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work04" sheetId="1" r:id="rId4"/>
  </sheets>
  <definedNames/>
  <calcPr/>
</workbook>
</file>

<file path=xl/sharedStrings.xml><?xml version="1.0" encoding="utf-8"?>
<sst xmlns="http://schemas.openxmlformats.org/spreadsheetml/2006/main" count="22" uniqueCount="15">
  <si>
    <t>Observations</t>
  </si>
  <si>
    <t># of tasks</t>
  </si>
  <si>
    <r>
      <rPr>
        <rFont val="Arial"/>
        <b/>
        <sz val="10.0"/>
      </rPr>
      <t>Elapsed Time</t>
    </r>
    <r>
      <rPr>
        <rFont val="Arial"/>
        <sz val="10.0"/>
      </rPr>
      <t>, in seconds.  Don’t include the “seconds” or “s” and don’t put any colons or other extraneous characters in there.  Just the numbers!</t>
    </r>
  </si>
  <si>
    <r>
      <rPr>
        <rFont val="Arial"/>
        <b/>
        <sz val="10.0"/>
      </rPr>
      <t>CPU Time</t>
    </r>
    <r>
      <rPr>
        <rFont val="Arial"/>
        <sz val="10.0"/>
      </rPr>
      <t>, in seconds.  Don’t include the “seconds” or “s” and don’t put any colons or other extraneous characters in there.  Just the numbers!</t>
    </r>
  </si>
  <si>
    <t>Serial</t>
  </si>
  <si>
    <t>Averages</t>
  </si>
  <si>
    <t>Average Elapsed</t>
  </si>
  <si>
    <t>Error Elapsed</t>
  </si>
  <si>
    <t>Average CPU</t>
  </si>
  <si>
    <t>Error CPU</t>
  </si>
  <si>
    <t>Note:  This is from the SERIAL program</t>
  </si>
  <si>
    <t>Parallel Performance</t>
  </si>
  <si>
    <t>Sn</t>
  </si>
  <si>
    <t>En</t>
  </si>
  <si>
    <t>Pn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</si>
</sst>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8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2" numFmtId="0" xfId="0" applyAlignment="1" applyBorder="1" applyFont="1">
      <alignment shrinkToFit="0" vertical="top" wrapText="1"/>
    </xf>
    <xf borderId="1" fillId="0" fontId="3" numFmtId="0" xfId="0" applyAlignment="1" applyBorder="1" applyFont="1">
      <alignment horizontal="center" shrinkToFit="0" vertical="top" wrapText="0"/>
    </xf>
    <xf borderId="1" fillId="0" fontId="3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1" fillId="0" fontId="3" numFmtId="0" xfId="0" applyAlignment="1" applyBorder="1" applyFont="1">
      <alignment horizontal="center" shrinkToFit="0" vertical="bottom" wrapText="0"/>
    </xf>
    <xf borderId="1" fillId="0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5.29"/>
    <col customWidth="1" min="3" max="3" width="13.57"/>
    <col customWidth="1" min="4" max="4" width="12.71"/>
    <col customWidth="1" min="5" max="5" width="10.29"/>
    <col customWidth="1" min="6" max="7" width="11.57"/>
    <col customWidth="1" min="8" max="26" width="8.71"/>
  </cols>
  <sheetData>
    <row r="1" ht="12.75" customHeight="1">
      <c r="A1" s="1" t="s">
        <v>0</v>
      </c>
      <c r="B1" s="2"/>
      <c r="C1" s="2"/>
    </row>
    <row r="2" ht="12.75" customHeight="1">
      <c r="A2" s="3" t="s">
        <v>1</v>
      </c>
      <c r="B2" s="4" t="s">
        <v>2</v>
      </c>
      <c r="C2" s="4" t="s">
        <v>3</v>
      </c>
    </row>
    <row r="3" ht="12.75" customHeight="1">
      <c r="A3" s="5" t="s">
        <v>4</v>
      </c>
      <c r="B3" s="6">
        <f>130.67 + 0.03</f>
        <v>130.7</v>
      </c>
      <c r="C3" s="7">
        <v>130.71</v>
      </c>
    </row>
    <row r="4" ht="12.75" customHeight="1">
      <c r="A4" s="5" t="s">
        <v>4</v>
      </c>
      <c r="B4" s="6">
        <f>130.56 + 0.05</f>
        <v>130.61</v>
      </c>
      <c r="C4" s="7">
        <v>130.62</v>
      </c>
    </row>
    <row r="5" ht="12.75" customHeight="1">
      <c r="A5" s="5" t="s">
        <v>4</v>
      </c>
      <c r="B5" s="6">
        <f> 130.75 + 0.05</f>
        <v>130.8</v>
      </c>
      <c r="C5" s="7">
        <v>130.81</v>
      </c>
    </row>
    <row r="6" ht="12.75" customHeight="1">
      <c r="A6" s="5" t="s">
        <v>4</v>
      </c>
      <c r="B6" s="6">
        <f>131.29 + 0.03</f>
        <v>131.32</v>
      </c>
      <c r="C6" s="7">
        <v>131.33</v>
      </c>
    </row>
    <row r="7" ht="12.75" customHeight="1">
      <c r="A7" s="5" t="s">
        <v>4</v>
      </c>
      <c r="B7" s="6">
        <f>131.99 + 0.03</f>
        <v>132.02</v>
      </c>
      <c r="C7" s="7">
        <v>132.03</v>
      </c>
    </row>
    <row r="8" ht="12.75" customHeight="1">
      <c r="A8" s="5">
        <v>2.0</v>
      </c>
      <c r="B8" s="7">
        <v>132.796</v>
      </c>
      <c r="C8" s="7">
        <v>265.448</v>
      </c>
    </row>
    <row r="9" ht="12.75" customHeight="1">
      <c r="A9" s="5">
        <v>2.0</v>
      </c>
      <c r="B9" s="7">
        <v>132.175</v>
      </c>
      <c r="C9" s="7">
        <v>264.201</v>
      </c>
    </row>
    <row r="10" ht="12.75" customHeight="1">
      <c r="A10" s="5">
        <v>2.0</v>
      </c>
      <c r="B10" s="7">
        <v>132.182</v>
      </c>
      <c r="C10" s="7">
        <v>264.218</v>
      </c>
    </row>
    <row r="11" ht="12.75" customHeight="1">
      <c r="A11" s="5">
        <v>2.0</v>
      </c>
      <c r="B11" s="7">
        <v>131.951</v>
      </c>
      <c r="C11" s="7">
        <v>263.761</v>
      </c>
    </row>
    <row r="12" ht="12.75" customHeight="1">
      <c r="A12" s="5">
        <v>2.0</v>
      </c>
      <c r="B12" s="7">
        <v>132.217</v>
      </c>
      <c r="C12" s="7">
        <v>264.288</v>
      </c>
    </row>
    <row r="13" ht="12.75" customHeight="1">
      <c r="A13" s="5">
        <v>3.0</v>
      </c>
      <c r="B13" s="7">
        <v>68.0099</v>
      </c>
      <c r="C13" s="7">
        <v>203.703</v>
      </c>
    </row>
    <row r="14" ht="12.75" customHeight="1">
      <c r="A14" s="5">
        <v>3.0</v>
      </c>
      <c r="B14" s="7">
        <v>68.0233</v>
      </c>
      <c r="C14" s="7">
        <v>203.812</v>
      </c>
    </row>
    <row r="15" ht="12.75" customHeight="1">
      <c r="A15" s="5">
        <v>3.0</v>
      </c>
      <c r="B15" s="7">
        <v>67.8957</v>
      </c>
      <c r="C15" s="7">
        <v>203.439</v>
      </c>
    </row>
    <row r="16" ht="12.75" customHeight="1">
      <c r="A16" s="5">
        <v>3.0</v>
      </c>
      <c r="B16" s="7">
        <v>68.0107</v>
      </c>
      <c r="C16" s="7">
        <v>203.779</v>
      </c>
    </row>
    <row r="17" ht="12.75" customHeight="1">
      <c r="A17" s="5">
        <v>3.0</v>
      </c>
      <c r="B17" s="7">
        <v>68.04</v>
      </c>
      <c r="C17" s="7">
        <v>203.824</v>
      </c>
    </row>
    <row r="18" ht="12.75" customHeight="1">
      <c r="A18" s="5">
        <v>4.0</v>
      </c>
      <c r="B18" s="7">
        <v>46.7712</v>
      </c>
      <c r="C18" s="7">
        <v>186.655</v>
      </c>
    </row>
    <row r="19" ht="12.75" customHeight="1">
      <c r="A19" s="5">
        <v>4.0</v>
      </c>
      <c r="B19" s="7">
        <v>46.5912</v>
      </c>
      <c r="C19" s="7">
        <v>185.957</v>
      </c>
    </row>
    <row r="20" ht="12.75" customHeight="1">
      <c r="A20" s="5">
        <v>4.0</v>
      </c>
      <c r="B20" s="7">
        <v>46.7369</v>
      </c>
      <c r="C20" s="7">
        <v>186.494</v>
      </c>
    </row>
    <row r="21" ht="12.75" customHeight="1">
      <c r="A21" s="5">
        <v>4.0</v>
      </c>
      <c r="B21" s="7">
        <v>46.5375</v>
      </c>
      <c r="C21" s="7">
        <v>185.739</v>
      </c>
    </row>
    <row r="22" ht="12.75" customHeight="1">
      <c r="A22" s="5">
        <v>4.0</v>
      </c>
      <c r="B22" s="7">
        <v>47.0674</v>
      </c>
      <c r="C22" s="7">
        <v>187.791</v>
      </c>
    </row>
    <row r="23" ht="12.75" customHeight="1">
      <c r="A23" s="5">
        <v>5.0</v>
      </c>
      <c r="B23" s="7">
        <v>43.3599</v>
      </c>
      <c r="C23" s="7">
        <v>216.019</v>
      </c>
    </row>
    <row r="24" ht="12.75" customHeight="1">
      <c r="A24" s="5">
        <v>5.0</v>
      </c>
      <c r="B24" s="7">
        <v>43.1327</v>
      </c>
      <c r="C24" s="7">
        <v>214.94</v>
      </c>
    </row>
    <row r="25" ht="12.75" customHeight="1">
      <c r="A25" s="5">
        <v>5.0</v>
      </c>
      <c r="B25" s="7">
        <v>39.8969</v>
      </c>
      <c r="C25" s="7">
        <v>198.942</v>
      </c>
    </row>
    <row r="26" ht="12.75" customHeight="1">
      <c r="A26" s="5">
        <v>5.0</v>
      </c>
      <c r="B26" s="7">
        <v>43.0839</v>
      </c>
      <c r="C26" s="7">
        <v>214.769</v>
      </c>
    </row>
    <row r="27" ht="12.75" customHeight="1">
      <c r="A27" s="5">
        <v>5.0</v>
      </c>
      <c r="B27" s="7">
        <v>39.9189</v>
      </c>
      <c r="C27" s="7">
        <v>199.081</v>
      </c>
    </row>
    <row r="28" ht="12.75" customHeight="1">
      <c r="A28" s="5">
        <v>6.0</v>
      </c>
      <c r="B28" s="7">
        <v>39.0778</v>
      </c>
      <c r="C28" s="7">
        <v>233.539</v>
      </c>
    </row>
    <row r="29" ht="12.75" customHeight="1">
      <c r="A29" s="5">
        <v>6.0</v>
      </c>
      <c r="B29" s="7">
        <v>37.4186</v>
      </c>
      <c r="C29" s="7">
        <v>223.796</v>
      </c>
    </row>
    <row r="30" ht="12.75" customHeight="1">
      <c r="A30" s="5">
        <v>6.0</v>
      </c>
      <c r="B30" s="7">
        <v>39.1216</v>
      </c>
      <c r="C30" s="7">
        <v>234.037</v>
      </c>
    </row>
    <row r="31" ht="12.75" customHeight="1">
      <c r="A31" s="5">
        <v>6.0</v>
      </c>
      <c r="B31" s="7">
        <v>38.1457</v>
      </c>
      <c r="C31" s="7">
        <v>228.119</v>
      </c>
    </row>
    <row r="32" ht="12.75" customHeight="1">
      <c r="A32" s="5">
        <v>6.0</v>
      </c>
      <c r="B32" s="7">
        <v>40.025</v>
      </c>
      <c r="C32" s="7">
        <v>239.144</v>
      </c>
    </row>
    <row r="33" ht="12.75" customHeight="1">
      <c r="A33" s="5">
        <v>7.0</v>
      </c>
      <c r="B33" s="7">
        <v>35.1867</v>
      </c>
      <c r="C33" s="7">
        <v>245.236</v>
      </c>
    </row>
    <row r="34" ht="12.75" customHeight="1">
      <c r="A34" s="5">
        <v>7.0</v>
      </c>
      <c r="B34" s="7">
        <v>35.6582</v>
      </c>
      <c r="C34" s="7">
        <v>248.429</v>
      </c>
    </row>
    <row r="35" ht="12.75" customHeight="1">
      <c r="A35" s="5">
        <v>7.0</v>
      </c>
      <c r="B35" s="7">
        <v>35.497</v>
      </c>
      <c r="C35" s="7">
        <v>247.377</v>
      </c>
    </row>
    <row r="36" ht="12.75" customHeight="1">
      <c r="A36" s="5">
        <v>7.0</v>
      </c>
      <c r="B36" s="7">
        <v>35.2425</v>
      </c>
      <c r="C36" s="7">
        <v>245.559</v>
      </c>
    </row>
    <row r="37" ht="12.75" customHeight="1">
      <c r="A37" s="5">
        <v>7.0</v>
      </c>
      <c r="B37" s="7">
        <v>35.2939</v>
      </c>
      <c r="C37" s="7">
        <v>245.954</v>
      </c>
    </row>
    <row r="38" ht="12.75" customHeight="1">
      <c r="A38" s="5">
        <v>8.0</v>
      </c>
      <c r="B38" s="7">
        <v>33.4884</v>
      </c>
      <c r="C38" s="7">
        <v>264.05</v>
      </c>
    </row>
    <row r="39" ht="12.75" customHeight="1">
      <c r="A39" s="5">
        <v>8.0</v>
      </c>
      <c r="B39" s="7">
        <v>33.3038</v>
      </c>
      <c r="C39" s="7">
        <v>262.467</v>
      </c>
    </row>
    <row r="40" ht="12.75" customHeight="1">
      <c r="A40" s="5">
        <v>8.0</v>
      </c>
      <c r="B40" s="7">
        <v>33.3901</v>
      </c>
      <c r="C40" s="7">
        <v>263.404</v>
      </c>
    </row>
    <row r="41" ht="12.75" customHeight="1">
      <c r="A41" s="5">
        <v>8.0</v>
      </c>
      <c r="B41" s="7">
        <v>33.4427</v>
      </c>
      <c r="C41" s="7">
        <v>263.722</v>
      </c>
    </row>
    <row r="42" ht="12.75" customHeight="1">
      <c r="A42" s="5">
        <v>8.0</v>
      </c>
      <c r="B42" s="7">
        <v>33.2794</v>
      </c>
      <c r="C42" s="7">
        <v>262.442</v>
      </c>
    </row>
    <row r="43" ht="12.75" customHeight="1"/>
    <row r="44" ht="12.75" customHeight="1"/>
    <row r="45" ht="12.75" customHeight="1">
      <c r="A45" s="1" t="s">
        <v>5</v>
      </c>
      <c r="B45" s="8"/>
      <c r="C45" s="8"/>
      <c r="D45" s="8"/>
      <c r="E45" s="8"/>
    </row>
    <row r="46" ht="12.75" customHeight="1">
      <c r="A46" s="9" t="s">
        <v>1</v>
      </c>
      <c r="B46" s="9" t="s">
        <v>6</v>
      </c>
      <c r="C46" s="9" t="s">
        <v>7</v>
      </c>
      <c r="D46" s="9" t="s">
        <v>8</v>
      </c>
      <c r="E46" s="9" t="s">
        <v>9</v>
      </c>
    </row>
    <row r="47" ht="12.75" customHeight="1">
      <c r="A47" s="5">
        <v>1.0</v>
      </c>
      <c r="B47" s="10">
        <f>AVERAGE(B3:B7)</f>
        <v>131.09</v>
      </c>
      <c r="C47" s="10">
        <f>STDEV(B3:B7)/SQRT(5)</f>
        <v>0.2630969403</v>
      </c>
      <c r="D47" s="10">
        <f>AVERAGE(C3:C7)</f>
        <v>131.1</v>
      </c>
      <c r="E47" s="10">
        <f>STDEV(C3:C7)/sqrt(5)</f>
        <v>0.2630969403</v>
      </c>
      <c r="G47" s="8" t="s">
        <v>10</v>
      </c>
    </row>
    <row r="48" ht="12.75" customHeight="1">
      <c r="A48" s="5">
        <v>2.0</v>
      </c>
      <c r="B48" s="10">
        <f>AVERAGE(B8:B12)</f>
        <v>132.2642</v>
      </c>
      <c r="C48" s="10">
        <f>STDEV(B8:B12)/SQRT(5)</f>
        <v>0.141040207</v>
      </c>
      <c r="D48" s="10">
        <f>AVERAGE(C8:C12)</f>
        <v>264.3832</v>
      </c>
      <c r="E48" s="10">
        <f>STDEV(C8:C12)/SQRT(5)</f>
        <v>0.2820002482</v>
      </c>
    </row>
    <row r="49" ht="12.75" customHeight="1">
      <c r="A49" s="5">
        <v>3.0</v>
      </c>
      <c r="B49" s="10">
        <f>AVERAGE(B13:B17)</f>
        <v>67.99592</v>
      </c>
      <c r="C49" s="10">
        <f>STDEV(B13:B17)/SQRT(5)</f>
        <v>0.02564239458</v>
      </c>
      <c r="D49" s="10">
        <f>AVERAGE(C13:C17)</f>
        <v>203.7114</v>
      </c>
      <c r="E49" s="10">
        <f>STDEV(C13:C17)/sqrt(5)</f>
        <v>0.07128856851</v>
      </c>
    </row>
    <row r="50" ht="12.75" customHeight="1">
      <c r="A50" s="5">
        <v>4.0</v>
      </c>
      <c r="B50" s="10">
        <f>AVERAGE(B18:B22)</f>
        <v>46.74084</v>
      </c>
      <c r="C50" s="10">
        <f>STDEV(B18:B22)/SQRT(5)</f>
        <v>0.0925521399</v>
      </c>
      <c r="D50" s="10">
        <f>AVERAGE(C18:C22)</f>
        <v>186.5272</v>
      </c>
      <c r="E50" s="10">
        <f>STDEV(C18:C22)/sqrt(5)</f>
        <v>0.357841641</v>
      </c>
    </row>
    <row r="51" ht="12.75" customHeight="1">
      <c r="A51" s="5">
        <v>5.0</v>
      </c>
      <c r="B51" s="10">
        <f>AVERAGE(B23:B27)</f>
        <v>41.87846</v>
      </c>
      <c r="C51" s="10">
        <f>STDEV(B23:B27)/sqrt(5)</f>
        <v>0.8058325965</v>
      </c>
      <c r="D51" s="10">
        <f>AVERAGE(C23:C27)</f>
        <v>208.7502</v>
      </c>
      <c r="E51" s="10">
        <f>STDEV(C23:C27)/sqrt(5)</f>
        <v>3.981640659</v>
      </c>
    </row>
    <row r="52" ht="12.75" customHeight="1">
      <c r="A52" s="5">
        <v>6.0</v>
      </c>
      <c r="B52" s="10">
        <f>AVERAGE(B28:B32)</f>
        <v>38.75774</v>
      </c>
      <c r="C52" s="10">
        <f>STDEV(B28:B32)/sqrt(5)</f>
        <v>0.4476979625</v>
      </c>
      <c r="D52" s="10">
        <f>AVERAGE(C28:C32)</f>
        <v>231.727</v>
      </c>
      <c r="E52" s="10">
        <f>STDEV(C28:C32)/sqrt(5)</f>
        <v>2.641493498</v>
      </c>
    </row>
    <row r="53" ht="12.75" customHeight="1">
      <c r="A53" s="5">
        <v>7.0</v>
      </c>
      <c r="B53" s="10">
        <f>AVERAGE(B33:B37)</f>
        <v>35.37566</v>
      </c>
      <c r="C53" s="10">
        <f>STDEV(B33:B37)/sqrt(5)</f>
        <v>0.08794157492</v>
      </c>
      <c r="D53" s="10">
        <f>AVERAGE(C33:C37)</f>
        <v>246.511</v>
      </c>
      <c r="E53" s="10">
        <f>STDEV(C33:C37)/sqrt(5)</f>
        <v>0.6029451882</v>
      </c>
    </row>
    <row r="54" ht="12.75" customHeight="1">
      <c r="A54" s="5">
        <v>8.0</v>
      </c>
      <c r="B54" s="10">
        <f>AVERAGE(B38:B42)</f>
        <v>33.38088</v>
      </c>
      <c r="C54" s="10">
        <f>STDEV(B38:B42)/sqrt(5)</f>
        <v>0.03981632077</v>
      </c>
      <c r="D54" s="10">
        <f>AVERAGE(C38:C42)</f>
        <v>263.217</v>
      </c>
      <c r="E54" s="10">
        <f>STDEV(C38:C42)/SQRT(5)</f>
        <v>0.3276437089</v>
      </c>
    </row>
    <row r="55" ht="12.75" customHeight="1"/>
    <row r="56" ht="12.75" customHeight="1"/>
    <row r="57" ht="12.75" customHeight="1">
      <c r="A57" s="1" t="s">
        <v>11</v>
      </c>
    </row>
    <row r="58" ht="12.75" customHeight="1">
      <c r="A58" s="9" t="s">
        <v>1</v>
      </c>
      <c r="B58" s="9" t="s">
        <v>12</v>
      </c>
      <c r="C58" s="9" t="s">
        <v>13</v>
      </c>
      <c r="D58" s="9" t="s">
        <v>14</v>
      </c>
    </row>
    <row r="59" ht="12.75" customHeight="1">
      <c r="A59" s="5">
        <v>1.0</v>
      </c>
      <c r="B59" s="10">
        <f t="shared" ref="B59:B66" si="1">130.91/B47</f>
        <v>0.9986268976</v>
      </c>
      <c r="C59" s="10">
        <f t="shared" ref="C59:C66" si="2">B59/A59</f>
        <v>0.9986268976</v>
      </c>
      <c r="D59" s="10">
        <f t="shared" ref="D59:D66" si="3">D47/130.902</f>
        <v>1.001512582</v>
      </c>
      <c r="G59" s="8" t="s">
        <v>10</v>
      </c>
    </row>
    <row r="60" ht="12.75" customHeight="1">
      <c r="A60" s="5">
        <v>2.0</v>
      </c>
      <c r="B60" s="10">
        <f t="shared" si="1"/>
        <v>0.9897614018</v>
      </c>
      <c r="C60" s="10">
        <f t="shared" si="2"/>
        <v>0.4948807009</v>
      </c>
      <c r="D60" s="10">
        <f t="shared" si="3"/>
        <v>2.019703289</v>
      </c>
    </row>
    <row r="61" ht="12.75" customHeight="1">
      <c r="A61" s="5">
        <v>3.0</v>
      </c>
      <c r="B61" s="10">
        <f t="shared" si="1"/>
        <v>1.925262575</v>
      </c>
      <c r="C61" s="10">
        <f t="shared" si="2"/>
        <v>0.6417541915</v>
      </c>
      <c r="D61" s="10">
        <f t="shared" si="3"/>
        <v>1.556213045</v>
      </c>
    </row>
    <row r="62" ht="12.75" customHeight="1">
      <c r="A62" s="5">
        <v>4.0</v>
      </c>
      <c r="B62" s="10">
        <f t="shared" si="1"/>
        <v>2.800762673</v>
      </c>
      <c r="C62" s="10">
        <f t="shared" si="2"/>
        <v>0.7001906684</v>
      </c>
      <c r="D62" s="10">
        <f t="shared" si="3"/>
        <v>1.42493774</v>
      </c>
    </row>
    <row r="63" ht="12.75" customHeight="1">
      <c r="A63" s="5">
        <v>5.0</v>
      </c>
      <c r="B63" s="10">
        <f t="shared" si="1"/>
        <v>3.125950668</v>
      </c>
      <c r="C63" s="10">
        <f t="shared" si="2"/>
        <v>0.6251901335</v>
      </c>
      <c r="D63" s="10">
        <f t="shared" si="3"/>
        <v>1.594705963</v>
      </c>
    </row>
    <row r="64" ht="12.75" customHeight="1">
      <c r="A64" s="5">
        <v>6.0</v>
      </c>
      <c r="B64" s="10">
        <f t="shared" si="1"/>
        <v>3.377647923</v>
      </c>
      <c r="C64" s="10">
        <f t="shared" si="2"/>
        <v>0.5629413205</v>
      </c>
      <c r="D64" s="10">
        <f t="shared" si="3"/>
        <v>1.770232693</v>
      </c>
    </row>
    <row r="65" ht="12.75" customHeight="1">
      <c r="A65" s="5">
        <v>7.0</v>
      </c>
      <c r="B65" s="10">
        <f t="shared" si="1"/>
        <v>3.700567</v>
      </c>
      <c r="C65" s="10">
        <f t="shared" si="2"/>
        <v>0.5286524286</v>
      </c>
      <c r="D65" s="10">
        <f t="shared" si="3"/>
        <v>1.883172144</v>
      </c>
    </row>
    <row r="66" ht="12.75" customHeight="1">
      <c r="A66" s="5">
        <v>8.0</v>
      </c>
      <c r="B66" s="10">
        <f t="shared" si="1"/>
        <v>3.921706078</v>
      </c>
      <c r="C66" s="10">
        <f t="shared" si="2"/>
        <v>0.4902132598</v>
      </c>
      <c r="D66" s="10">
        <f t="shared" si="3"/>
        <v>2.010794335</v>
      </c>
    </row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