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330" windowWidth="11100" windowHeight="6090" tabRatio="721" activeTab="4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44525"/>
</workbook>
</file>

<file path=xl/calcChain.xml><?xml version="1.0" encoding="utf-8"?>
<calcChain xmlns="http://schemas.openxmlformats.org/spreadsheetml/2006/main">
  <c r="BQ2" i="7" l="1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BP3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2" i="7"/>
  <c r="BP23" i="7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2" i="7"/>
  <c r="BD3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2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2" i="7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2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2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" i="7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2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2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2" i="7"/>
  <c r="D5" i="6"/>
  <c r="BO3" i="7" s="1"/>
  <c r="BO6" i="7"/>
  <c r="BO10" i="7"/>
  <c r="BO14" i="7"/>
  <c r="BO18" i="7"/>
  <c r="BO22" i="7"/>
  <c r="BO26" i="7"/>
  <c r="BO30" i="7"/>
  <c r="BO34" i="7"/>
  <c r="BO38" i="7"/>
  <c r="BO2" i="7"/>
  <c r="AD4" i="1"/>
  <c r="AC4" i="1"/>
  <c r="AD5" i="1"/>
  <c r="AC5" i="1"/>
  <c r="AD6" i="1"/>
  <c r="AC6" i="1"/>
  <c r="AD7" i="1"/>
  <c r="AC7" i="1"/>
  <c r="AD8" i="1"/>
  <c r="AC8" i="1"/>
  <c r="AD9" i="1"/>
  <c r="AC9" i="1"/>
  <c r="AD10" i="1"/>
  <c r="AC10" i="1"/>
  <c r="AD11" i="1"/>
  <c r="AC11" i="1"/>
  <c r="AD12" i="1"/>
  <c r="AC12" i="1"/>
  <c r="AD13" i="1"/>
  <c r="AC13" i="1"/>
  <c r="AD14" i="1"/>
  <c r="AC14" i="1"/>
  <c r="AD15" i="1"/>
  <c r="AC15" i="1"/>
  <c r="AD16" i="1"/>
  <c r="AC16" i="1"/>
  <c r="AD17" i="1"/>
  <c r="AC17" i="1"/>
  <c r="AD18" i="1"/>
  <c r="AC18" i="1"/>
  <c r="AD19" i="1"/>
  <c r="AC19" i="1"/>
  <c r="AD20" i="1"/>
  <c r="AC20" i="1"/>
  <c r="AD21" i="1"/>
  <c r="AC21" i="1"/>
  <c r="AD22" i="1"/>
  <c r="AC22" i="1"/>
  <c r="AD23" i="1"/>
  <c r="AC23" i="1"/>
  <c r="AD24" i="1"/>
  <c r="AC24" i="1"/>
  <c r="AD25" i="1"/>
  <c r="AC25" i="1"/>
  <c r="AD26" i="1"/>
  <c r="AC26" i="1"/>
  <c r="AD27" i="1"/>
  <c r="AE27" i="1" s="1"/>
  <c r="AC27" i="1"/>
  <c r="AD28" i="1"/>
  <c r="AC28" i="1"/>
  <c r="AE28" i="1"/>
  <c r="AD29" i="1"/>
  <c r="AC29" i="1"/>
  <c r="AE29" i="1"/>
  <c r="BK28" i="7"/>
  <c r="BL28" i="7" s="1"/>
  <c r="BM28" i="7" s="1"/>
  <c r="BN28" i="7" s="1"/>
  <c r="AD30" i="1"/>
  <c r="AE30" i="1" s="1"/>
  <c r="AC30" i="1"/>
  <c r="AD31" i="1"/>
  <c r="AE31" i="1"/>
  <c r="BK30" i="7"/>
  <c r="BL30" i="7" s="1"/>
  <c r="BM30" i="7" s="1"/>
  <c r="BN30" i="7" s="1"/>
  <c r="AC31" i="1"/>
  <c r="AD32" i="1"/>
  <c r="AE32" i="1" s="1"/>
  <c r="AC32" i="1"/>
  <c r="AD33" i="1"/>
  <c r="AC33" i="1"/>
  <c r="AE33" i="1"/>
  <c r="AF33" i="1" s="1"/>
  <c r="BJ32" i="7" s="1"/>
  <c r="AD34" i="1"/>
  <c r="AE34" i="1"/>
  <c r="AF34" i="1" s="1"/>
  <c r="BJ33" i="7" s="1"/>
  <c r="AC34" i="1"/>
  <c r="AD35" i="1"/>
  <c r="AE35" i="1" s="1"/>
  <c r="AC35" i="1"/>
  <c r="AD36" i="1"/>
  <c r="AE36" i="1" s="1"/>
  <c r="AC36" i="1"/>
  <c r="AD37" i="1"/>
  <c r="AE37" i="1" s="1"/>
  <c r="AC37" i="1"/>
  <c r="AD38" i="1"/>
  <c r="AE38" i="1"/>
  <c r="BK37" i="7" s="1"/>
  <c r="BL37" i="7" s="1"/>
  <c r="BM37" i="7" s="1"/>
  <c r="BN37" i="7" s="1"/>
  <c r="AC38" i="1"/>
  <c r="AD39" i="1"/>
  <c r="AE39" i="1" s="1"/>
  <c r="AC39" i="1"/>
  <c r="AD40" i="1"/>
  <c r="AC40" i="1"/>
  <c r="AE40" i="1"/>
  <c r="AD41" i="1"/>
  <c r="AE41" i="1" s="1"/>
  <c r="AC41" i="1"/>
  <c r="AD42" i="1"/>
  <c r="AE42" i="1" s="1"/>
  <c r="AC42" i="1"/>
  <c r="AD3" i="1"/>
  <c r="AC3" i="1"/>
  <c r="AF29" i="1"/>
  <c r="BJ28" i="7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2" i="7"/>
  <c r="BG9" i="7"/>
  <c r="BH9" i="7" s="1"/>
  <c r="BG10" i="7"/>
  <c r="BH10" i="7"/>
  <c r="BG11" i="7"/>
  <c r="BH11" i="7" s="1"/>
  <c r="BG12" i="7"/>
  <c r="BH12" i="7"/>
  <c r="BG13" i="7"/>
  <c r="BH13" i="7" s="1"/>
  <c r="BG14" i="7"/>
  <c r="BH14" i="7"/>
  <c r="BG15" i="7"/>
  <c r="BH15" i="7" s="1"/>
  <c r="BG16" i="7"/>
  <c r="BH16" i="7" s="1"/>
  <c r="BG17" i="7"/>
  <c r="BH17" i="7" s="1"/>
  <c r="BG18" i="7"/>
  <c r="BH18" i="7" s="1"/>
  <c r="BG19" i="7"/>
  <c r="BH19" i="7" s="1"/>
  <c r="BG20" i="7"/>
  <c r="BH20" i="7" s="1"/>
  <c r="BG21" i="7"/>
  <c r="BH21" i="7" s="1"/>
  <c r="BG22" i="7"/>
  <c r="BH22" i="7" s="1"/>
  <c r="BG23" i="7"/>
  <c r="BH23" i="7" s="1"/>
  <c r="BG24" i="7"/>
  <c r="BH24" i="7" s="1"/>
  <c r="BG25" i="7"/>
  <c r="BH25" i="7" s="1"/>
  <c r="BG26" i="7"/>
  <c r="BH26" i="7" s="1"/>
  <c r="BG27" i="7"/>
  <c r="BH27" i="7" s="1"/>
  <c r="BG28" i="7"/>
  <c r="BH28" i="7" s="1"/>
  <c r="BG29" i="7"/>
  <c r="BH29" i="7" s="1"/>
  <c r="BG30" i="7"/>
  <c r="BH30" i="7" s="1"/>
  <c r="BG31" i="7"/>
  <c r="BH31" i="7" s="1"/>
  <c r="BG32" i="7"/>
  <c r="BH32" i="7" s="1"/>
  <c r="BG33" i="7"/>
  <c r="BH33" i="7" s="1"/>
  <c r="BG34" i="7"/>
  <c r="BH34" i="7" s="1"/>
  <c r="BG35" i="7"/>
  <c r="BH35" i="7" s="1"/>
  <c r="BG36" i="7"/>
  <c r="BH36" i="7" s="1"/>
  <c r="BG37" i="7"/>
  <c r="BH37" i="7" s="1"/>
  <c r="BG38" i="7"/>
  <c r="BH38" i="7" s="1"/>
  <c r="BG39" i="7"/>
  <c r="BH39" i="7" s="1"/>
  <c r="BG40" i="7"/>
  <c r="BH40" i="7" s="1"/>
  <c r="BG41" i="7"/>
  <c r="BH41" i="7" s="1"/>
  <c r="BG3" i="7"/>
  <c r="BH3" i="7" s="1"/>
  <c r="BG4" i="7"/>
  <c r="BH4" i="7" s="1"/>
  <c r="BG5" i="7"/>
  <c r="BH5" i="7" s="1"/>
  <c r="BG6" i="7"/>
  <c r="BH6" i="7" s="1"/>
  <c r="BG7" i="7"/>
  <c r="BH7" i="7" s="1"/>
  <c r="BG8" i="7"/>
  <c r="BH8" i="7"/>
  <c r="BG2" i="7"/>
  <c r="BH2" i="7" s="1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2" i="7"/>
  <c r="A2" i="7"/>
  <c r="C2" i="7"/>
  <c r="A3" i="7"/>
  <c r="C3" i="7"/>
  <c r="A4" i="7"/>
  <c r="C4" i="7"/>
  <c r="A5" i="7"/>
  <c r="C5" i="7"/>
  <c r="A6" i="7"/>
  <c r="C6" i="7"/>
  <c r="A7" i="7"/>
  <c r="C7" i="7"/>
  <c r="A8" i="7"/>
  <c r="C8" i="7"/>
  <c r="A9" i="7"/>
  <c r="C9" i="7"/>
  <c r="A10" i="7"/>
  <c r="C10" i="7"/>
  <c r="A11" i="7"/>
  <c r="C11" i="7"/>
  <c r="A12" i="7"/>
  <c r="C12" i="7"/>
  <c r="A13" i="7"/>
  <c r="C13" i="7"/>
  <c r="A14" i="7"/>
  <c r="C14" i="7"/>
  <c r="A15" i="7"/>
  <c r="C15" i="7"/>
  <c r="A16" i="7"/>
  <c r="C16" i="7"/>
  <c r="A17" i="7"/>
  <c r="C17" i="7"/>
  <c r="A18" i="7"/>
  <c r="C18" i="7"/>
  <c r="A19" i="7"/>
  <c r="C19" i="7"/>
  <c r="A20" i="7"/>
  <c r="C20" i="7"/>
  <c r="A21" i="7"/>
  <c r="C21" i="7"/>
  <c r="A22" i="7"/>
  <c r="C22" i="7"/>
  <c r="A23" i="7"/>
  <c r="C23" i="7"/>
  <c r="A24" i="7"/>
  <c r="C24" i="7"/>
  <c r="A25" i="7"/>
  <c r="C25" i="7"/>
  <c r="A26" i="7"/>
  <c r="C26" i="7"/>
  <c r="A27" i="7"/>
  <c r="C27" i="7"/>
  <c r="A28" i="7"/>
  <c r="C28" i="7"/>
  <c r="A29" i="7"/>
  <c r="C29" i="7"/>
  <c r="A30" i="7"/>
  <c r="C30" i="7"/>
  <c r="A31" i="7"/>
  <c r="C31" i="7"/>
  <c r="A32" i="7"/>
  <c r="C32" i="7"/>
  <c r="A33" i="7"/>
  <c r="C33" i="7"/>
  <c r="A34" i="7"/>
  <c r="C34" i="7"/>
  <c r="A35" i="7"/>
  <c r="C35" i="7"/>
  <c r="A36" i="7"/>
  <c r="C36" i="7"/>
  <c r="A37" i="7"/>
  <c r="C37" i="7"/>
  <c r="A38" i="7"/>
  <c r="C38" i="7"/>
  <c r="A39" i="7"/>
  <c r="C39" i="7"/>
  <c r="A40" i="7"/>
  <c r="C40" i="7"/>
  <c r="A41" i="7"/>
  <c r="C41" i="7"/>
  <c r="AH41" i="1"/>
  <c r="AH40" i="1"/>
  <c r="AH39" i="1"/>
  <c r="AH38" i="1"/>
  <c r="AH37" i="1"/>
  <c r="AH27" i="1"/>
  <c r="AH28" i="1"/>
  <c r="AH29" i="1"/>
  <c r="AH30" i="1"/>
  <c r="AH31" i="1"/>
  <c r="AH32" i="1"/>
  <c r="AH33" i="1"/>
  <c r="AH35" i="1"/>
  <c r="AH36" i="1"/>
  <c r="AA43" i="1"/>
  <c r="C23" i="3" s="1"/>
  <c r="AB7" i="1"/>
  <c r="AB8" i="1"/>
  <c r="AB10" i="1"/>
  <c r="AB11" i="1"/>
  <c r="AB12" i="1"/>
  <c r="AB13" i="1"/>
  <c r="AB14" i="1"/>
  <c r="AB15" i="1"/>
  <c r="AB40" i="1"/>
  <c r="AB38" i="1"/>
  <c r="AB3" i="1"/>
  <c r="AB4" i="1"/>
  <c r="AB5" i="1"/>
  <c r="AB6" i="1"/>
  <c r="AB9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1" i="1"/>
  <c r="AB42" i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D3" i="5"/>
  <c r="E3" i="5"/>
  <c r="F3" i="5"/>
  <c r="G3" i="5"/>
  <c r="H3" i="5"/>
  <c r="I3" i="5"/>
  <c r="J3" i="5"/>
  <c r="K3" i="5"/>
  <c r="L3" i="5"/>
  <c r="M3" i="5"/>
  <c r="N3" i="5"/>
  <c r="O3" i="5"/>
  <c r="O7" i="5" s="1"/>
  <c r="P3" i="5"/>
  <c r="Q3" i="5"/>
  <c r="Q7" i="5" s="1"/>
  <c r="R3" i="5"/>
  <c r="R7" i="5" s="1"/>
  <c r="S3" i="5"/>
  <c r="T3" i="5"/>
  <c r="U3" i="5"/>
  <c r="U7" i="5" s="1"/>
  <c r="C3" i="5"/>
  <c r="C4" i="5"/>
  <c r="C5" i="5"/>
  <c r="C6" i="5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C9" i="5"/>
  <c r="H5" i="3"/>
  <c r="H6" i="3"/>
  <c r="H7" i="3"/>
  <c r="H8" i="3"/>
  <c r="H4" i="3"/>
  <c r="Z43" i="1"/>
  <c r="C22" i="3" s="1"/>
  <c r="BK39" i="7"/>
  <c r="BL39" i="7" s="1"/>
  <c r="BM39" i="7" s="1"/>
  <c r="BN39" i="7" s="1"/>
  <c r="AF40" i="1"/>
  <c r="BJ39" i="7" s="1"/>
  <c r="AH34" i="1"/>
  <c r="AH42" i="1"/>
  <c r="AF31" i="1"/>
  <c r="BJ30" i="7" s="1"/>
  <c r="BK33" i="7"/>
  <c r="BL33" i="7"/>
  <c r="BM33" i="7" s="1"/>
  <c r="BN33" i="7" s="1"/>
  <c r="BK27" i="7"/>
  <c r="BL27" i="7" s="1"/>
  <c r="BM27" i="7" s="1"/>
  <c r="BN27" i="7" s="1"/>
  <c r="AF28" i="1"/>
  <c r="BJ27" i="7"/>
  <c r="AE15" i="1"/>
  <c r="BK14" i="7" s="1"/>
  <c r="BL14" i="7" s="1"/>
  <c r="BM14" i="7" s="1"/>
  <c r="BN14" i="7" s="1"/>
  <c r="BO41" i="7" l="1"/>
  <c r="BO37" i="7"/>
  <c r="BO33" i="7"/>
  <c r="BO29" i="7"/>
  <c r="BO25" i="7"/>
  <c r="BO21" i="7"/>
  <c r="BO17" i="7"/>
  <c r="BO13" i="7"/>
  <c r="BO9" i="7"/>
  <c r="BO5" i="7"/>
  <c r="BO40" i="7"/>
  <c r="BO36" i="7"/>
  <c r="BO32" i="7"/>
  <c r="BO28" i="7"/>
  <c r="BO24" i="7"/>
  <c r="BO20" i="7"/>
  <c r="BO16" i="7"/>
  <c r="BO12" i="7"/>
  <c r="BO8" i="7"/>
  <c r="BO4" i="7"/>
  <c r="BO39" i="7"/>
  <c r="BO35" i="7"/>
  <c r="BO31" i="7"/>
  <c r="BO27" i="7"/>
  <c r="BO23" i="7"/>
  <c r="BO19" i="7"/>
  <c r="BO15" i="7"/>
  <c r="BO11" i="7"/>
  <c r="BO7" i="7"/>
  <c r="BK40" i="7"/>
  <c r="BL40" i="7" s="1"/>
  <c r="BM40" i="7" s="1"/>
  <c r="BN40" i="7" s="1"/>
  <c r="AF41" i="1"/>
  <c r="BJ40" i="7" s="1"/>
  <c r="BK35" i="7"/>
  <c r="BL35" i="7" s="1"/>
  <c r="BM35" i="7" s="1"/>
  <c r="BN35" i="7" s="1"/>
  <c r="AF36" i="1"/>
  <c r="BJ35" i="7" s="1"/>
  <c r="BK38" i="7"/>
  <c r="BL38" i="7" s="1"/>
  <c r="BM38" i="7" s="1"/>
  <c r="BN38" i="7" s="1"/>
  <c r="AF39" i="1"/>
  <c r="BJ38" i="7" s="1"/>
  <c r="AF27" i="1"/>
  <c r="BJ26" i="7" s="1"/>
  <c r="BK26" i="7"/>
  <c r="BL26" i="7" s="1"/>
  <c r="BM26" i="7" s="1"/>
  <c r="BN26" i="7" s="1"/>
  <c r="AF42" i="1"/>
  <c r="BJ41" i="7" s="1"/>
  <c r="BK41" i="7"/>
  <c r="BL41" i="7" s="1"/>
  <c r="BM41" i="7" s="1"/>
  <c r="BN41" i="7" s="1"/>
  <c r="BK36" i="7"/>
  <c r="BL36" i="7" s="1"/>
  <c r="BM36" i="7" s="1"/>
  <c r="BN36" i="7" s="1"/>
  <c r="AF37" i="1"/>
  <c r="BJ36" i="7" s="1"/>
  <c r="BK34" i="7"/>
  <c r="BL34" i="7" s="1"/>
  <c r="BM34" i="7" s="1"/>
  <c r="BN34" i="7" s="1"/>
  <c r="AF35" i="1"/>
  <c r="BJ34" i="7" s="1"/>
  <c r="AF32" i="1"/>
  <c r="BJ31" i="7" s="1"/>
  <c r="BK31" i="7"/>
  <c r="BL31" i="7" s="1"/>
  <c r="BM31" i="7" s="1"/>
  <c r="BN31" i="7" s="1"/>
  <c r="AF30" i="1"/>
  <c r="BJ29" i="7" s="1"/>
  <c r="BK29" i="7"/>
  <c r="BL29" i="7" s="1"/>
  <c r="BM29" i="7" s="1"/>
  <c r="BN29" i="7" s="1"/>
  <c r="AF38" i="1"/>
  <c r="BJ37" i="7" s="1"/>
  <c r="BK32" i="7"/>
  <c r="BL32" i="7" s="1"/>
  <c r="BM32" i="7" s="1"/>
  <c r="BN32" i="7" s="1"/>
  <c r="T7" i="5"/>
  <c r="T10" i="5" s="1"/>
  <c r="P7" i="5"/>
  <c r="P10" i="5" s="1"/>
  <c r="U11" i="5"/>
  <c r="U10" i="5"/>
  <c r="R11" i="5"/>
  <c r="R10" i="5"/>
  <c r="Q11" i="5"/>
  <c r="Q10" i="5"/>
  <c r="S7" i="5"/>
  <c r="S11" i="5" s="1"/>
  <c r="AB43" i="1"/>
  <c r="AE25" i="1"/>
  <c r="AF25" i="1" s="1"/>
  <c r="BJ24" i="7" s="1"/>
  <c r="AH23" i="1"/>
  <c r="AE19" i="1"/>
  <c r="BK18" i="7" s="1"/>
  <c r="BL18" i="7" s="1"/>
  <c r="BM18" i="7" s="1"/>
  <c r="BN18" i="7" s="1"/>
  <c r="AH17" i="1"/>
  <c r="AH15" i="1"/>
  <c r="T11" i="5"/>
  <c r="P11" i="5"/>
  <c r="AE5" i="1"/>
  <c r="BK4" i="7" s="1"/>
  <c r="BL4" i="7" s="1"/>
  <c r="BM4" i="7" s="1"/>
  <c r="BN4" i="7" s="1"/>
  <c r="O10" i="5"/>
  <c r="O11" i="5"/>
  <c r="C24" i="3"/>
  <c r="AH3" i="1"/>
  <c r="L7" i="5"/>
  <c r="L11" i="5" s="1"/>
  <c r="H9" i="3"/>
  <c r="AH26" i="1"/>
  <c r="AH25" i="1"/>
  <c r="BK24" i="7"/>
  <c r="BL24" i="7" s="1"/>
  <c r="BM24" i="7" s="1"/>
  <c r="BN24" i="7" s="1"/>
  <c r="AH24" i="1"/>
  <c r="AE24" i="1"/>
  <c r="BK23" i="7" s="1"/>
  <c r="BL23" i="7" s="1"/>
  <c r="BM23" i="7" s="1"/>
  <c r="BN23" i="7" s="1"/>
  <c r="AE23" i="1"/>
  <c r="AE22" i="1"/>
  <c r="AF22" i="1" s="1"/>
  <c r="BJ21" i="7" s="1"/>
  <c r="AH21" i="1"/>
  <c r="AE20" i="1"/>
  <c r="BK19" i="7" s="1"/>
  <c r="BL19" i="7" s="1"/>
  <c r="BM19" i="7" s="1"/>
  <c r="BN19" i="7" s="1"/>
  <c r="AH20" i="1"/>
  <c r="AH18" i="1"/>
  <c r="AE18" i="1"/>
  <c r="BK17" i="7" s="1"/>
  <c r="BL17" i="7" s="1"/>
  <c r="BM17" i="7" s="1"/>
  <c r="BN17" i="7" s="1"/>
  <c r="AE17" i="1"/>
  <c r="AE16" i="1"/>
  <c r="BK15" i="7" s="1"/>
  <c r="BL15" i="7" s="1"/>
  <c r="BM15" i="7" s="1"/>
  <c r="BN15" i="7" s="1"/>
  <c r="AH16" i="1"/>
  <c r="AF15" i="1"/>
  <c r="BJ14" i="7" s="1"/>
  <c r="AE14" i="1"/>
  <c r="AF14" i="1" s="1"/>
  <c r="BJ13" i="7" s="1"/>
  <c r="AH14" i="1"/>
  <c r="AH13" i="1"/>
  <c r="AE13" i="1"/>
  <c r="BK12" i="7" s="1"/>
  <c r="BL12" i="7" s="1"/>
  <c r="BM12" i="7" s="1"/>
  <c r="BN12" i="7" s="1"/>
  <c r="AH12" i="1"/>
  <c r="AE12" i="1"/>
  <c r="BK11" i="7" s="1"/>
  <c r="BL11" i="7" s="1"/>
  <c r="BM11" i="7" s="1"/>
  <c r="BN11" i="7" s="1"/>
  <c r="AH11" i="1"/>
  <c r="AE11" i="1"/>
  <c r="AF11" i="1" s="1"/>
  <c r="BJ10" i="7" s="1"/>
  <c r="AE10" i="1"/>
  <c r="BK9" i="7" s="1"/>
  <c r="BL9" i="7" s="1"/>
  <c r="BM9" i="7" s="1"/>
  <c r="BN9" i="7" s="1"/>
  <c r="AH10" i="1"/>
  <c r="AH9" i="1"/>
  <c r="AH8" i="1"/>
  <c r="AE8" i="1"/>
  <c r="M7" i="5"/>
  <c r="M11" i="5" s="1"/>
  <c r="AE7" i="1"/>
  <c r="BK6" i="7" s="1"/>
  <c r="BL6" i="7" s="1"/>
  <c r="BM6" i="7" s="1"/>
  <c r="BN6" i="7" s="1"/>
  <c r="K7" i="5"/>
  <c r="K10" i="5" s="1"/>
  <c r="H7" i="5"/>
  <c r="H11" i="5" s="1"/>
  <c r="AE6" i="1"/>
  <c r="AF6" i="1" s="1"/>
  <c r="BJ5" i="7" s="1"/>
  <c r="AH6" i="1"/>
  <c r="N7" i="5"/>
  <c r="N10" i="5" s="1"/>
  <c r="J7" i="5"/>
  <c r="J10" i="5" s="1"/>
  <c r="G7" i="5"/>
  <c r="G10" i="5" s="1"/>
  <c r="F7" i="5"/>
  <c r="F11" i="5" s="1"/>
  <c r="E7" i="5"/>
  <c r="E11" i="5" s="1"/>
  <c r="D7" i="5"/>
  <c r="D11" i="5" s="1"/>
  <c r="AH5" i="1"/>
  <c r="J11" i="5"/>
  <c r="I7" i="5"/>
  <c r="I10" i="5" s="1"/>
  <c r="AH4" i="1"/>
  <c r="AE4" i="1"/>
  <c r="AF4" i="1" s="1"/>
  <c r="BJ3" i="7" s="1"/>
  <c r="AE3" i="1"/>
  <c r="BK2" i="7" s="1"/>
  <c r="BL2" i="7" s="1"/>
  <c r="BM2" i="7" s="1"/>
  <c r="BN2" i="7" s="1"/>
  <c r="AH7" i="1"/>
  <c r="AE21" i="1"/>
  <c r="AF21" i="1" s="1"/>
  <c r="BJ20" i="7" s="1"/>
  <c r="AE26" i="1"/>
  <c r="AF26" i="1" s="1"/>
  <c r="BJ25" i="7" s="1"/>
  <c r="C7" i="5"/>
  <c r="C10" i="5" s="1"/>
  <c r="AC43" i="1"/>
  <c r="AH22" i="1"/>
  <c r="C16" i="3"/>
  <c r="C18" i="3"/>
  <c r="AH19" i="1"/>
  <c r="AF19" i="1"/>
  <c r="BJ18" i="7" s="1"/>
  <c r="AE9" i="1"/>
  <c r="C14" i="3"/>
  <c r="AD43" i="1"/>
  <c r="C17" i="3"/>
  <c r="S10" i="5" l="1"/>
  <c r="AF5" i="1"/>
  <c r="BJ4" i="7" s="1"/>
  <c r="L10" i="5"/>
  <c r="BK21" i="7"/>
  <c r="BL21" i="7" s="1"/>
  <c r="BM21" i="7" s="1"/>
  <c r="BN21" i="7" s="1"/>
  <c r="C11" i="5"/>
  <c r="AF24" i="1"/>
  <c r="BJ23" i="7" s="1"/>
  <c r="BK22" i="7"/>
  <c r="BL22" i="7" s="1"/>
  <c r="BM22" i="7" s="1"/>
  <c r="BN22" i="7" s="1"/>
  <c r="AF23" i="1"/>
  <c r="BJ22" i="7" s="1"/>
  <c r="AF20" i="1"/>
  <c r="BJ19" i="7" s="1"/>
  <c r="AF18" i="1"/>
  <c r="BJ17" i="7" s="1"/>
  <c r="AF17" i="1"/>
  <c r="BJ16" i="7" s="1"/>
  <c r="BK16" i="7"/>
  <c r="BL16" i="7" s="1"/>
  <c r="BM16" i="7" s="1"/>
  <c r="BN16" i="7" s="1"/>
  <c r="AF16" i="1"/>
  <c r="BJ15" i="7" s="1"/>
  <c r="BK13" i="7"/>
  <c r="BL13" i="7" s="1"/>
  <c r="BM13" i="7" s="1"/>
  <c r="BN13" i="7" s="1"/>
  <c r="N11" i="5"/>
  <c r="AF13" i="1"/>
  <c r="BJ12" i="7" s="1"/>
  <c r="AF12" i="1"/>
  <c r="BJ11" i="7" s="1"/>
  <c r="BK10" i="7"/>
  <c r="BL10" i="7" s="1"/>
  <c r="BM10" i="7" s="1"/>
  <c r="BN10" i="7" s="1"/>
  <c r="AF10" i="1"/>
  <c r="BJ9" i="7" s="1"/>
  <c r="M10" i="5"/>
  <c r="H10" i="5"/>
  <c r="G11" i="5"/>
  <c r="E10" i="5"/>
  <c r="D10" i="5"/>
  <c r="BK7" i="7"/>
  <c r="BL7" i="7" s="1"/>
  <c r="BM7" i="7" s="1"/>
  <c r="BN7" i="7" s="1"/>
  <c r="AF8" i="1"/>
  <c r="BJ7" i="7" s="1"/>
  <c r="AF7" i="1"/>
  <c r="BJ6" i="7" s="1"/>
  <c r="K11" i="5"/>
  <c r="BK5" i="7"/>
  <c r="BL5" i="7" s="1"/>
  <c r="BM5" i="7" s="1"/>
  <c r="BN5" i="7" s="1"/>
  <c r="F10" i="5"/>
  <c r="D26" i="3"/>
  <c r="I11" i="5"/>
  <c r="D17" i="3"/>
  <c r="C11" i="3"/>
  <c r="D11" i="3" s="1"/>
  <c r="D24" i="3"/>
  <c r="BK3" i="7"/>
  <c r="BL3" i="7" s="1"/>
  <c r="BM3" i="7" s="1"/>
  <c r="BN3" i="7" s="1"/>
  <c r="AF3" i="1"/>
  <c r="BJ2" i="7" s="1"/>
  <c r="D22" i="3"/>
  <c r="D14" i="3"/>
  <c r="D23" i="3"/>
  <c r="BK20" i="7"/>
  <c r="BL20" i="7" s="1"/>
  <c r="BM20" i="7" s="1"/>
  <c r="BN20" i="7" s="1"/>
  <c r="D18" i="3"/>
  <c r="D16" i="3"/>
  <c r="BK25" i="7"/>
  <c r="BL25" i="7" s="1"/>
  <c r="BM25" i="7" s="1"/>
  <c r="BN25" i="7" s="1"/>
  <c r="C10" i="3"/>
  <c r="D10" i="3" s="1"/>
  <c r="C12" i="3"/>
  <c r="D12" i="3" s="1"/>
  <c r="AF9" i="1"/>
  <c r="BJ8" i="7" s="1"/>
  <c r="BK8" i="7"/>
  <c r="BL8" i="7" s="1"/>
  <c r="BM8" i="7" s="1"/>
  <c r="BN8" i="7" s="1"/>
  <c r="C7" i="3" l="1"/>
  <c r="D7" i="3" s="1"/>
  <c r="D13" i="3"/>
  <c r="C13" i="3"/>
  <c r="C5" i="3"/>
  <c r="C6" i="3"/>
  <c r="D6" i="3" s="1"/>
  <c r="C8" i="3"/>
  <c r="D8" i="3" s="1"/>
  <c r="C9" i="3" l="1"/>
  <c r="C4" i="3" s="1"/>
  <c r="D5" i="3"/>
  <c r="D9" i="3" s="1"/>
</calcChain>
</file>

<file path=xl/sharedStrings.xml><?xml version="1.0" encoding="utf-8"?>
<sst xmlns="http://schemas.openxmlformats.org/spreadsheetml/2006/main" count="417" uniqueCount="279">
  <si>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</si>
  <si>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</si>
  <si>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</si>
  <si>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</si>
  <si>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</si>
  <si>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</si>
  <si>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</si>
  <si>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</si>
  <si>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</si>
  <si>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</si>
  <si>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</si>
  <si>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</si>
  <si>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</si>
  <si>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</si>
  <si>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</si>
  <si>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</si>
  <si>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</si>
  <si>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</si>
  <si>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</si>
  <si>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</si>
  <si>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</si>
  <si>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</si>
  <si>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</si>
  <si>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</si>
  <si>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</si>
  <si>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</si>
  <si>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</si>
  <si>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</si>
  <si>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</si>
  <si>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</si>
  <si>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</si>
  <si>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</si>
  <si>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</si>
  <si>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</si>
  <si>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</si>
  <si>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</si>
  <si>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</si>
  <si>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</si>
  <si>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</si>
  <si>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</si>
  <si>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</si>
  <si>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</si>
  <si>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</si>
  <si>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</si>
  <si>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</si>
  <si>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</si>
  <si>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</si>
  <si>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</si>
  <si>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</si>
  <si>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</si>
  <si>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</si>
  <si>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</si>
  <si>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</si>
  <si>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</si>
  <si>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</si>
  <si>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</si>
  <si>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</si>
  <si>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</si>
  <si>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</si>
  <si>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</si>
  <si>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</si>
  <si>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</si>
  <si>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</si>
  <si>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</si>
  <si>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</si>
  <si>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</si>
  <si>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</si>
  <si>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</si>
  <si>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</si>
  <si>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</si>
  <si>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</si>
  <si>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</si>
  <si>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</si>
  <si>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</si>
  <si>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</si>
  <si>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</si>
  <si>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</si>
  <si>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</si>
  <si>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</si>
  <si>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</si>
  <si>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</si>
  <si>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</si>
  <si>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</si>
  <si>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</si>
  <si>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</si>
  <si>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</si>
  <si>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</si>
  <si>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</si>
  <si>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</si>
  <si>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</si>
  <si>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</si>
  <si>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</si>
  <si>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</si>
  <si>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</si>
  <si>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</si>
  <si>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</si>
  <si>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</si>
  <si>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</si>
  <si>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</si>
  <si>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</si>
  <si>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</si>
  <si>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</si>
  <si>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</si>
  <si>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</si>
  <si>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</si>
  <si>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</si>
  <si>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</si>
  <si>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</si>
  <si>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</si>
  <si>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</si>
  <si>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</si>
  <si>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</si>
  <si>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</si>
  <si>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</si>
  <si>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</si>
  <si>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</si>
  <si>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</si>
  <si>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</si>
  <si>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</si>
  <si>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</si>
  <si>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</si>
  <si>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</si>
  <si>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</si>
  <si>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</si>
  <si>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</si>
  <si>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</si>
  <si>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</si>
  <si>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</si>
  <si>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</si>
  <si>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</si>
  <si>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</si>
  <si>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</si>
  <si>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</si>
  <si>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</si>
  <si>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</si>
  <si>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</si>
  <si>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</si>
  <si>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</si>
  <si>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</si>
  <si>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</si>
  <si>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</si>
  <si>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</si>
  <si>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</si>
  <si>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</si>
  <si>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</si>
  <si>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</si>
  <si>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</si>
  <si>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</si>
  <si>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</si>
  <si>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</si>
  <si>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</si>
  <si>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</si>
  <si>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 xml:space="preserve">Агуши </t>
  </si>
  <si>
    <t>Галип</t>
  </si>
  <si>
    <t>Кристина</t>
  </si>
  <si>
    <t>Бабић</t>
  </si>
  <si>
    <t>Предраг</t>
  </si>
  <si>
    <t>Ђорђевић</t>
  </si>
  <si>
    <t>Весна</t>
  </si>
  <si>
    <t>Жикић</t>
  </si>
  <si>
    <t>Драгана</t>
  </si>
  <si>
    <t>Ибрић</t>
  </si>
  <si>
    <t>Стефан</t>
  </si>
  <si>
    <t>Јеремић</t>
  </si>
  <si>
    <t>Никола</t>
  </si>
  <si>
    <t>Јовановић</t>
  </si>
  <si>
    <t>Игор</t>
  </si>
  <si>
    <t>Камберовић</t>
  </si>
  <si>
    <t>Светлана</t>
  </si>
  <si>
    <t>Косовић</t>
  </si>
  <si>
    <t>Јелена</t>
  </si>
  <si>
    <t>Лазовић</t>
  </si>
  <si>
    <t>Бобан</t>
  </si>
  <si>
    <t>Марковић</t>
  </si>
  <si>
    <t>Александра</t>
  </si>
  <si>
    <t>Милановић</t>
  </si>
  <si>
    <t>Немања</t>
  </si>
  <si>
    <t>Милошевић</t>
  </si>
  <si>
    <t>Катарина</t>
  </si>
  <si>
    <t>Орловић</t>
  </si>
  <si>
    <t>Саша</t>
  </si>
  <si>
    <t>Андрејић</t>
  </si>
  <si>
    <t>Панчић</t>
  </si>
  <si>
    <t>Тијана</t>
  </si>
  <si>
    <t>Пиперин</t>
  </si>
  <si>
    <t>Мирјана</t>
  </si>
  <si>
    <t>Ристић</t>
  </si>
  <si>
    <t>Урош</t>
  </si>
  <si>
    <t>Стефановић</t>
  </si>
  <si>
    <t>Цвијановић</t>
  </si>
  <si>
    <t>Мухамет</t>
  </si>
  <si>
    <t>24.12.</t>
  </si>
  <si>
    <t>Београд</t>
  </si>
  <si>
    <t>Савски венац</t>
  </si>
  <si>
    <t>Република Србија</t>
  </si>
  <si>
    <t>трећи</t>
  </si>
  <si>
    <t>први</t>
  </si>
  <si>
    <t>Ђокица</t>
  </si>
  <si>
    <t>16.11.</t>
  </si>
  <si>
    <t>Душко</t>
  </si>
  <si>
    <t>29.05.</t>
  </si>
  <si>
    <t>Зоран</t>
  </si>
  <si>
    <t>13.10.</t>
  </si>
  <si>
    <t>12.05.</t>
  </si>
  <si>
    <t>Звездара</t>
  </si>
  <si>
    <t>Слободан</t>
  </si>
  <si>
    <t>18.03.</t>
  </si>
  <si>
    <t>Небојша</t>
  </si>
  <si>
    <t>31.03.</t>
  </si>
  <si>
    <t>22.09.</t>
  </si>
  <si>
    <t>Оливера</t>
  </si>
  <si>
    <t>07.10.</t>
  </si>
  <si>
    <t>Здравко</t>
  </si>
  <si>
    <t>02.09.</t>
  </si>
  <si>
    <t>Врање</t>
  </si>
  <si>
    <t>21.05.</t>
  </si>
  <si>
    <t>Пећ</t>
  </si>
  <si>
    <t>Ненад</t>
  </si>
  <si>
    <t>16.05.</t>
  </si>
  <si>
    <t>Андрија</t>
  </si>
  <si>
    <t>05.03.</t>
  </si>
  <si>
    <t>Михаило</t>
  </si>
  <si>
    <t>02.05.</t>
  </si>
  <si>
    <t>Драган</t>
  </si>
  <si>
    <t>11.02.</t>
  </si>
  <si>
    <t>Панчево</t>
  </si>
  <si>
    <t>Горан</t>
  </si>
  <si>
    <t>28.01.</t>
  </si>
  <si>
    <t>Марко</t>
  </si>
  <si>
    <t>03.05.</t>
  </si>
  <si>
    <t>Земун</t>
  </si>
  <si>
    <t>Александар</t>
  </si>
  <si>
    <t>04.08.</t>
  </si>
  <si>
    <t>27.01.</t>
  </si>
  <si>
    <t>Никица</t>
  </si>
  <si>
    <t>16.03.</t>
  </si>
  <si>
    <t>Српски језик и књижевност</t>
  </si>
  <si>
    <t>Енглески језик</t>
  </si>
  <si>
    <t>Физичко васпитанје</t>
  </si>
  <si>
    <t>Математика</t>
  </si>
  <si>
    <t>Екологија и заштита животне средине</t>
  </si>
  <si>
    <t>Географија</t>
  </si>
  <si>
    <t>Социологија са правима грађана</t>
  </si>
  <si>
    <t>Комерцијално познавање робр</t>
  </si>
  <si>
    <t>Набавка и физичка дистрибуција</t>
  </si>
  <si>
    <t>Психологија потрошача</t>
  </si>
  <si>
    <t>Предузетништво</t>
  </si>
  <si>
    <t>Немачки језик</t>
  </si>
  <si>
    <t>Практична настава</t>
  </si>
  <si>
    <t>истиче се</t>
  </si>
  <si>
    <t>задовољава</t>
  </si>
  <si>
    <t>успешан</t>
  </si>
  <si>
    <t>0110814</t>
  </si>
  <si>
    <t>0310814</t>
  </si>
  <si>
    <t>0410814</t>
  </si>
  <si>
    <t>0910814</t>
  </si>
  <si>
    <t>1010814</t>
  </si>
  <si>
    <t>1110814</t>
  </si>
  <si>
    <t>1210814</t>
  </si>
  <si>
    <t>1310814</t>
  </si>
  <si>
    <t>1410814</t>
  </si>
  <si>
    <t>1610814</t>
  </si>
  <si>
    <t>1810814</t>
  </si>
  <si>
    <t>2010814</t>
  </si>
  <si>
    <t>2110814</t>
  </si>
  <si>
    <t>2310814</t>
  </si>
  <si>
    <t>2410814</t>
  </si>
  <si>
    <t>2510814</t>
  </si>
  <si>
    <t>2610814</t>
  </si>
  <si>
    <t>2710814</t>
  </si>
  <si>
    <t>2810814</t>
  </si>
  <si>
    <t>3110814</t>
  </si>
  <si>
    <t>Трговачка школа</t>
  </si>
  <si>
    <t>у Београду</t>
  </si>
  <si>
    <t>022-05-425/94-03</t>
  </si>
  <si>
    <t>22.04.1994.</t>
  </si>
  <si>
    <t>2016/2017.</t>
  </si>
  <si>
    <t>трговац</t>
  </si>
  <si>
    <t>три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</si>
</sst>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33"/>
  </sheetPr>
  <dimension ref="A1:AJ66"/>
  <sheetViews>
    <sheetView zoomScaleNormal="100" workbookViewId="0">
      <pane xSplit="3" ySplit="2" topLeftCell="D23" activePane="bottomRight" state="frozen"/>
      <selection pane="topRight" activeCell="C1" sqref="C1"/>
      <selection pane="bottomLeft" activeCell="R15" sqref="R15"/>
      <selection pane="bottomRight" activeCell="P40" sqref="P40"/>
    </sheetView>
  </sheetViews>
  <sheetFormatPr defaultRowHeight="12.75" x14ac:dyDescent="0.2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 x14ac:dyDescent="0.2">
      <c r="A1" s="168" t="s">
        <v>7</v>
      </c>
      <c r="B1" s="170" t="s">
        <v>131</v>
      </c>
      <c r="C1" s="170" t="s">
        <v>132</v>
      </c>
      <c r="D1" s="172" t="s">
        <v>0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4"/>
      <c r="Z1" s="175" t="s">
        <v>1</v>
      </c>
      <c r="AA1" s="176"/>
      <c r="AB1" s="177"/>
      <c r="AC1" s="164" t="s">
        <v>3</v>
      </c>
      <c r="AD1" s="166" t="s">
        <v>2</v>
      </c>
      <c r="AE1" s="162" t="s">
        <v>4</v>
      </c>
      <c r="AF1" s="160" t="s">
        <v>42</v>
      </c>
      <c r="AH1" s="1"/>
      <c r="AJ1" s="1"/>
    </row>
    <row r="2" spans="1:36" ht="132.75" customHeight="1" thickBot="1" x14ac:dyDescent="0.25">
      <c r="A2" s="169"/>
      <c r="B2" s="171"/>
      <c r="C2" s="171"/>
      <c r="D2" s="18" t="s">
        <v>236</v>
      </c>
      <c r="E2" s="19" t="s">
        <v>237</v>
      </c>
      <c r="F2" s="19" t="s">
        <v>238</v>
      </c>
      <c r="G2" s="19" t="s">
        <v>239</v>
      </c>
      <c r="H2" s="19" t="s">
        <v>240</v>
      </c>
      <c r="I2" s="19" t="s">
        <v>241</v>
      </c>
      <c r="J2" s="19" t="s">
        <v>242</v>
      </c>
      <c r="K2" s="19" t="s">
        <v>243</v>
      </c>
      <c r="L2" s="20" t="s">
        <v>244</v>
      </c>
      <c r="M2" s="20" t="s">
        <v>245</v>
      </c>
      <c r="N2" s="20" t="s">
        <v>246</v>
      </c>
      <c r="O2" s="20" t="s">
        <v>248</v>
      </c>
      <c r="P2" s="20" t="s">
        <v>247</v>
      </c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5"/>
      <c r="AD2" s="167"/>
      <c r="AE2" s="163"/>
      <c r="AF2" s="161"/>
      <c r="AH2" s="1"/>
      <c r="AJ2" s="1"/>
    </row>
    <row r="3" spans="1:36" ht="13.5" thickTop="1" x14ac:dyDescent="0.2">
      <c r="A3" s="111">
        <v>1</v>
      </c>
      <c r="B3" s="22" t="s">
        <v>152</v>
      </c>
      <c r="C3" s="23" t="s">
        <v>153</v>
      </c>
      <c r="D3" s="24">
        <v>2</v>
      </c>
      <c r="E3" s="16"/>
      <c r="F3" s="16">
        <v>4</v>
      </c>
      <c r="G3" s="16">
        <v>2</v>
      </c>
      <c r="H3" s="16">
        <v>3</v>
      </c>
      <c r="I3" s="16">
        <v>2</v>
      </c>
      <c r="J3" s="16"/>
      <c r="K3" s="16">
        <v>2</v>
      </c>
      <c r="L3" s="30">
        <v>3</v>
      </c>
      <c r="M3" s="25">
        <v>2</v>
      </c>
      <c r="N3" s="25">
        <v>2</v>
      </c>
      <c r="O3" s="25"/>
      <c r="P3" s="25">
        <v>5</v>
      </c>
      <c r="Q3" s="25"/>
      <c r="R3" s="25"/>
      <c r="S3" s="25"/>
      <c r="T3" s="25"/>
      <c r="U3" s="25"/>
      <c r="V3" s="25"/>
      <c r="W3" s="26"/>
      <c r="X3" s="26"/>
      <c r="Y3" s="17"/>
      <c r="Z3" s="39"/>
      <c r="AA3" s="22"/>
      <c r="AB3" s="43">
        <f>SUM(Z3:AA3)</f>
        <v>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 t="str">
        <f>IF(AD3=" ",IF(AC3=" ",IF(Y3=0," ",AVERAGE(D3:V3,Y3)),1),0)</f>
        <v xml:space="preserve"> </v>
      </c>
      <c r="AF3" s="45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 x14ac:dyDescent="0.2">
      <c r="A4" s="117">
        <v>2</v>
      </c>
      <c r="B4" s="27" t="s">
        <v>181</v>
      </c>
      <c r="C4" s="28" t="s">
        <v>154</v>
      </c>
      <c r="D4" s="29">
        <v>3</v>
      </c>
      <c r="E4" s="30"/>
      <c r="F4" s="30">
        <v>4</v>
      </c>
      <c r="G4" s="30">
        <v>2</v>
      </c>
      <c r="H4" s="30">
        <v>3</v>
      </c>
      <c r="I4" s="30">
        <v>2</v>
      </c>
      <c r="J4" s="30"/>
      <c r="K4" s="30">
        <v>2</v>
      </c>
      <c r="L4" s="30">
        <v>2</v>
      </c>
      <c r="M4" s="30">
        <v>3</v>
      </c>
      <c r="N4" s="30">
        <v>3</v>
      </c>
      <c r="O4" s="30"/>
      <c r="P4" s="30">
        <v>5</v>
      </c>
      <c r="Q4" s="30"/>
      <c r="R4" s="30"/>
      <c r="S4" s="30"/>
      <c r="T4" s="30"/>
      <c r="U4" s="30"/>
      <c r="V4" s="30"/>
      <c r="W4" s="15" t="s">
        <v>249</v>
      </c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 t="str">
        <f t="shared" ref="AE4:AE42" si="3">IF(AD4=" ",IF(AC4=" ",IF(Y4=0," ",AVERAGE(D4:V4,Y4)),1),0)</f>
        <v xml:space="preserve"> 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 x14ac:dyDescent="0.2">
      <c r="A5" s="117">
        <v>3</v>
      </c>
      <c r="B5" s="27" t="s">
        <v>155</v>
      </c>
      <c r="C5" s="28" t="s">
        <v>156</v>
      </c>
      <c r="D5" s="29">
        <v>4</v>
      </c>
      <c r="E5" s="30"/>
      <c r="F5" s="30">
        <v>5</v>
      </c>
      <c r="G5" s="30">
        <v>4</v>
      </c>
      <c r="H5" s="30">
        <v>5</v>
      </c>
      <c r="I5" s="30">
        <v>3</v>
      </c>
      <c r="J5" s="30"/>
      <c r="K5" s="30">
        <v>5</v>
      </c>
      <c r="L5" s="30">
        <v>5</v>
      </c>
      <c r="M5" s="30">
        <v>4</v>
      </c>
      <c r="N5" s="30">
        <v>5</v>
      </c>
      <c r="O5" s="30"/>
      <c r="P5" s="30">
        <v>5</v>
      </c>
      <c r="Q5" s="30"/>
      <c r="R5" s="30"/>
      <c r="S5" s="30"/>
      <c r="T5" s="30"/>
      <c r="U5" s="30"/>
      <c r="V5" s="30"/>
      <c r="W5" s="15" t="s">
        <v>249</v>
      </c>
      <c r="X5" s="15"/>
      <c r="Y5" s="31"/>
      <c r="Z5" s="40"/>
      <c r="AA5" s="27"/>
      <c r="AB5" s="47">
        <f t="shared" si="0"/>
        <v>0</v>
      </c>
      <c r="AC5" s="48" t="str">
        <f t="shared" si="1"/>
        <v xml:space="preserve"> </v>
      </c>
      <c r="AD5" s="49" t="str">
        <f t="shared" si="2"/>
        <v xml:space="preserve"> </v>
      </c>
      <c r="AE5" s="50" t="str">
        <f t="shared" si="3"/>
        <v xml:space="preserve"> </v>
      </c>
      <c r="AF5" s="49" t="str">
        <f t="shared" si="4"/>
        <v xml:space="preserve"> </v>
      </c>
      <c r="AH5" t="str">
        <f t="shared" si="5"/>
        <v xml:space="preserve"> </v>
      </c>
    </row>
    <row r="6" spans="1:36" x14ac:dyDescent="0.2">
      <c r="A6" s="117">
        <v>4</v>
      </c>
      <c r="B6" s="27" t="s">
        <v>157</v>
      </c>
      <c r="C6" s="28" t="s">
        <v>158</v>
      </c>
      <c r="D6" s="29">
        <v>3</v>
      </c>
      <c r="E6" s="30"/>
      <c r="F6" s="30">
        <v>4</v>
      </c>
      <c r="G6" s="30">
        <v>3</v>
      </c>
      <c r="H6" s="30">
        <v>3</v>
      </c>
      <c r="I6" s="30">
        <v>3</v>
      </c>
      <c r="J6" s="30"/>
      <c r="K6" s="30">
        <v>4</v>
      </c>
      <c r="L6" s="30"/>
      <c r="M6" s="30">
        <v>2</v>
      </c>
      <c r="N6" s="30">
        <v>4</v>
      </c>
      <c r="O6" s="30"/>
      <c r="P6" s="30">
        <v>5</v>
      </c>
      <c r="Q6" s="30"/>
      <c r="R6" s="30"/>
      <c r="S6" s="30"/>
      <c r="T6" s="30"/>
      <c r="U6" s="30"/>
      <c r="V6" s="30"/>
      <c r="W6" s="15" t="s">
        <v>250</v>
      </c>
      <c r="X6" s="15"/>
      <c r="Y6" s="31"/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 t="str">
        <f t="shared" si="3"/>
        <v xml:space="preserve"> </v>
      </c>
      <c r="AF6" s="49" t="str">
        <f t="shared" si="4"/>
        <v xml:space="preserve"> </v>
      </c>
      <c r="AH6" t="str">
        <f t="shared" si="5"/>
        <v xml:space="preserve"> </v>
      </c>
    </row>
    <row r="7" spans="1:36" x14ac:dyDescent="0.2">
      <c r="A7" s="117">
        <v>5</v>
      </c>
      <c r="B7" s="27" t="s">
        <v>159</v>
      </c>
      <c r="C7" s="28" t="s">
        <v>160</v>
      </c>
      <c r="D7" s="29">
        <v>3</v>
      </c>
      <c r="E7" s="30"/>
      <c r="F7" s="30">
        <v>4</v>
      </c>
      <c r="G7" s="30">
        <v>4</v>
      </c>
      <c r="H7" s="30">
        <v>2</v>
      </c>
      <c r="I7" s="30">
        <v>2</v>
      </c>
      <c r="J7" s="30"/>
      <c r="K7" s="30">
        <v>3</v>
      </c>
      <c r="L7" s="30">
        <v>4</v>
      </c>
      <c r="M7" s="30">
        <v>3</v>
      </c>
      <c r="N7" s="30">
        <v>4</v>
      </c>
      <c r="O7" s="30"/>
      <c r="P7" s="30">
        <v>5</v>
      </c>
      <c r="Q7" s="30"/>
      <c r="R7" s="30"/>
      <c r="S7" s="30"/>
      <c r="T7" s="30"/>
      <c r="U7" s="30"/>
      <c r="V7" s="30"/>
      <c r="W7" s="15" t="s">
        <v>250</v>
      </c>
      <c r="X7" s="15"/>
      <c r="Y7" s="31"/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 t="str">
        <f>IF(AD7=" ",IF(AC7=" ",IF(Y7=0," ",AVERAGE(D7:V7,Y7)),1),0)</f>
        <v xml:space="preserve"> </v>
      </c>
      <c r="AF7" s="49" t="str">
        <f t="shared" si="4"/>
        <v xml:space="preserve"> </v>
      </c>
      <c r="AH7" t="str">
        <f t="shared" si="5"/>
        <v xml:space="preserve"> </v>
      </c>
    </row>
    <row r="8" spans="1:36" x14ac:dyDescent="0.2">
      <c r="A8" s="117">
        <v>6</v>
      </c>
      <c r="B8" s="27" t="s">
        <v>161</v>
      </c>
      <c r="C8" s="28" t="s">
        <v>162</v>
      </c>
      <c r="D8" s="29">
        <v>3</v>
      </c>
      <c r="E8" s="30"/>
      <c r="F8" s="30">
        <v>4</v>
      </c>
      <c r="G8" s="30">
        <v>2</v>
      </c>
      <c r="H8" s="30"/>
      <c r="I8" s="30">
        <v>2</v>
      </c>
      <c r="J8" s="30"/>
      <c r="K8" s="30">
        <v>3</v>
      </c>
      <c r="L8" s="30"/>
      <c r="M8" s="30">
        <v>2</v>
      </c>
      <c r="N8" s="30">
        <v>3</v>
      </c>
      <c r="O8" s="30"/>
      <c r="P8" s="30">
        <v>3</v>
      </c>
      <c r="Q8" s="30"/>
      <c r="R8" s="30"/>
      <c r="S8" s="30"/>
      <c r="T8" s="30"/>
      <c r="U8" s="30"/>
      <c r="V8" s="30"/>
      <c r="W8" s="15"/>
      <c r="X8" s="15" t="s">
        <v>251</v>
      </c>
      <c r="Y8" s="31"/>
      <c r="Z8" s="40"/>
      <c r="AA8" s="27"/>
      <c r="AB8" s="51">
        <f t="shared" si="0"/>
        <v>0</v>
      </c>
      <c r="AC8" s="48" t="str">
        <f t="shared" si="1"/>
        <v xml:space="preserve"> </v>
      </c>
      <c r="AD8" s="49" t="str">
        <f t="shared" si="2"/>
        <v xml:space="preserve"> </v>
      </c>
      <c r="AE8" s="50" t="str">
        <f t="shared" si="3"/>
        <v xml:space="preserve"> </v>
      </c>
      <c r="AF8" s="49" t="str">
        <f t="shared" si="4"/>
        <v xml:space="preserve"> </v>
      </c>
      <c r="AH8" t="str">
        <f t="shared" si="5"/>
        <v xml:space="preserve"> </v>
      </c>
    </row>
    <row r="9" spans="1:36" x14ac:dyDescent="0.2">
      <c r="A9" s="117">
        <v>7</v>
      </c>
      <c r="B9" s="27" t="s">
        <v>163</v>
      </c>
      <c r="C9" s="28" t="s">
        <v>164</v>
      </c>
      <c r="D9" s="29">
        <v>2</v>
      </c>
      <c r="E9" s="30"/>
      <c r="F9" s="30">
        <v>4</v>
      </c>
      <c r="G9" s="30">
        <v>2</v>
      </c>
      <c r="H9" s="30">
        <v>3</v>
      </c>
      <c r="I9" s="30">
        <v>2</v>
      </c>
      <c r="J9" s="30"/>
      <c r="K9" s="30">
        <v>3</v>
      </c>
      <c r="L9" s="30">
        <v>2</v>
      </c>
      <c r="M9" s="30">
        <v>2</v>
      </c>
      <c r="N9" s="30">
        <v>3</v>
      </c>
      <c r="O9" s="30"/>
      <c r="P9" s="30">
        <v>4</v>
      </c>
      <c r="Q9" s="30"/>
      <c r="R9" s="30"/>
      <c r="S9" s="30"/>
      <c r="T9" s="30"/>
      <c r="U9" s="30"/>
      <c r="V9" s="30"/>
      <c r="W9" s="15" t="s">
        <v>250</v>
      </c>
      <c r="X9" s="15"/>
      <c r="Y9" s="31"/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 t="str">
        <f t="shared" si="3"/>
        <v xml:space="preserve"> </v>
      </c>
      <c r="AF9" s="49" t="str">
        <f t="shared" si="4"/>
        <v xml:space="preserve"> </v>
      </c>
      <c r="AH9" t="str">
        <f t="shared" si="5"/>
        <v xml:space="preserve"> </v>
      </c>
    </row>
    <row r="10" spans="1:36" x14ac:dyDescent="0.2">
      <c r="A10" s="117">
        <v>8</v>
      </c>
      <c r="B10" s="27" t="s">
        <v>165</v>
      </c>
      <c r="C10" s="28" t="s">
        <v>166</v>
      </c>
      <c r="D10" s="29">
        <v>2</v>
      </c>
      <c r="E10" s="30"/>
      <c r="F10" s="30">
        <v>4</v>
      </c>
      <c r="G10" s="30">
        <v>2</v>
      </c>
      <c r="H10" s="30">
        <v>3</v>
      </c>
      <c r="I10" s="30">
        <v>2</v>
      </c>
      <c r="J10" s="30"/>
      <c r="K10" s="30">
        <v>2</v>
      </c>
      <c r="L10" s="30">
        <v>2</v>
      </c>
      <c r="M10" s="30">
        <v>2</v>
      </c>
      <c r="N10" s="30">
        <v>2</v>
      </c>
      <c r="O10" s="30"/>
      <c r="P10" s="30">
        <v>4</v>
      </c>
      <c r="Q10" s="30"/>
      <c r="R10" s="30"/>
      <c r="S10" s="30"/>
      <c r="T10" s="30"/>
      <c r="U10" s="30"/>
      <c r="V10" s="30"/>
      <c r="W10" s="15" t="s">
        <v>249</v>
      </c>
      <c r="X10" s="15"/>
      <c r="Y10" s="31"/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 t="str">
        <f t="shared" si="3"/>
        <v xml:space="preserve"> </v>
      </c>
      <c r="AF10" s="49" t="str">
        <f t="shared" si="4"/>
        <v xml:space="preserve"> </v>
      </c>
      <c r="AH10" t="str">
        <f t="shared" si="5"/>
        <v xml:space="preserve"> </v>
      </c>
    </row>
    <row r="11" spans="1:36" x14ac:dyDescent="0.2">
      <c r="A11" s="117">
        <v>9</v>
      </c>
      <c r="B11" s="27" t="s">
        <v>167</v>
      </c>
      <c r="C11" s="28" t="s">
        <v>168</v>
      </c>
      <c r="D11" s="29">
        <v>5</v>
      </c>
      <c r="E11" s="30"/>
      <c r="F11" s="30">
        <v>5</v>
      </c>
      <c r="G11" s="30">
        <v>5</v>
      </c>
      <c r="H11" s="30">
        <v>4</v>
      </c>
      <c r="I11" s="30">
        <v>4</v>
      </c>
      <c r="J11" s="30"/>
      <c r="K11" s="30">
        <v>5</v>
      </c>
      <c r="L11" s="30">
        <v>5</v>
      </c>
      <c r="M11" s="30">
        <v>5</v>
      </c>
      <c r="N11" s="30">
        <v>5</v>
      </c>
      <c r="O11" s="30"/>
      <c r="P11" s="30">
        <v>5</v>
      </c>
      <c r="Q11" s="30"/>
      <c r="R11" s="30"/>
      <c r="S11" s="30"/>
      <c r="T11" s="30"/>
      <c r="U11" s="30"/>
      <c r="V11" s="30"/>
      <c r="W11" s="15" t="s">
        <v>249</v>
      </c>
      <c r="X11" s="15"/>
      <c r="Y11" s="31"/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 t="str">
        <f t="shared" si="3"/>
        <v xml:space="preserve"> </v>
      </c>
      <c r="AF11" s="49" t="str">
        <f t="shared" si="4"/>
        <v xml:space="preserve"> </v>
      </c>
      <c r="AH11" t="str">
        <f t="shared" si="5"/>
        <v xml:space="preserve"> </v>
      </c>
    </row>
    <row r="12" spans="1:36" x14ac:dyDescent="0.2">
      <c r="A12" s="117">
        <v>10</v>
      </c>
      <c r="B12" s="27" t="s">
        <v>169</v>
      </c>
      <c r="C12" s="28" t="s">
        <v>170</v>
      </c>
      <c r="D12" s="29">
        <v>4</v>
      </c>
      <c r="E12" s="30"/>
      <c r="F12" s="30">
        <v>5</v>
      </c>
      <c r="G12" s="30">
        <v>5</v>
      </c>
      <c r="H12" s="30">
        <v>2</v>
      </c>
      <c r="I12" s="30">
        <v>3</v>
      </c>
      <c r="J12" s="30"/>
      <c r="K12" s="30">
        <v>5</v>
      </c>
      <c r="L12" s="30">
        <v>5</v>
      </c>
      <c r="M12" s="30">
        <v>5</v>
      </c>
      <c r="N12" s="30">
        <v>5</v>
      </c>
      <c r="O12" s="30"/>
      <c r="P12" s="30">
        <v>5</v>
      </c>
      <c r="Q12" s="30"/>
      <c r="R12" s="30"/>
      <c r="S12" s="30"/>
      <c r="T12" s="30"/>
      <c r="U12" s="30"/>
      <c r="V12" s="30"/>
      <c r="W12" s="15" t="s">
        <v>249</v>
      </c>
      <c r="X12" s="15"/>
      <c r="Y12" s="31"/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 t="str">
        <f t="shared" si="3"/>
        <v xml:space="preserve"> </v>
      </c>
      <c r="AF12" s="49" t="str">
        <f t="shared" si="4"/>
        <v xml:space="preserve"> </v>
      </c>
      <c r="AH12" t="str">
        <f t="shared" si="5"/>
        <v xml:space="preserve"> </v>
      </c>
    </row>
    <row r="13" spans="1:36" x14ac:dyDescent="0.2">
      <c r="A13" s="117">
        <v>11</v>
      </c>
      <c r="B13" s="27" t="s">
        <v>171</v>
      </c>
      <c r="C13" s="28" t="s">
        <v>172</v>
      </c>
      <c r="D13" s="29">
        <v>2</v>
      </c>
      <c r="E13" s="30"/>
      <c r="F13" s="30">
        <v>5</v>
      </c>
      <c r="G13" s="30">
        <v>2</v>
      </c>
      <c r="H13" s="30">
        <v>2</v>
      </c>
      <c r="I13" s="30">
        <v>3</v>
      </c>
      <c r="J13" s="30"/>
      <c r="K13" s="30">
        <v>2</v>
      </c>
      <c r="L13" s="30">
        <v>2</v>
      </c>
      <c r="M13" s="30">
        <v>2</v>
      </c>
      <c r="N13" s="30">
        <v>3</v>
      </c>
      <c r="O13" s="30"/>
      <c r="P13" s="30">
        <v>2</v>
      </c>
      <c r="Q13" s="30"/>
      <c r="R13" s="30"/>
      <c r="S13" s="30"/>
      <c r="T13" s="30"/>
      <c r="U13" s="30"/>
      <c r="V13" s="30"/>
      <c r="W13" s="15" t="s">
        <v>250</v>
      </c>
      <c r="X13" s="15"/>
      <c r="Y13" s="31"/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 t="str">
        <f t="shared" si="3"/>
        <v xml:space="preserve"> </v>
      </c>
      <c r="AF13" s="49" t="str">
        <f t="shared" si="4"/>
        <v xml:space="preserve"> </v>
      </c>
      <c r="AH13" t="str">
        <f t="shared" si="5"/>
        <v xml:space="preserve"> </v>
      </c>
    </row>
    <row r="14" spans="1:36" x14ac:dyDescent="0.2">
      <c r="A14" s="117">
        <v>12</v>
      </c>
      <c r="B14" s="27" t="s">
        <v>173</v>
      </c>
      <c r="C14" s="28" t="s">
        <v>174</v>
      </c>
      <c r="D14" s="29">
        <v>2</v>
      </c>
      <c r="E14" s="30"/>
      <c r="F14" s="30">
        <v>4</v>
      </c>
      <c r="G14" s="30">
        <v>2</v>
      </c>
      <c r="H14" s="30">
        <v>2</v>
      </c>
      <c r="I14" s="30">
        <v>2</v>
      </c>
      <c r="J14" s="30"/>
      <c r="K14" s="30">
        <v>2</v>
      </c>
      <c r="L14" s="30">
        <v>2</v>
      </c>
      <c r="M14" s="30">
        <v>2</v>
      </c>
      <c r="N14" s="30">
        <v>2</v>
      </c>
      <c r="O14" s="30"/>
      <c r="P14" s="30">
        <v>3</v>
      </c>
      <c r="Q14" s="30"/>
      <c r="R14" s="30"/>
      <c r="S14" s="30"/>
      <c r="T14" s="30"/>
      <c r="U14" s="30"/>
      <c r="V14" s="30"/>
      <c r="W14" s="15" t="s">
        <v>249</v>
      </c>
      <c r="X14" s="15"/>
      <c r="Y14" s="31"/>
      <c r="Z14" s="40"/>
      <c r="AA14" s="27"/>
      <c r="AB14" s="49">
        <f t="shared" si="0"/>
        <v>0</v>
      </c>
      <c r="AC14" s="48" t="str">
        <f t="shared" si="1"/>
        <v xml:space="preserve"> </v>
      </c>
      <c r="AD14" s="49" t="str">
        <f t="shared" si="2"/>
        <v xml:space="preserve"> </v>
      </c>
      <c r="AE14" s="52" t="str">
        <f t="shared" si="3"/>
        <v xml:space="preserve"> </v>
      </c>
      <c r="AF14" s="49" t="str">
        <f t="shared" si="4"/>
        <v xml:space="preserve"> </v>
      </c>
      <c r="AH14" t="str">
        <f t="shared" si="5"/>
        <v xml:space="preserve"> </v>
      </c>
    </row>
    <row r="15" spans="1:36" x14ac:dyDescent="0.2">
      <c r="A15" s="117">
        <v>13</v>
      </c>
      <c r="B15" s="27" t="s">
        <v>175</v>
      </c>
      <c r="C15" s="28" t="s">
        <v>176</v>
      </c>
      <c r="D15" s="29">
        <v>5</v>
      </c>
      <c r="E15" s="30"/>
      <c r="F15" s="30">
        <v>5</v>
      </c>
      <c r="G15" s="30">
        <v>4</v>
      </c>
      <c r="H15" s="30">
        <v>4</v>
      </c>
      <c r="I15" s="30">
        <v>3</v>
      </c>
      <c r="J15" s="30"/>
      <c r="K15" s="30">
        <v>4</v>
      </c>
      <c r="L15" s="30">
        <v>2</v>
      </c>
      <c r="M15" s="30">
        <v>3</v>
      </c>
      <c r="N15" s="30">
        <v>4</v>
      </c>
      <c r="O15" s="30"/>
      <c r="P15" s="30">
        <v>5</v>
      </c>
      <c r="Q15" s="30"/>
      <c r="R15" s="30"/>
      <c r="S15" s="30"/>
      <c r="T15" s="30"/>
      <c r="U15" s="30"/>
      <c r="V15" s="30"/>
      <c r="W15" s="15"/>
      <c r="X15" s="15" t="s">
        <v>251</v>
      </c>
      <c r="Y15" s="31"/>
      <c r="Z15" s="40"/>
      <c r="AA15" s="27"/>
      <c r="AB15" s="49">
        <f t="shared" si="0"/>
        <v>0</v>
      </c>
      <c r="AC15" s="48" t="str">
        <f t="shared" si="1"/>
        <v xml:space="preserve"> </v>
      </c>
      <c r="AD15" s="49" t="str">
        <f t="shared" si="2"/>
        <v xml:space="preserve"> </v>
      </c>
      <c r="AE15" s="53" t="str">
        <f t="shared" si="3"/>
        <v xml:space="preserve"> </v>
      </c>
      <c r="AF15" s="51" t="str">
        <f t="shared" si="4"/>
        <v xml:space="preserve"> </v>
      </c>
      <c r="AH15" t="str">
        <f t="shared" si="5"/>
        <v xml:space="preserve"> </v>
      </c>
    </row>
    <row r="16" spans="1:36" x14ac:dyDescent="0.2">
      <c r="A16" s="117">
        <v>14</v>
      </c>
      <c r="B16" s="27" t="s">
        <v>177</v>
      </c>
      <c r="C16" s="28" t="s">
        <v>178</v>
      </c>
      <c r="D16" s="29">
        <v>5</v>
      </c>
      <c r="E16" s="30"/>
      <c r="F16" s="30">
        <v>5</v>
      </c>
      <c r="G16" s="30">
        <v>2</v>
      </c>
      <c r="H16" s="30">
        <v>2</v>
      </c>
      <c r="I16" s="30">
        <v>2</v>
      </c>
      <c r="J16" s="30"/>
      <c r="K16" s="30">
        <v>2</v>
      </c>
      <c r="L16" s="30">
        <v>3</v>
      </c>
      <c r="M16" s="30">
        <v>3</v>
      </c>
      <c r="N16" s="30">
        <v>3</v>
      </c>
      <c r="O16" s="30"/>
      <c r="P16" s="30">
        <v>5</v>
      </c>
      <c r="Q16" s="30"/>
      <c r="R16" s="30"/>
      <c r="S16" s="30"/>
      <c r="T16" s="30"/>
      <c r="U16" s="30"/>
      <c r="V16" s="30"/>
      <c r="W16" s="15" t="s">
        <v>250</v>
      </c>
      <c r="X16" s="15"/>
      <c r="Y16" s="31"/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 t="str">
        <f t="shared" si="3"/>
        <v xml:space="preserve"> </v>
      </c>
      <c r="AF16" s="47" t="str">
        <f t="shared" si="4"/>
        <v xml:space="preserve"> </v>
      </c>
      <c r="AH16" t="str">
        <f t="shared" si="5"/>
        <v xml:space="preserve"> </v>
      </c>
    </row>
    <row r="17" spans="1:34" x14ac:dyDescent="0.2">
      <c r="A17" s="117">
        <v>15</v>
      </c>
      <c r="B17" s="27" t="s">
        <v>179</v>
      </c>
      <c r="C17" s="28" t="s">
        <v>180</v>
      </c>
      <c r="D17" s="29">
        <v>3</v>
      </c>
      <c r="E17" s="30"/>
      <c r="F17" s="30">
        <v>5</v>
      </c>
      <c r="G17" s="30">
        <v>2</v>
      </c>
      <c r="H17" s="30">
        <v>3</v>
      </c>
      <c r="I17" s="30">
        <v>2</v>
      </c>
      <c r="J17" s="30"/>
      <c r="K17" s="30">
        <v>3</v>
      </c>
      <c r="L17" s="30">
        <v>3</v>
      </c>
      <c r="M17" s="30">
        <v>3</v>
      </c>
      <c r="N17" s="30">
        <v>3</v>
      </c>
      <c r="O17" s="30"/>
      <c r="P17" s="30">
        <v>4</v>
      </c>
      <c r="Q17" s="30"/>
      <c r="R17" s="30"/>
      <c r="S17" s="30"/>
      <c r="T17" s="30"/>
      <c r="U17" s="30"/>
      <c r="V17" s="30"/>
      <c r="W17" s="15"/>
      <c r="X17" s="15" t="s">
        <v>251</v>
      </c>
      <c r="Y17" s="31"/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 t="str">
        <f t="shared" si="3"/>
        <v xml:space="preserve"> </v>
      </c>
      <c r="AF17" s="47" t="str">
        <f t="shared" si="4"/>
        <v xml:space="preserve"> </v>
      </c>
      <c r="AH17" t="str">
        <f t="shared" si="5"/>
        <v xml:space="preserve"> </v>
      </c>
    </row>
    <row r="18" spans="1:34" x14ac:dyDescent="0.2">
      <c r="A18" s="117">
        <v>16</v>
      </c>
      <c r="B18" s="27" t="s">
        <v>182</v>
      </c>
      <c r="C18" s="28" t="s">
        <v>183</v>
      </c>
      <c r="D18" s="29">
        <v>3</v>
      </c>
      <c r="E18" s="30"/>
      <c r="F18" s="30">
        <v>4</v>
      </c>
      <c r="G18" s="30">
        <v>3</v>
      </c>
      <c r="H18" s="30">
        <v>2</v>
      </c>
      <c r="I18" s="30">
        <v>2</v>
      </c>
      <c r="J18" s="30"/>
      <c r="K18" s="30">
        <v>2</v>
      </c>
      <c r="L18" s="30">
        <v>2</v>
      </c>
      <c r="M18" s="30">
        <v>2</v>
      </c>
      <c r="N18" s="30">
        <v>3</v>
      </c>
      <c r="O18" s="30"/>
      <c r="P18" s="30">
        <v>3</v>
      </c>
      <c r="Q18" s="30"/>
      <c r="R18" s="30"/>
      <c r="S18" s="30"/>
      <c r="T18" s="30"/>
      <c r="U18" s="30"/>
      <c r="V18" s="30"/>
      <c r="W18" s="15"/>
      <c r="X18" s="15" t="s">
        <v>251</v>
      </c>
      <c r="Y18" s="31"/>
      <c r="Z18" s="40"/>
      <c r="AA18" s="27"/>
      <c r="AB18" s="47">
        <f t="shared" si="0"/>
        <v>0</v>
      </c>
      <c r="AC18" s="48" t="str">
        <f t="shared" si="1"/>
        <v xml:space="preserve"> </v>
      </c>
      <c r="AD18" s="49" t="str">
        <f t="shared" si="2"/>
        <v xml:space="preserve"> </v>
      </c>
      <c r="AE18" s="50" t="str">
        <f t="shared" si="3"/>
        <v xml:space="preserve"> </v>
      </c>
      <c r="AF18" s="47" t="str">
        <f t="shared" si="4"/>
        <v xml:space="preserve"> </v>
      </c>
      <c r="AH18" t="str">
        <f t="shared" si="5"/>
        <v xml:space="preserve"> </v>
      </c>
    </row>
    <row r="19" spans="1:34" x14ac:dyDescent="0.2">
      <c r="A19" s="117">
        <v>17</v>
      </c>
      <c r="B19" s="27" t="s">
        <v>184</v>
      </c>
      <c r="C19" s="28" t="s">
        <v>185</v>
      </c>
      <c r="D19" s="29">
        <v>2</v>
      </c>
      <c r="E19" s="30"/>
      <c r="F19" s="30">
        <v>4</v>
      </c>
      <c r="G19" s="30">
        <v>2</v>
      </c>
      <c r="H19" s="30">
        <v>2</v>
      </c>
      <c r="I19" s="30">
        <v>2</v>
      </c>
      <c r="J19" s="30"/>
      <c r="K19" s="30">
        <v>2</v>
      </c>
      <c r="L19" s="30">
        <v>2</v>
      </c>
      <c r="M19" s="30">
        <v>2</v>
      </c>
      <c r="N19" s="30">
        <v>3</v>
      </c>
      <c r="O19" s="30"/>
      <c r="P19" s="30">
        <v>3</v>
      </c>
      <c r="Q19" s="30"/>
      <c r="R19" s="30"/>
      <c r="S19" s="30"/>
      <c r="T19" s="30"/>
      <c r="U19" s="30"/>
      <c r="V19" s="30"/>
      <c r="W19" s="15"/>
      <c r="X19" s="15" t="s">
        <v>11</v>
      </c>
      <c r="Y19" s="31"/>
      <c r="Z19" s="40"/>
      <c r="AA19" s="27"/>
      <c r="AB19" s="47">
        <f t="shared" si="0"/>
        <v>0</v>
      </c>
      <c r="AC19" s="48" t="str">
        <f t="shared" si="1"/>
        <v xml:space="preserve"> </v>
      </c>
      <c r="AD19" s="49" t="str">
        <f t="shared" si="2"/>
        <v xml:space="preserve"> </v>
      </c>
      <c r="AE19" s="52" t="str">
        <f t="shared" si="3"/>
        <v xml:space="preserve"> </v>
      </c>
      <c r="AF19" s="47" t="str">
        <f t="shared" si="4"/>
        <v xml:space="preserve"> </v>
      </c>
      <c r="AH19" t="str">
        <f t="shared" si="5"/>
        <v xml:space="preserve"> </v>
      </c>
    </row>
    <row r="20" spans="1:34" x14ac:dyDescent="0.2">
      <c r="A20" s="117">
        <v>18</v>
      </c>
      <c r="B20" s="27" t="s">
        <v>186</v>
      </c>
      <c r="C20" s="28" t="s">
        <v>187</v>
      </c>
      <c r="D20" s="29">
        <v>3</v>
      </c>
      <c r="E20" s="30"/>
      <c r="F20" s="30">
        <v>5</v>
      </c>
      <c r="G20" s="30">
        <v>3</v>
      </c>
      <c r="H20" s="30">
        <v>4</v>
      </c>
      <c r="I20" s="30">
        <v>3</v>
      </c>
      <c r="J20" s="30"/>
      <c r="K20" s="30">
        <v>5</v>
      </c>
      <c r="L20" s="30">
        <v>5</v>
      </c>
      <c r="M20" s="30">
        <v>3</v>
      </c>
      <c r="N20" s="30">
        <v>5</v>
      </c>
      <c r="O20" s="30"/>
      <c r="P20" s="30">
        <v>5</v>
      </c>
      <c r="Q20" s="30"/>
      <c r="R20" s="30"/>
      <c r="S20" s="30"/>
      <c r="T20" s="30"/>
      <c r="U20" s="30"/>
      <c r="V20" s="30"/>
      <c r="W20" s="15" t="s">
        <v>249</v>
      </c>
      <c r="X20" s="15"/>
      <c r="Y20" s="31"/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 t="str">
        <f t="shared" si="3"/>
        <v xml:space="preserve"> </v>
      </c>
      <c r="AF20" s="47" t="str">
        <f t="shared" si="4"/>
        <v xml:space="preserve"> </v>
      </c>
      <c r="AH20" t="str">
        <f t="shared" si="5"/>
        <v xml:space="preserve"> </v>
      </c>
    </row>
    <row r="21" spans="1:34" x14ac:dyDescent="0.2">
      <c r="A21" s="117">
        <v>19</v>
      </c>
      <c r="B21" s="27" t="s">
        <v>188</v>
      </c>
      <c r="C21" s="28" t="s">
        <v>174</v>
      </c>
      <c r="D21" s="29">
        <v>2</v>
      </c>
      <c r="E21" s="30"/>
      <c r="F21" s="30">
        <v>4</v>
      </c>
      <c r="G21" s="30"/>
      <c r="H21" s="30"/>
      <c r="I21" s="30">
        <v>2</v>
      </c>
      <c r="J21" s="30"/>
      <c r="K21" s="30">
        <v>2</v>
      </c>
      <c r="L21" s="30">
        <v>2</v>
      </c>
      <c r="M21" s="30">
        <v>2</v>
      </c>
      <c r="N21" s="30">
        <v>3</v>
      </c>
      <c r="O21" s="30"/>
      <c r="P21" s="30">
        <v>3</v>
      </c>
      <c r="Q21" s="30"/>
      <c r="R21" s="30"/>
      <c r="S21" s="30"/>
      <c r="T21" s="30"/>
      <c r="U21" s="30"/>
      <c r="V21" s="30"/>
      <c r="W21" s="15" t="s">
        <v>249</v>
      </c>
      <c r="X21" s="15"/>
      <c r="Y21" s="31"/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 t="str">
        <f t="shared" si="3"/>
        <v xml:space="preserve"> </v>
      </c>
      <c r="AF21" s="49" t="str">
        <f t="shared" si="4"/>
        <v xml:space="preserve"> </v>
      </c>
      <c r="AH21" t="str">
        <f t="shared" si="5"/>
        <v xml:space="preserve"> </v>
      </c>
    </row>
    <row r="22" spans="1:34" x14ac:dyDescent="0.2">
      <c r="A22" s="117">
        <v>20</v>
      </c>
      <c r="B22" s="27" t="s">
        <v>189</v>
      </c>
      <c r="C22" s="28" t="s">
        <v>170</v>
      </c>
      <c r="D22" s="29">
        <v>3</v>
      </c>
      <c r="E22" s="30"/>
      <c r="F22" s="30">
        <v>5</v>
      </c>
      <c r="G22" s="30">
        <v>3</v>
      </c>
      <c r="H22" s="30">
        <v>2</v>
      </c>
      <c r="I22" s="30">
        <v>3</v>
      </c>
      <c r="J22" s="30"/>
      <c r="K22" s="30">
        <v>3</v>
      </c>
      <c r="L22" s="30">
        <v>4</v>
      </c>
      <c r="M22" s="30">
        <v>2</v>
      </c>
      <c r="N22" s="30">
        <v>4</v>
      </c>
      <c r="O22" s="30"/>
      <c r="P22" s="30">
        <v>5</v>
      </c>
      <c r="Q22" s="30"/>
      <c r="R22" s="30"/>
      <c r="S22" s="30"/>
      <c r="T22" s="30"/>
      <c r="U22" s="30"/>
      <c r="V22" s="30"/>
      <c r="W22" s="15" t="s">
        <v>249</v>
      </c>
      <c r="X22" s="15"/>
      <c r="Y22" s="31"/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 t="str">
        <f t="shared" si="3"/>
        <v xml:space="preserve"> </v>
      </c>
      <c r="AF22" s="51" t="str">
        <f t="shared" si="4"/>
        <v xml:space="preserve"> </v>
      </c>
      <c r="AH22" t="str">
        <f t="shared" si="5"/>
        <v xml:space="preserve"> </v>
      </c>
    </row>
    <row r="23" spans="1:34" x14ac:dyDescent="0.2">
      <c r="A23" s="117">
        <v>21</v>
      </c>
      <c r="B23" s="27"/>
      <c r="C23" s="28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 t="str">
        <f t="shared" si="3"/>
        <v xml:space="preserve"> </v>
      </c>
      <c r="AF23" s="47" t="str">
        <f t="shared" si="4"/>
        <v xml:space="preserve"> </v>
      </c>
      <c r="AH23" t="str">
        <f t="shared" si="5"/>
        <v xml:space="preserve"> </v>
      </c>
    </row>
    <row r="24" spans="1:34" x14ac:dyDescent="0.2">
      <c r="A24" s="117">
        <v>22</v>
      </c>
      <c r="B24" s="27"/>
      <c r="C24" s="28"/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 t="str">
        <f t="shared" si="3"/>
        <v xml:space="preserve"> </v>
      </c>
      <c r="AF24" s="49" t="str">
        <f t="shared" si="4"/>
        <v xml:space="preserve"> </v>
      </c>
      <c r="AH24" t="str">
        <f t="shared" si="5"/>
        <v xml:space="preserve"> </v>
      </c>
    </row>
    <row r="25" spans="1:34" x14ac:dyDescent="0.2">
      <c r="A25" s="117">
        <v>23</v>
      </c>
      <c r="B25" s="27"/>
      <c r="C25" s="28"/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 t="str">
        <f t="shared" si="3"/>
        <v xml:space="preserve"> </v>
      </c>
      <c r="AF25" s="49" t="str">
        <f t="shared" si="4"/>
        <v xml:space="preserve"> </v>
      </c>
      <c r="AH25" t="str">
        <f t="shared" si="5"/>
        <v xml:space="preserve"> </v>
      </c>
    </row>
    <row r="26" spans="1:34" ht="13.5" thickBot="1" x14ac:dyDescent="0.25">
      <c r="A26" s="117">
        <v>24</v>
      </c>
      <c r="B26" s="27"/>
      <c r="C26" s="28"/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 ht="13.5" thickTop="1" x14ac:dyDescent="0.2">
      <c r="A27" s="117">
        <v>25</v>
      </c>
      <c r="B27" s="27"/>
      <c r="C27" s="28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 x14ac:dyDescent="0.2">
      <c r="A28" s="117">
        <v>26</v>
      </c>
      <c r="B28" s="27"/>
      <c r="C28" s="28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 x14ac:dyDescent="0.2">
      <c r="A29" s="117">
        <v>27</v>
      </c>
      <c r="B29" s="27"/>
      <c r="C29" s="28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 x14ac:dyDescent="0.2">
      <c r="A30" s="117">
        <v>28</v>
      </c>
      <c r="B30" s="27"/>
      <c r="C30" s="28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 x14ac:dyDescent="0.2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 x14ac:dyDescent="0.2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 x14ac:dyDescent="0.2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 x14ac:dyDescent="0.2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 x14ac:dyDescent="0.2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 x14ac:dyDescent="0.2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 x14ac:dyDescent="0.2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 x14ac:dyDescent="0.2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 x14ac:dyDescent="0.2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 x14ac:dyDescent="0.2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 x14ac:dyDescent="0.2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5" thickBot="1" x14ac:dyDescent="0.25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25" thickTop="1" thickBot="1" x14ac:dyDescent="0.25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5" thickTop="1" x14ac:dyDescent="0.2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 x14ac:dyDescent="0.2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 x14ac:dyDescent="0.2">
      <c r="C46" t="s">
        <v>15</v>
      </c>
      <c r="AC46" s="1"/>
    </row>
    <row r="47" spans="1:34" hidden="1" x14ac:dyDescent="0.2">
      <c r="C47" t="s">
        <v>16</v>
      </c>
      <c r="AC47" s="1"/>
    </row>
    <row r="48" spans="1:34" hidden="1" x14ac:dyDescent="0.2">
      <c r="C48" t="s">
        <v>14</v>
      </c>
      <c r="AC48" s="1"/>
    </row>
    <row r="49" spans="3:29" hidden="1" x14ac:dyDescent="0.2">
      <c r="C49" t="s">
        <v>17</v>
      </c>
      <c r="AC49" s="1"/>
    </row>
    <row r="50" spans="3:29" hidden="1" x14ac:dyDescent="0.2">
      <c r="C50" t="s">
        <v>18</v>
      </c>
    </row>
    <row r="51" spans="3:29" hidden="1" x14ac:dyDescent="0.2"/>
    <row r="52" spans="3:29" hidden="1" x14ac:dyDescent="0.2">
      <c r="C52" s="7" t="s">
        <v>8</v>
      </c>
    </row>
    <row r="53" spans="3:29" hidden="1" x14ac:dyDescent="0.2">
      <c r="C53" t="s">
        <v>10</v>
      </c>
    </row>
    <row r="54" spans="3:29" hidden="1" x14ac:dyDescent="0.2">
      <c r="C54" t="s">
        <v>14</v>
      </c>
    </row>
    <row r="55" spans="3:29" hidden="1" x14ac:dyDescent="0.2">
      <c r="C55" t="s">
        <v>13</v>
      </c>
    </row>
    <row r="56" spans="3:29" hidden="1" x14ac:dyDescent="0.2"/>
    <row r="57" spans="3:29" hidden="1" x14ac:dyDescent="0.2">
      <c r="C57" s="7" t="s">
        <v>9</v>
      </c>
    </row>
    <row r="58" spans="3:29" hidden="1" x14ac:dyDescent="0.2">
      <c r="C58" t="s">
        <v>11</v>
      </c>
    </row>
    <row r="59" spans="3:29" hidden="1" x14ac:dyDescent="0.2">
      <c r="C59" t="s">
        <v>12</v>
      </c>
    </row>
    <row r="60" spans="3:29" hidden="1" x14ac:dyDescent="0.2"/>
    <row r="61" spans="3:29" hidden="1" x14ac:dyDescent="0.2">
      <c r="C61" s="7" t="s">
        <v>57</v>
      </c>
    </row>
    <row r="62" spans="3:29" hidden="1" x14ac:dyDescent="0.2">
      <c r="C62" t="s">
        <v>58</v>
      </c>
    </row>
    <row r="63" spans="3:29" hidden="1" x14ac:dyDescent="0.2">
      <c r="C63" t="s">
        <v>28</v>
      </c>
    </row>
    <row r="64" spans="3:29" hidden="1" x14ac:dyDescent="0.2">
      <c r="C64" t="s">
        <v>29</v>
      </c>
    </row>
    <row r="65" spans="3:3" hidden="1" x14ac:dyDescent="0.2">
      <c r="C65" t="s">
        <v>30</v>
      </c>
    </row>
    <row r="66" spans="3:3" hidden="1" x14ac:dyDescent="0.2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2.75" x14ac:dyDescent="0.2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 x14ac:dyDescent="0.25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 x14ac:dyDescent="0.25">
      <c r="A2" s="178" t="s">
        <v>25</v>
      </c>
      <c r="B2" s="179"/>
      <c r="C2" s="60" t="str">
        <f>'оцене ученика'!D2</f>
        <v>Српски језик и књижевност</v>
      </c>
      <c r="D2" s="61" t="str">
        <f>'оцене ученика'!E2</f>
        <v>Енглески језик</v>
      </c>
      <c r="E2" s="61" t="str">
        <f>'оцене ученика'!F2</f>
        <v>Физичко васпитанје</v>
      </c>
      <c r="F2" s="61" t="str">
        <f>'оцене ученика'!G2</f>
        <v>Математика</v>
      </c>
      <c r="G2" s="61" t="str">
        <f>'оцене ученика'!H2</f>
        <v>Екологија и заштита животне средине</v>
      </c>
      <c r="H2" s="62" t="str">
        <f>'оцене ученика'!I2</f>
        <v>Географија</v>
      </c>
      <c r="I2" s="63" t="str">
        <f>'оцене ученика'!J2</f>
        <v>Социологија са правима грађана</v>
      </c>
      <c r="J2" s="62" t="str">
        <f>'оцене ученика'!K2</f>
        <v>Комерцијално познавање робр</v>
      </c>
      <c r="K2" s="63" t="str">
        <f>'оцене ученика'!L2</f>
        <v>Набавка и физичка дистрибуција</v>
      </c>
      <c r="L2" s="64" t="str">
        <f>'оцене ученика'!M2</f>
        <v>Психологија потрошача</v>
      </c>
      <c r="M2" s="64" t="str">
        <f>'оцене ученика'!N2</f>
        <v>Предузетништво</v>
      </c>
      <c r="N2" s="64" t="str">
        <f>'оцене ученика'!O2</f>
        <v>Практична настава</v>
      </c>
      <c r="O2" s="61" t="str">
        <f>'оцене ученика'!P2</f>
        <v>Немачки језик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5" thickTop="1" x14ac:dyDescent="0.2">
      <c r="A3" s="66" t="s">
        <v>15</v>
      </c>
      <c r="B3" s="67">
        <v>5</v>
      </c>
      <c r="C3" s="68">
        <f>COUNTIF('оцене ученика'!D$3:D$42,$B3)</f>
        <v>3</v>
      </c>
      <c r="D3" s="69">
        <f>COUNTIF('оцене ученика'!E$3:E$42,$B3)</f>
        <v>0</v>
      </c>
      <c r="E3" s="69">
        <f>COUNTIF('оцене ученика'!F$3:F$42,$B3)</f>
        <v>9</v>
      </c>
      <c r="F3" s="69">
        <f>COUNTIF('оцене ученика'!G$3:G$42,$B3)</f>
        <v>2</v>
      </c>
      <c r="G3" s="69">
        <f>COUNTIF('оцене ученика'!H$3:H$42,$B3)</f>
        <v>1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4</v>
      </c>
      <c r="K3" s="69">
        <f>COUNTIF('оцене ученика'!L$3:L$42,$B3)</f>
        <v>4</v>
      </c>
      <c r="L3" s="69">
        <f>COUNTIF('оцене ученика'!M$3:M$42,$B3)</f>
        <v>2</v>
      </c>
      <c r="M3" s="69">
        <f>COUNTIF('оцене ученика'!N$3:N$42,$B3)</f>
        <v>4</v>
      </c>
      <c r="N3" s="69">
        <f>COUNTIF('оцене ученика'!O$3:O$42,$B3)</f>
        <v>0</v>
      </c>
      <c r="O3" s="69">
        <f>COUNTIF('оцене ученика'!P$3:P$42,$B3)</f>
        <v>11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 x14ac:dyDescent="0.2">
      <c r="A4" s="71" t="s">
        <v>16</v>
      </c>
      <c r="B4" s="72">
        <v>4</v>
      </c>
      <c r="C4" s="73">
        <f>COUNTIF('оцене ученика'!D$3:D$42,$B4)</f>
        <v>2</v>
      </c>
      <c r="D4" s="74">
        <f>COUNTIF('оцене ученика'!E$3:E$42,$B4)</f>
        <v>0</v>
      </c>
      <c r="E4" s="74">
        <f>COUNTIF('оцене ученика'!F$3:F$42,$B4)</f>
        <v>11</v>
      </c>
      <c r="F4" s="74">
        <f>COUNTIF('оцене ученика'!G$3:G$42,$B4)</f>
        <v>3</v>
      </c>
      <c r="G4" s="74">
        <f>COUNTIF('оцене ученика'!H$3:H$42,$B4)</f>
        <v>3</v>
      </c>
      <c r="H4" s="74">
        <f>COUNTIF('оцене ученика'!I$3:I$42,$B4)</f>
        <v>1</v>
      </c>
      <c r="I4" s="74">
        <f>COUNTIF('оцене ученика'!J$3:J$42,$B4)</f>
        <v>0</v>
      </c>
      <c r="J4" s="74">
        <f>COUNTIF('оцене ученика'!K$3:K$42,$B4)</f>
        <v>2</v>
      </c>
      <c r="K4" s="74">
        <f>COUNTIF('оцене ученика'!L$3:L$42,$B4)</f>
        <v>2</v>
      </c>
      <c r="L4" s="74">
        <f>COUNTIF('оцене ученика'!M$3:M$42,$B4)</f>
        <v>1</v>
      </c>
      <c r="M4" s="74">
        <f>COUNTIF('оцене ученика'!N$3:N$42,$B4)</f>
        <v>4</v>
      </c>
      <c r="N4" s="74">
        <f>COUNTIF('оцене ученика'!O$3:O$42,$B4)</f>
        <v>0</v>
      </c>
      <c r="O4" s="74">
        <f>COUNTIF('оцене ученика'!P$3:P$42,$B4)</f>
        <v>3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 x14ac:dyDescent="0.2">
      <c r="A5" s="75" t="s">
        <v>14</v>
      </c>
      <c r="B5" s="72">
        <v>3</v>
      </c>
      <c r="C5" s="73">
        <f>COUNTIF('оцене ученика'!D$3:D$42,$B5)</f>
        <v>8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4</v>
      </c>
      <c r="G5" s="74">
        <f>COUNTIF('оцене ученика'!H$3:H$42,$B5)</f>
        <v>6</v>
      </c>
      <c r="H5" s="74">
        <f>COUNTIF('оцене ученика'!I$3:I$42,$B5)</f>
        <v>7</v>
      </c>
      <c r="I5" s="74">
        <f>COUNTIF('оцене ученика'!J$3:J$42,$B5)</f>
        <v>0</v>
      </c>
      <c r="J5" s="74">
        <f>COUNTIF('оцене ученика'!K$3:K$42,$B5)</f>
        <v>5</v>
      </c>
      <c r="K5" s="74">
        <f>COUNTIF('оцене ученика'!L$3:L$42,$B5)</f>
        <v>3</v>
      </c>
      <c r="L5" s="74">
        <f>COUNTIF('оцене ученика'!M$3:M$42,$B5)</f>
        <v>6</v>
      </c>
      <c r="M5" s="74">
        <f>COUNTIF('оцене ученика'!N$3:N$42,$B5)</f>
        <v>9</v>
      </c>
      <c r="N5" s="74">
        <f>COUNTIF('оцене ученика'!O$3:O$42,$B5)</f>
        <v>0</v>
      </c>
      <c r="O5" s="74">
        <f>COUNTIF('оцене ученика'!P$3:P$42,$B5)</f>
        <v>5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5" thickBot="1" x14ac:dyDescent="0.25">
      <c r="A6" s="76" t="s">
        <v>17</v>
      </c>
      <c r="B6" s="77">
        <v>2</v>
      </c>
      <c r="C6" s="73">
        <f>COUNTIF('оцене ученика'!D$3:D$42,$B6)</f>
        <v>7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10</v>
      </c>
      <c r="G6" s="74">
        <f>COUNTIF('оцене ученика'!H$3:H$42,$B6)</f>
        <v>8</v>
      </c>
      <c r="H6" s="74">
        <f>COUNTIF('оцене ученика'!I$3:I$42,$B6)</f>
        <v>12</v>
      </c>
      <c r="I6" s="74">
        <f>COUNTIF('оцене ученика'!J$3:J$42,$B6)</f>
        <v>0</v>
      </c>
      <c r="J6" s="74">
        <f>COUNTIF('оцене ученика'!K$3:K$42,$B6)</f>
        <v>9</v>
      </c>
      <c r="K6" s="74">
        <f>COUNTIF('оцене ученика'!L$3:L$42,$B6)</f>
        <v>9</v>
      </c>
      <c r="L6" s="74">
        <f>COUNTIF('оцене ученика'!M$3:M$42,$B6)</f>
        <v>11</v>
      </c>
      <c r="M6" s="74">
        <f>COUNTIF('оцене ученика'!N$3:N$42,$B6)</f>
        <v>3</v>
      </c>
      <c r="N6" s="74">
        <f>COUNTIF('оцене ученика'!O$3:O$42,$B6)</f>
        <v>0</v>
      </c>
      <c r="O6" s="74">
        <f>COUNTIF('оцене ученика'!P$3:P$42,$B6)</f>
        <v>1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25" thickTop="1" thickBot="1" x14ac:dyDescent="0.25">
      <c r="A7" s="180" t="s">
        <v>39</v>
      </c>
      <c r="B7" s="181"/>
      <c r="C7" s="79">
        <f>SUM(C3:C6)</f>
        <v>20</v>
      </c>
      <c r="D7" s="80">
        <f t="shared" ref="D7:U7" si="0">SUM(D3:D6)</f>
        <v>0</v>
      </c>
      <c r="E7" s="81">
        <f t="shared" si="0"/>
        <v>20</v>
      </c>
      <c r="F7" s="80">
        <f t="shared" si="0"/>
        <v>19</v>
      </c>
      <c r="G7" s="80">
        <f t="shared" si="0"/>
        <v>18</v>
      </c>
      <c r="H7" s="80">
        <f t="shared" si="0"/>
        <v>20</v>
      </c>
      <c r="I7" s="80">
        <f t="shared" si="0"/>
        <v>0</v>
      </c>
      <c r="J7" s="80">
        <f t="shared" si="0"/>
        <v>20</v>
      </c>
      <c r="K7" s="80">
        <f t="shared" si="0"/>
        <v>18</v>
      </c>
      <c r="L7" s="80">
        <f t="shared" si="0"/>
        <v>20</v>
      </c>
      <c r="M7" s="80">
        <f t="shared" si="0"/>
        <v>20</v>
      </c>
      <c r="N7" s="80">
        <f t="shared" si="0"/>
        <v>0</v>
      </c>
      <c r="O7" s="80">
        <f t="shared" si="0"/>
        <v>20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5" thickTop="1" x14ac:dyDescent="0.2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5" thickBot="1" x14ac:dyDescent="0.25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25" thickTop="1" thickBot="1" x14ac:dyDescent="0.25">
      <c r="A10" s="182" t="s">
        <v>40</v>
      </c>
      <c r="B10" s="183"/>
      <c r="C10" s="93">
        <f>SUM(C7:C9)</f>
        <v>20</v>
      </c>
      <c r="D10" s="94">
        <f t="shared" ref="D10:U10" si="1">SUM(D7:D9)</f>
        <v>0</v>
      </c>
      <c r="E10" s="81">
        <f t="shared" si="1"/>
        <v>20</v>
      </c>
      <c r="F10" s="81">
        <f t="shared" si="1"/>
        <v>19</v>
      </c>
      <c r="G10" s="81">
        <f t="shared" si="1"/>
        <v>18</v>
      </c>
      <c r="H10" s="81">
        <f t="shared" si="1"/>
        <v>20</v>
      </c>
      <c r="I10" s="81">
        <f t="shared" si="1"/>
        <v>0</v>
      </c>
      <c r="J10" s="81">
        <f t="shared" si="1"/>
        <v>20</v>
      </c>
      <c r="K10" s="81">
        <f t="shared" si="1"/>
        <v>18</v>
      </c>
      <c r="L10" s="81">
        <f t="shared" si="1"/>
        <v>20</v>
      </c>
      <c r="M10" s="81">
        <f t="shared" si="1"/>
        <v>20</v>
      </c>
      <c r="N10" s="81">
        <f t="shared" si="1"/>
        <v>0</v>
      </c>
      <c r="O10" s="81">
        <f t="shared" si="1"/>
        <v>20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25" thickTop="1" thickBot="1" x14ac:dyDescent="0.25">
      <c r="A11" s="180" t="s">
        <v>41</v>
      </c>
      <c r="B11" s="181"/>
      <c r="C11" s="96">
        <f>SUM('оцене ученика'!D3:D42)/SUM(C7:C8)</f>
        <v>3.05</v>
      </c>
      <c r="D11" s="97" t="e">
        <f>SUM('оцене ученика'!E3:E42)/SUM(D7:D8)</f>
        <v>#DIV/0!</v>
      </c>
      <c r="E11" s="97">
        <f>SUM('оцене ученика'!F3:F42)/SUM(E7:E8)</f>
        <v>4.45</v>
      </c>
      <c r="F11" s="97">
        <f>SUM('оцене ученика'!G3:G42)/SUM(F7:F8)</f>
        <v>2.8421052631578947</v>
      </c>
      <c r="G11" s="97">
        <f>SUM('оцене ученика'!H3:H42)/SUM(G7:G8)</f>
        <v>2.8333333333333335</v>
      </c>
      <c r="H11" s="97">
        <f>SUM('оцене ученика'!I3:I42)/SUM(H7:H8)</f>
        <v>2.4500000000000002</v>
      </c>
      <c r="I11" s="97" t="e">
        <f>SUM('оцене ученика'!J3:J42)/SUM(I7:I8)</f>
        <v>#DIV/0!</v>
      </c>
      <c r="J11" s="97">
        <f>SUM('оцене ученика'!K3:K42)/SUM(J7:J8)</f>
        <v>3.05</v>
      </c>
      <c r="K11" s="97">
        <f>SUM('оцене ученика'!L3:L42)/SUM(K7:K8)</f>
        <v>3.0555555555555554</v>
      </c>
      <c r="L11" s="97">
        <f>SUM('оцене ученика'!M3:M42)/SUM(L7:L8)</f>
        <v>2.7</v>
      </c>
      <c r="M11" s="97">
        <f>SUM('оцене ученика'!N3:N42)/SUM(M7:M8)</f>
        <v>3.45</v>
      </c>
      <c r="N11" s="97" t="e">
        <f>SUM('оцене ученика'!O3:O42)/SUM(N7:N8)</f>
        <v>#DIV/0!</v>
      </c>
      <c r="O11" s="97">
        <f>SUM('оцене ученика'!P3:P42)/SUM(O7:O8)</f>
        <v>4.2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5" thickTop="1" x14ac:dyDescent="0.2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 x14ac:dyDescent="0.2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 x14ac:dyDescent="0.2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 x14ac:dyDescent="0.2">
      <c r="C15"/>
      <c r="D15"/>
      <c r="E15"/>
      <c r="F15"/>
      <c r="G15"/>
      <c r="H15"/>
      <c r="I15"/>
      <c r="J15"/>
    </row>
    <row r="16" spans="1:22" s="5" customFormat="1" x14ac:dyDescent="0.2">
      <c r="C16"/>
      <c r="D16"/>
      <c r="E16"/>
      <c r="F16"/>
      <c r="G16"/>
      <c r="H16"/>
      <c r="I16"/>
      <c r="J16"/>
    </row>
    <row r="17" spans="3:10" s="5" customFormat="1" x14ac:dyDescent="0.2">
      <c r="C17"/>
      <c r="D17"/>
      <c r="E17"/>
      <c r="F17"/>
      <c r="G17"/>
      <c r="H17"/>
      <c r="I17"/>
      <c r="J17"/>
    </row>
    <row r="18" spans="3:10" s="5" customFormat="1" x14ac:dyDescent="0.2">
      <c r="C18"/>
      <c r="D18"/>
      <c r="E18"/>
      <c r="F18"/>
      <c r="G18"/>
      <c r="H18"/>
      <c r="I18"/>
      <c r="J18"/>
    </row>
    <row r="19" spans="3:10" s="5" customFormat="1" x14ac:dyDescent="0.2">
      <c r="C19"/>
      <c r="D19"/>
      <c r="E19"/>
      <c r="F19"/>
      <c r="G19"/>
      <c r="H19"/>
      <c r="I19"/>
      <c r="J19"/>
    </row>
    <row r="20" spans="3:10" s="5" customFormat="1" x14ac:dyDescent="0.2">
      <c r="C20"/>
      <c r="D20"/>
      <c r="E20"/>
      <c r="F20"/>
      <c r="G20"/>
      <c r="H20"/>
      <c r="I20"/>
      <c r="J20"/>
    </row>
    <row r="21" spans="3:10" s="5" customFormat="1" x14ac:dyDescent="0.2">
      <c r="C21"/>
      <c r="D21"/>
      <c r="E21"/>
      <c r="F21"/>
      <c r="G21"/>
      <c r="H21"/>
      <c r="I21"/>
      <c r="J21"/>
    </row>
    <row r="22" spans="3:10" s="5" customFormat="1" x14ac:dyDescent="0.2">
      <c r="C22"/>
      <c r="D22"/>
      <c r="E22"/>
      <c r="F22"/>
      <c r="G22"/>
      <c r="H22"/>
      <c r="I22"/>
      <c r="J22"/>
    </row>
    <row r="23" spans="3:10" s="5" customFormat="1" x14ac:dyDescent="0.2">
      <c r="C23"/>
      <c r="D23"/>
      <c r="E23"/>
      <c r="F23"/>
      <c r="G23"/>
      <c r="H23"/>
      <c r="I23"/>
      <c r="J23"/>
    </row>
    <row r="25" spans="3:10" x14ac:dyDescent="0.2">
      <c r="D25" s="5"/>
    </row>
    <row r="26" spans="3:10" x14ac:dyDescent="0.2">
      <c r="D26" s="5"/>
    </row>
    <row r="27" spans="3:10" x14ac:dyDescent="0.2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52"/>
  </sheetPr>
  <dimension ref="B1:M31"/>
  <sheetViews>
    <sheetView zoomScale="74" zoomScaleNormal="100" workbookViewId="0"/>
  </sheetViews>
  <sheetFormatPr defaultRowHeight="12.75" x14ac:dyDescent="0.2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 x14ac:dyDescent="0.2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5" thickBot="1" x14ac:dyDescent="0.25">
      <c r="B2" s="184" t="s">
        <v>46</v>
      </c>
      <c r="C2" s="184"/>
      <c r="D2" s="184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25" thickTop="1" thickBot="1" x14ac:dyDescent="0.25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89" t="s">
        <v>54</v>
      </c>
      <c r="J3" s="190"/>
      <c r="K3" s="191"/>
      <c r="L3" s="58"/>
      <c r="M3" s="58"/>
    </row>
    <row r="4" spans="2:13" ht="14.25" thickTop="1" thickBot="1" x14ac:dyDescent="0.25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92"/>
      <c r="J4" s="193"/>
      <c r="K4" s="194"/>
      <c r="L4" s="58"/>
      <c r="M4" s="58"/>
    </row>
    <row r="5" spans="2:13" ht="13.5" thickTop="1" x14ac:dyDescent="0.2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5" t="s">
        <v>50</v>
      </c>
      <c r="J5" s="196"/>
      <c r="K5" s="197"/>
      <c r="L5" s="58"/>
      <c r="M5" s="58"/>
    </row>
    <row r="6" spans="2:13" x14ac:dyDescent="0.2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5" t="s">
        <v>51</v>
      </c>
      <c r="J6" s="196"/>
      <c r="K6" s="197"/>
      <c r="L6" s="58"/>
      <c r="M6" s="58"/>
    </row>
    <row r="7" spans="2:13" x14ac:dyDescent="0.2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5" t="s">
        <v>52</v>
      </c>
      <c r="J7" s="196"/>
      <c r="K7" s="197"/>
      <c r="L7" s="58"/>
      <c r="M7" s="58"/>
    </row>
    <row r="8" spans="2:13" ht="13.5" thickBot="1" x14ac:dyDescent="0.25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8" t="s">
        <v>53</v>
      </c>
      <c r="J8" s="199"/>
      <c r="K8" s="200"/>
      <c r="L8" s="58"/>
      <c r="M8" s="58"/>
    </row>
    <row r="9" spans="2:13" ht="14.25" thickTop="1" thickBot="1" x14ac:dyDescent="0.25">
      <c r="B9" s="123" t="s">
        <v>48</v>
      </c>
      <c r="C9" s="124">
        <f>SUM(C5:C8)</f>
        <v>0</v>
      </c>
      <c r="D9" s="125" t="e">
        <f>SUM(D5:D8)</f>
        <v>#DIV/0!</v>
      </c>
      <c r="E9" s="58"/>
      <c r="F9" s="187"/>
      <c r="G9" s="188"/>
      <c r="H9" s="126">
        <f>SUM(H5:H8)</f>
        <v>0</v>
      </c>
      <c r="I9" s="201" t="s">
        <v>55</v>
      </c>
      <c r="J9" s="202"/>
      <c r="K9" s="203"/>
      <c r="L9" s="58"/>
      <c r="M9" s="58"/>
    </row>
    <row r="10" spans="2:13" ht="13.5" thickTop="1" x14ac:dyDescent="0.2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 x14ac:dyDescent="0.2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 x14ac:dyDescent="0.25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 x14ac:dyDescent="0.2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5" thickBot="1" x14ac:dyDescent="0.25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25" thickTop="1" thickBot="1" x14ac:dyDescent="0.25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5" thickTop="1" x14ac:dyDescent="0.2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 x14ac:dyDescent="0.2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5" thickBot="1" x14ac:dyDescent="0.25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5" thickTop="1" x14ac:dyDescent="0.2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5" thickBo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25" thickTop="1" thickBot="1" x14ac:dyDescent="0.25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5" thickTop="1" x14ac:dyDescent="0.2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5" thickBot="1" x14ac:dyDescent="0.25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25" thickTop="1" thickBot="1" x14ac:dyDescent="0.25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25" thickTop="1" thickBo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25" thickTop="1" thickBot="1" x14ac:dyDescent="0.25">
      <c r="B26" s="185" t="s">
        <v>38</v>
      </c>
      <c r="C26" s="186"/>
      <c r="D26" s="155">
        <f>SUM('оцене ученика'!Y3:Y42,'оцене ученика'!D3:V42)/(SUM('страна 136'!C7:U8)+COUNT('оцене ученика'!Y3:Y42))</f>
        <v>3.2153846153846155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5" thickTop="1" x14ac:dyDescent="0.2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 x14ac:dyDescent="0.2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 x14ac:dyDescent="0.2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 x14ac:dyDescent="0.2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 x14ac:dyDescent="0.2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0"/>
  </sheetPr>
  <dimension ref="A1:D8"/>
  <sheetViews>
    <sheetView workbookViewId="0">
      <selection activeCell="B11" sqref="B11"/>
    </sheetView>
  </sheetViews>
  <sheetFormatPr defaultRowHeight="12.75" x14ac:dyDescent="0.2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 x14ac:dyDescent="0.2">
      <c r="A1" s="13" t="s">
        <v>60</v>
      </c>
      <c r="B1" s="15" t="s">
        <v>272</v>
      </c>
      <c r="C1" s="13"/>
      <c r="D1" s="13"/>
    </row>
    <row r="2" spans="1:4" x14ac:dyDescent="0.2">
      <c r="A2" s="13" t="s">
        <v>71</v>
      </c>
      <c r="B2" s="15" t="s">
        <v>273</v>
      </c>
      <c r="C2" s="13"/>
      <c r="D2" s="13"/>
    </row>
    <row r="3" spans="1:4" x14ac:dyDescent="0.2">
      <c r="A3" s="13" t="s">
        <v>61</v>
      </c>
      <c r="B3" s="15" t="s">
        <v>274</v>
      </c>
      <c r="C3" s="13"/>
      <c r="D3" s="13"/>
    </row>
    <row r="4" spans="1:4" x14ac:dyDescent="0.2">
      <c r="A4" s="13" t="s">
        <v>62</v>
      </c>
      <c r="B4" s="15" t="s">
        <v>275</v>
      </c>
      <c r="C4" s="13"/>
      <c r="D4" s="13"/>
    </row>
    <row r="5" spans="1:4" x14ac:dyDescent="0.2">
      <c r="A5" s="13" t="s">
        <v>66</v>
      </c>
      <c r="B5" s="15" t="s">
        <v>276</v>
      </c>
      <c r="C5" s="14" t="s">
        <v>88</v>
      </c>
      <c r="D5" s="13" t="e">
        <f>B5+1</f>
        <v>#VALUE!</v>
      </c>
    </row>
    <row r="6" spans="1:4" x14ac:dyDescent="0.2">
      <c r="A6" s="13" t="s">
        <v>68</v>
      </c>
      <c r="B6" s="15"/>
      <c r="C6" s="13"/>
      <c r="D6" s="13"/>
    </row>
    <row r="7" spans="1:4" x14ac:dyDescent="0.2">
      <c r="A7" s="13" t="s">
        <v>69</v>
      </c>
      <c r="B7" s="15" t="s">
        <v>277</v>
      </c>
      <c r="C7" s="13"/>
      <c r="D7" s="13"/>
    </row>
    <row r="8" spans="1:4" x14ac:dyDescent="0.2">
      <c r="A8" s="13" t="s">
        <v>70</v>
      </c>
      <c r="B8" s="15" t="s">
        <v>278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3"/>
  </sheetPr>
  <dimension ref="A1:CG4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G20" sqref="G20"/>
    </sheetView>
  </sheetViews>
  <sheetFormatPr defaultRowHeight="12.75" x14ac:dyDescent="0.2"/>
  <cols>
    <col min="1" max="1" width="6" customWidth="1"/>
    <col min="2" max="2" width="12.85546875" customWidth="1"/>
    <col min="3" max="3" width="12" customWidth="1"/>
    <col min="4" max="4" width="13.85546875" style="159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 x14ac:dyDescent="0.2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 x14ac:dyDescent="0.2">
      <c r="A2" s="156">
        <f>'оцене ученика'!A3</f>
        <v>1</v>
      </c>
      <c r="B2" s="156" t="str">
        <f>'оцене ученика'!B3</f>
        <v xml:space="preserve">Агуши </v>
      </c>
      <c r="C2" s="156" t="str">
        <f>'оцене ученика'!C3</f>
        <v>Галип</v>
      </c>
      <c r="D2" s="158" t="s">
        <v>252</v>
      </c>
      <c r="E2" s="15" t="s">
        <v>190</v>
      </c>
      <c r="F2" s="15" t="s">
        <v>191</v>
      </c>
      <c r="G2" s="15">
        <v>1998</v>
      </c>
      <c r="H2" s="15" t="s">
        <v>192</v>
      </c>
      <c r="I2" s="15" t="s">
        <v>193</v>
      </c>
      <c r="J2" s="15" t="s">
        <v>194</v>
      </c>
      <c r="K2" s="15" t="s">
        <v>195</v>
      </c>
      <c r="L2" s="15" t="s">
        <v>196</v>
      </c>
      <c r="M2" s="15"/>
      <c r="N2" s="15"/>
      <c r="O2" t="str">
        <f>'подаци о школи за сведочанство'!$B$1</f>
        <v>Трговачка школа</v>
      </c>
      <c r="P2" t="str">
        <f>'подаци о школи за сведочанство'!$B$2</f>
        <v>у Београду</v>
      </c>
      <c r="Q2" t="str">
        <f>'подаци о школи за сведочанство'!$B$3</f>
        <v>022-05-425/94-03</v>
      </c>
      <c r="R2" t="str">
        <f>'подаци о школи за сведочанство'!$B$4</f>
        <v>22.04.1994.</v>
      </c>
      <c r="S2" t="str">
        <f>'подаци о школи за сведочанство'!$B$5</f>
        <v>2016/2017.</v>
      </c>
      <c r="T2">
        <f>'подаци о школи за сведочанство'!$B$6</f>
        <v>0</v>
      </c>
      <c r="U2" t="str">
        <f>'подаци о школи за сведочанство'!$B$7</f>
        <v>трговац</v>
      </c>
      <c r="V2" t="str">
        <f>'подаци о школи за сведочанство'!$B$8</f>
        <v>три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>довољан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 xml:space="preserve"> </v>
      </c>
      <c r="AA2" t="str">
        <f>IF('оцене ученика'!$F$2=0," ",'оцене ученика'!$F$2)</f>
        <v>Физичко васпитанје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>врло добар</v>
      </c>
      <c r="AC2" t="str">
        <f>IF('оцене ученика'!$G$2=0," ",'оцене ученика'!$G$2)</f>
        <v>Математика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>довољан</v>
      </c>
      <c r="AE2" t="str">
        <f>IF('оцене ученика'!$H$2=0," ",'оцене ученика'!$H$2)</f>
        <v>Екологија и заштита животне средине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>добар</v>
      </c>
      <c r="AG2" t="str">
        <f>IF('оцене ученика'!$I$2=0," ",'оцене ученика'!$I$2)</f>
        <v>Географија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>довољан</v>
      </c>
      <c r="AI2" t="str">
        <f>IF('оцене ученика'!$J$2=0," ",'оцене ученика'!$J$2)</f>
        <v>Социологија са правима грађана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 xml:space="preserve"> </v>
      </c>
      <c r="AK2" t="str">
        <f>IF('оцене ученика'!$K$2=0," ",'оцене ученика'!$K$2)</f>
        <v>Комерцијално познавање робр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>довољан</v>
      </c>
      <c r="AM2" t="str">
        <f>IF('оцене ученика'!$L$2=0," ",'оцене ученика'!$L$2)</f>
        <v>Набавка и физичка дистрибуција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>добар3</v>
      </c>
      <c r="AO2" t="str">
        <f>IF('оцене ученика'!$M$2=0," ",'оцене ученика'!$M$2)</f>
        <v>Психологија потрошача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>довољан</v>
      </c>
      <c r="AQ2" t="str">
        <f>IF('оцене ученика'!$N$2=0," ",'оцене ученика'!$N$2)</f>
        <v>Предузетништво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>довољан</v>
      </c>
      <c r="AS2" t="str">
        <f>IF('оцене ученика'!$O$2=0," ",'оцене ученика'!$O$2)</f>
        <v>Практична настава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>Немачки језик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>одличан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 xml:space="preserve"> </v>
      </c>
      <c r="BH2" t="str">
        <f>IF(BG2='оцене ученика'!$W$2,'оцене ученика'!W3,IF('подаци о ученицима'!BG2='оцене ученика'!$X$2,'оцене ученика'!X3," "))</f>
        <v xml:space="preserve"> 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 t="e">
        <f>'подаци о школи за сведочанство'!$D$5</f>
        <v>#VALUE!</v>
      </c>
      <c r="BP2">
        <f>IF('оцене ученика'!D3=0," ",'оцене ученика'!D3)</f>
        <v>2</v>
      </c>
      <c r="BQ2" t="str">
        <f>IF('оцене ученика'!E3=0," ",'оцене ученика'!E3)</f>
        <v xml:space="preserve"> </v>
      </c>
      <c r="BR2">
        <f>IF('оцене ученика'!F3=0," ",'оцене ученика'!F3)</f>
        <v>4</v>
      </c>
      <c r="BS2">
        <f>IF('оцене ученика'!G3=0," ",'оцене ученика'!G3)</f>
        <v>2</v>
      </c>
      <c r="BT2">
        <f>IF('оцене ученика'!H3=0," ",'оцене ученика'!H3)</f>
        <v>3</v>
      </c>
      <c r="BU2">
        <f>IF('оцене ученика'!I3=0," ",'оцене ученика'!I3)</f>
        <v>2</v>
      </c>
      <c r="BV2" t="str">
        <f>IF('оцене ученика'!J3=0," ",'оцене ученика'!J3)</f>
        <v xml:space="preserve"> </v>
      </c>
      <c r="BW2">
        <f>IF('оцене ученика'!K3=0," ",'оцене ученика'!K3)</f>
        <v>2</v>
      </c>
      <c r="BX2">
        <f>IF('оцене ученика'!L3=0," ",'оцене ученика'!L3)</f>
        <v>3</v>
      </c>
      <c r="BY2">
        <f>IF('оцене ученика'!M3=0," ",'оцене ученика'!M3)</f>
        <v>2</v>
      </c>
      <c r="BZ2">
        <f>IF('оцене ученика'!N3=0," ",'оцене ученика'!N3)</f>
        <v>2</v>
      </c>
      <c r="CA2" t="str">
        <f>IF('оцене ученика'!O3=0," ",'оцене ученика'!O3)</f>
        <v xml:space="preserve"> </v>
      </c>
      <c r="CB2">
        <f>IF('оцене ученика'!P3=0," ",'оцене ученика'!P3)</f>
        <v>5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 x14ac:dyDescent="0.2">
      <c r="A3" s="156">
        <f>'оцене ученика'!A4</f>
        <v>2</v>
      </c>
      <c r="B3" s="156" t="str">
        <f>'оцене ученика'!B4</f>
        <v>Андрејић</v>
      </c>
      <c r="C3" s="156" t="str">
        <f>'оцене ученика'!C4</f>
        <v>Кристина</v>
      </c>
      <c r="D3" s="158" t="s">
        <v>253</v>
      </c>
      <c r="E3" s="15" t="s">
        <v>197</v>
      </c>
      <c r="F3" s="15" t="s">
        <v>198</v>
      </c>
      <c r="G3" s="15">
        <v>1999</v>
      </c>
      <c r="H3" s="15" t="s">
        <v>192</v>
      </c>
      <c r="I3" s="15" t="s">
        <v>193</v>
      </c>
      <c r="J3" s="15" t="s">
        <v>194</v>
      </c>
      <c r="K3" s="15" t="s">
        <v>195</v>
      </c>
      <c r="L3" s="15" t="s">
        <v>196</v>
      </c>
      <c r="M3" s="15"/>
      <c r="N3" s="15"/>
      <c r="O3" t="str">
        <f>'подаци о школи за сведочанство'!$B$1</f>
        <v>Трговачка школа</v>
      </c>
      <c r="P3" t="str">
        <f>'подаци о школи за сведочанство'!$B$2</f>
        <v>у Београду</v>
      </c>
      <c r="Q3" t="str">
        <f>'подаци о школи за сведочанство'!$B$3</f>
        <v>022-05-425/94-03</v>
      </c>
      <c r="R3" t="str">
        <f>'подаци о школи за сведочанство'!$B$4</f>
        <v>22.04.1994.</v>
      </c>
      <c r="S3" t="str">
        <f>'подаци о школи за сведочанство'!$B$5</f>
        <v>2016/2017.</v>
      </c>
      <c r="T3">
        <f>'подаци о школи за сведочанство'!$B$6</f>
        <v>0</v>
      </c>
      <c r="U3" t="str">
        <f>'подаци о школи за сведочанство'!$B$7</f>
        <v>трговац</v>
      </c>
      <c r="V3" t="str">
        <f>'подаци о школи за сведочанство'!$B$8</f>
        <v>три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>добар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 xml:space="preserve"> </v>
      </c>
      <c r="AA3" t="str">
        <f>IF('оцене ученика'!$F$2=0," ",'оцене ученика'!$F$2)</f>
        <v>Физичко васпитанје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>врло добар</v>
      </c>
      <c r="AC3" t="str">
        <f>IF('оцене ученика'!$G$2=0," ",'оцене ученика'!$G$2)</f>
        <v>Математика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>довољан</v>
      </c>
      <c r="AE3" t="str">
        <f>IF('оцене ученика'!$H$2=0," ",'оцене ученика'!$H$2)</f>
        <v>Екологија и заштита животне средине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>добар</v>
      </c>
      <c r="AG3" t="str">
        <f>IF('оцене ученика'!$I$2=0," ",'оцене ученика'!$I$2)</f>
        <v>Географија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>довољан</v>
      </c>
      <c r="AI3" t="str">
        <f>IF('оцене ученика'!$J$2=0," ",'оцене ученика'!$J$2)</f>
        <v>Социологија са правима грађана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 xml:space="preserve"> </v>
      </c>
      <c r="AK3" t="str">
        <f>IF('оцене ученика'!$K$2=0," ",'оцене ученика'!$K$2)</f>
        <v>Комерцијално познавање робр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>довољан</v>
      </c>
      <c r="AM3" t="str">
        <f>IF('оцене ученика'!$L$2=0," ",'оцене ученика'!$L$2)</f>
        <v>Набавка и физичка дистрибуција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>довољан</v>
      </c>
      <c r="AO3" t="str">
        <f>IF('оцене ученика'!$M$2=0," ",'оцене ученика'!$M$2)</f>
        <v>Психологија потрошача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>добар</v>
      </c>
      <c r="AQ3" t="str">
        <f>IF('оцене ученика'!$N$2=0," ",'оцене ученика'!$N$2)</f>
        <v>Предузетништво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>добар</v>
      </c>
      <c r="AS3" t="str">
        <f>IF('оцене ученика'!$O$2=0," ",'оцене ученика'!$O$2)</f>
        <v>Практична настава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>Немачки језик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>одличан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>Верска настава</v>
      </c>
      <c r="BH3" t="str">
        <f>IF(BG3='оцене ученика'!$W$2,'оцене ученика'!W4,IF('подаци о ученицима'!BG3='оцене ученика'!$X$2,'оцене ученика'!X4," "))</f>
        <v>истиче се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 t="e">
        <f>'подаци о школи за сведочанство'!$D$5</f>
        <v>#VALUE!</v>
      </c>
      <c r="BP3">
        <f>IF('оцене ученика'!D4=0," ",'оцене ученика'!D4)</f>
        <v>3</v>
      </c>
      <c r="BQ3" t="str">
        <f>IF('оцене ученика'!E4=0," ",'оцене ученика'!E4)</f>
        <v xml:space="preserve"> </v>
      </c>
      <c r="BR3">
        <f>IF('оцене ученика'!F4=0," ",'оцене ученика'!F4)</f>
        <v>4</v>
      </c>
      <c r="BS3">
        <f>IF('оцене ученика'!G4=0," ",'оцене ученика'!G4)</f>
        <v>2</v>
      </c>
      <c r="BT3">
        <f>IF('оцене ученика'!H4=0," ",'оцене ученика'!H4)</f>
        <v>3</v>
      </c>
      <c r="BU3">
        <f>IF('оцене ученика'!I4=0," ",'оцене ученика'!I4)</f>
        <v>2</v>
      </c>
      <c r="BV3" t="str">
        <f>IF('оцене ученика'!J4=0," ",'оцене ученика'!J4)</f>
        <v xml:space="preserve"> </v>
      </c>
      <c r="BW3">
        <f>IF('оцене ученика'!K4=0," ",'оцене ученика'!K4)</f>
        <v>2</v>
      </c>
      <c r="BX3">
        <f>IF('оцене ученика'!L4=0," ",'оцене ученика'!L4)</f>
        <v>2</v>
      </c>
      <c r="BY3">
        <f>IF('оцене ученика'!M4=0," ",'оцене ученика'!M4)</f>
        <v>3</v>
      </c>
      <c r="BZ3">
        <f>IF('оцене ученика'!N4=0," ",'оцене ученика'!N4)</f>
        <v>3</v>
      </c>
      <c r="CA3" t="str">
        <f>IF('оцене ученика'!O4=0," ",'оцене ученика'!O4)</f>
        <v xml:space="preserve"> </v>
      </c>
      <c r="CB3">
        <f>IF('оцене ученика'!P4=0," ",'оцене ученика'!P4)</f>
        <v>5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 x14ac:dyDescent="0.2">
      <c r="A4" s="156">
        <f>'оцене ученика'!A5</f>
        <v>3</v>
      </c>
      <c r="B4" s="156" t="str">
        <f>'оцене ученика'!B5</f>
        <v>Бабић</v>
      </c>
      <c r="C4" s="156" t="str">
        <f>'оцене ученика'!C5</f>
        <v>Предраг</v>
      </c>
      <c r="D4" s="158" t="s">
        <v>254</v>
      </c>
      <c r="E4" s="15" t="s">
        <v>201</v>
      </c>
      <c r="F4" s="15" t="s">
        <v>202</v>
      </c>
      <c r="G4" s="15">
        <v>1999</v>
      </c>
      <c r="H4" s="15" t="s">
        <v>192</v>
      </c>
      <c r="I4" s="15" t="s">
        <v>193</v>
      </c>
      <c r="J4" s="15" t="s">
        <v>194</v>
      </c>
      <c r="K4" s="15" t="s">
        <v>195</v>
      </c>
      <c r="L4" s="15" t="s">
        <v>196</v>
      </c>
      <c r="M4" s="15"/>
      <c r="N4" s="15"/>
      <c r="O4" t="str">
        <f>'подаци о школи за сведочанство'!$B$1</f>
        <v>Трговачка школа</v>
      </c>
      <c r="P4" t="str">
        <f>'подаци о школи за сведочанство'!$B$2</f>
        <v>у Београду</v>
      </c>
      <c r="Q4" t="str">
        <f>'подаци о школи за сведочанство'!$B$3</f>
        <v>022-05-425/94-03</v>
      </c>
      <c r="R4" t="str">
        <f>'подаци о школи за сведочанство'!$B$4</f>
        <v>22.04.1994.</v>
      </c>
      <c r="S4" t="str">
        <f>'подаци о школи за сведочанство'!$B$5</f>
        <v>2016/2017.</v>
      </c>
      <c r="T4">
        <f>'подаци о школи за сведочанство'!$B$6</f>
        <v>0</v>
      </c>
      <c r="U4" t="str">
        <f>'подаци о школи за сведочанство'!$B$7</f>
        <v>трговац</v>
      </c>
      <c r="V4" t="str">
        <f>'подаци о школи за сведочанство'!$B$8</f>
        <v>три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>врло добар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 xml:space="preserve"> </v>
      </c>
      <c r="AA4" t="str">
        <f>IF('оцене ученика'!$F$2=0," ",'оцене ученика'!$F$2)</f>
        <v>Физичко васпитанје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>одличан</v>
      </c>
      <c r="AC4" t="str">
        <f>IF('оцене ученика'!$G$2=0," ",'оцене ученика'!$G$2)</f>
        <v>Математика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>врло добар</v>
      </c>
      <c r="AE4" t="str">
        <f>IF('оцене ученика'!$H$2=0," ",'оцене ученика'!$H$2)</f>
        <v>Екологија и заштита животне средине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>одличан</v>
      </c>
      <c r="AG4" t="str">
        <f>IF('оцене ученика'!$I$2=0," ",'оцене ученика'!$I$2)</f>
        <v>Географија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>добар</v>
      </c>
      <c r="AI4" t="str">
        <f>IF('оцене ученика'!$J$2=0," ",'оцене ученика'!$J$2)</f>
        <v>Социологија са правима грађана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 xml:space="preserve"> </v>
      </c>
      <c r="AK4" t="str">
        <f>IF('оцене ученика'!$K$2=0," ",'оцене ученика'!$K$2)</f>
        <v>Комерцијално познавање робр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>одличан</v>
      </c>
      <c r="AM4" t="str">
        <f>IF('оцене ученика'!$L$2=0," ",'оцене ученика'!$L$2)</f>
        <v>Набавка и физичка дистрибуција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>одличан</v>
      </c>
      <c r="AO4" t="str">
        <f>IF('оцене ученика'!$M$2=0," ",'оцене ученика'!$M$2)</f>
        <v>Психологија потрошача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>врло добар</v>
      </c>
      <c r="AQ4" t="str">
        <f>IF('оцене ученика'!$N$2=0," ",'оцене ученика'!$N$2)</f>
        <v>Предузетништво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>одличан</v>
      </c>
      <c r="AS4" t="str">
        <f>IF('оцене ученика'!$O$2=0," ",'оцене ученика'!$O$2)</f>
        <v>Практична настава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>Немачки језик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>одличан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>Верска настава</v>
      </c>
      <c r="BH4" t="str">
        <f>IF(BG4='оцене ученика'!$W$2,'оцене ученика'!W5,IF('подаци о ученицима'!BG4='оцене ученика'!$X$2,'оцене ученика'!X5," "))</f>
        <v>истиче се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 t="e">
        <f>'подаци о школи за сведочанство'!$D$5</f>
        <v>#VALUE!</v>
      </c>
      <c r="BP4">
        <f>IF('оцене ученика'!D5=0," ",'оцене ученика'!D5)</f>
        <v>4</v>
      </c>
      <c r="BQ4" t="str">
        <f>IF('оцене ученика'!E5=0," ",'оцене ученика'!E5)</f>
        <v xml:space="preserve"> </v>
      </c>
      <c r="BR4">
        <f>IF('оцене ученика'!F5=0," ",'оцене ученика'!F5)</f>
        <v>5</v>
      </c>
      <c r="BS4">
        <f>IF('оцене ученика'!G5=0," ",'оцене ученика'!G5)</f>
        <v>4</v>
      </c>
      <c r="BT4">
        <f>IF('оцене ученика'!H5=0," ",'оцене ученика'!H5)</f>
        <v>5</v>
      </c>
      <c r="BU4">
        <f>IF('оцене ученика'!I5=0," ",'оцене ученика'!I5)</f>
        <v>3</v>
      </c>
      <c r="BV4" t="str">
        <f>IF('оцене ученика'!J5=0," ",'оцене ученика'!J5)</f>
        <v xml:space="preserve"> </v>
      </c>
      <c r="BW4">
        <f>IF('оцене ученика'!K5=0," ",'оцене ученика'!K5)</f>
        <v>5</v>
      </c>
      <c r="BX4">
        <f>IF('оцене ученика'!L5=0," ",'оцене ученика'!L5)</f>
        <v>5</v>
      </c>
      <c r="BY4">
        <f>IF('оцене ученика'!M5=0," ",'оцене ученика'!M5)</f>
        <v>4</v>
      </c>
      <c r="BZ4">
        <f>IF('оцене ученика'!N5=0," ",'оцене ученика'!N5)</f>
        <v>5</v>
      </c>
      <c r="CA4" t="str">
        <f>IF('оцене ученика'!O5=0," ",'оцене ученика'!O5)</f>
        <v xml:space="preserve"> </v>
      </c>
      <c r="CB4">
        <f>IF('оцене ученика'!P5=0," ",'оцене ученика'!P5)</f>
        <v>5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 x14ac:dyDescent="0.2">
      <c r="A5" s="156">
        <f>'оцене ученика'!A6</f>
        <v>4</v>
      </c>
      <c r="B5" s="156" t="str">
        <f>'оцене ученика'!B6</f>
        <v>Ђорђевић</v>
      </c>
      <c r="C5" s="156" t="str">
        <f>'оцене ученика'!C6</f>
        <v>Весна</v>
      </c>
      <c r="D5" s="158" t="s">
        <v>255</v>
      </c>
      <c r="E5" s="15" t="s">
        <v>199</v>
      </c>
      <c r="F5" s="15" t="s">
        <v>200</v>
      </c>
      <c r="G5" s="15">
        <v>1999</v>
      </c>
      <c r="H5" s="15" t="s">
        <v>192</v>
      </c>
      <c r="I5" s="15" t="s">
        <v>193</v>
      </c>
      <c r="J5" s="15" t="s">
        <v>194</v>
      </c>
      <c r="K5" s="15" t="s">
        <v>195</v>
      </c>
      <c r="L5" s="15" t="s">
        <v>196</v>
      </c>
      <c r="M5" s="15"/>
      <c r="N5" s="15"/>
      <c r="O5" t="str">
        <f>'подаци о школи за сведочанство'!$B$1</f>
        <v>Трговачка школа</v>
      </c>
      <c r="P5" t="str">
        <f>'подаци о школи за сведочанство'!$B$2</f>
        <v>у Београду</v>
      </c>
      <c r="Q5" t="str">
        <f>'подаци о школи за сведочанство'!$B$3</f>
        <v>022-05-425/94-03</v>
      </c>
      <c r="R5" t="str">
        <f>'подаци о школи за сведочанство'!$B$4</f>
        <v>22.04.1994.</v>
      </c>
      <c r="S5" t="str">
        <f>'подаци о школи за сведочанство'!$B$5</f>
        <v>2016/2017.</v>
      </c>
      <c r="T5">
        <f>'подаци о школи за сведочанство'!$B$6</f>
        <v>0</v>
      </c>
      <c r="U5" t="str">
        <f>'подаци о школи за сведочанство'!$B$7</f>
        <v>трговац</v>
      </c>
      <c r="V5" t="str">
        <f>'подаци о школи за сведочанство'!$B$8</f>
        <v>три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>добар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 xml:space="preserve"> </v>
      </c>
      <c r="AA5" t="str">
        <f>IF('оцене ученика'!$F$2=0," ",'оцене ученика'!$F$2)</f>
        <v>Физичко васпитанје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>врло добар</v>
      </c>
      <c r="AC5" t="str">
        <f>IF('оцене ученика'!$G$2=0," ",'оцене ученика'!$G$2)</f>
        <v>Математика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>добар</v>
      </c>
      <c r="AE5" t="str">
        <f>IF('оцене ученика'!$H$2=0," ",'оцене ученика'!$H$2)</f>
        <v>Екологија и заштита животне средине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>добар</v>
      </c>
      <c r="AG5" t="str">
        <f>IF('оцене ученика'!$I$2=0," ",'оцене ученика'!$I$2)</f>
        <v>Географија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>добар</v>
      </c>
      <c r="AI5" t="str">
        <f>IF('оцене ученика'!$J$2=0," ",'оцене ученика'!$J$2)</f>
        <v>Социологија са правима грађана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 xml:space="preserve"> </v>
      </c>
      <c r="AK5" t="str">
        <f>IF('оцене ученика'!$K$2=0," ",'оцене ученика'!$K$2)</f>
        <v>Комерцијално познавање робр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>врло добар</v>
      </c>
      <c r="AM5" t="str">
        <f>IF('оцене ученика'!$L$2=0," ",'оцене ученика'!$L$2)</f>
        <v>Набавка и физичка дистрибуција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 xml:space="preserve"> </v>
      </c>
      <c r="AO5" t="str">
        <f>IF('оцене ученика'!$M$2=0," ",'оцене ученика'!$M$2)</f>
        <v>Психологија потрошача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>довољан</v>
      </c>
      <c r="AQ5" t="str">
        <f>IF('оцене ученика'!$N$2=0," ",'оцене ученика'!$N$2)</f>
        <v>Предузетништво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>врло добар</v>
      </c>
      <c r="AS5" t="str">
        <f>IF('оцене ученика'!$O$2=0," ",'оцене ученика'!$O$2)</f>
        <v>Практична настава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>Немачки језик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>одличан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>Верска настава</v>
      </c>
      <c r="BH5" t="str">
        <f>IF(BG5='оцене ученика'!$W$2,'оцене ученика'!W6,IF('подаци о ученицима'!BG5='оцене ученика'!$X$2,'оцене ученика'!X6," "))</f>
        <v>задовољава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 t="e">
        <f>'подаци о школи за сведочанство'!$D$5</f>
        <v>#VALUE!</v>
      </c>
      <c r="BP5">
        <f>IF('оцене ученика'!D6=0," ",'оцене ученика'!D6)</f>
        <v>3</v>
      </c>
      <c r="BQ5" t="str">
        <f>IF('оцене ученика'!E6=0," ",'оцене ученика'!E6)</f>
        <v xml:space="preserve"> </v>
      </c>
      <c r="BR5">
        <f>IF('оцене ученика'!F6=0," ",'оцене ученика'!F6)</f>
        <v>4</v>
      </c>
      <c r="BS5">
        <f>IF('оцене ученика'!G6=0," ",'оцене ученика'!G6)</f>
        <v>3</v>
      </c>
      <c r="BT5">
        <f>IF('оцене ученика'!H6=0," ",'оцене ученика'!H6)</f>
        <v>3</v>
      </c>
      <c r="BU5">
        <f>IF('оцене ученика'!I6=0," ",'оцене ученика'!I6)</f>
        <v>3</v>
      </c>
      <c r="BV5" t="str">
        <f>IF('оцене ученика'!J6=0," ",'оцене ученика'!J6)</f>
        <v xml:space="preserve"> </v>
      </c>
      <c r="BW5">
        <f>IF('оцене ученика'!K6=0," ",'оцене ученика'!K6)</f>
        <v>4</v>
      </c>
      <c r="BX5" t="str">
        <f>IF('оцене ученика'!L6=0," ",'оцене ученика'!L6)</f>
        <v xml:space="preserve"> </v>
      </c>
      <c r="BY5">
        <f>IF('оцене ученика'!M6=0," ",'оцене ученика'!M6)</f>
        <v>2</v>
      </c>
      <c r="BZ5">
        <f>IF('оцене ученика'!N6=0," ",'оцене ученика'!N6)</f>
        <v>4</v>
      </c>
      <c r="CA5" t="str">
        <f>IF('оцене ученика'!O6=0," ",'оцене ученика'!O6)</f>
        <v xml:space="preserve"> </v>
      </c>
      <c r="CB5">
        <f>IF('оцене ученика'!P6=0," ",'оцене ученика'!P6)</f>
        <v>5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 x14ac:dyDescent="0.2">
      <c r="A6" s="156">
        <f>'оцене ученика'!A7</f>
        <v>5</v>
      </c>
      <c r="B6" s="156" t="str">
        <f>'оцене ученика'!B7</f>
        <v>Жикић</v>
      </c>
      <c r="C6" s="156" t="str">
        <f>'оцене ученика'!C7</f>
        <v>Драгана</v>
      </c>
      <c r="D6" s="158" t="s">
        <v>256</v>
      </c>
      <c r="E6" s="15" t="s">
        <v>180</v>
      </c>
      <c r="F6" s="15" t="s">
        <v>203</v>
      </c>
      <c r="G6" s="15">
        <v>1999</v>
      </c>
      <c r="H6" s="15" t="s">
        <v>192</v>
      </c>
      <c r="I6" s="15" t="s">
        <v>204</v>
      </c>
      <c r="J6" s="15" t="s">
        <v>194</v>
      </c>
      <c r="K6" s="15" t="s">
        <v>195</v>
      </c>
      <c r="L6" s="15" t="s">
        <v>196</v>
      </c>
      <c r="M6" s="15"/>
      <c r="N6" s="15"/>
      <c r="O6" t="str">
        <f>'подаци о школи за сведочанство'!$B$1</f>
        <v>Трговачка школа</v>
      </c>
      <c r="P6" t="str">
        <f>'подаци о школи за сведочанство'!$B$2</f>
        <v>у Београду</v>
      </c>
      <c r="Q6" t="str">
        <f>'подаци о школи за сведочанство'!$B$3</f>
        <v>022-05-425/94-03</v>
      </c>
      <c r="R6" t="str">
        <f>'подаци о школи за сведочанство'!$B$4</f>
        <v>22.04.1994.</v>
      </c>
      <c r="S6" t="str">
        <f>'подаци о школи за сведочанство'!$B$5</f>
        <v>2016/2017.</v>
      </c>
      <c r="T6">
        <f>'подаци о школи за сведочанство'!$B$6</f>
        <v>0</v>
      </c>
      <c r="U6" t="str">
        <f>'подаци о школи за сведочанство'!$B$7</f>
        <v>трговац</v>
      </c>
      <c r="V6" t="str">
        <f>'подаци о школи за сведочанство'!$B$8</f>
        <v>три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>добар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Физичко васпитанје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>врло добар</v>
      </c>
      <c r="AC6" t="str">
        <f>IF('оцене ученика'!$G$2=0," ",'оцене ученика'!$G$2)</f>
        <v>Математика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>врло добар</v>
      </c>
      <c r="AE6" t="str">
        <f>IF('оцене ученика'!$H$2=0," ",'оцене ученика'!$H$2)</f>
        <v>Екологија и заштита животне средине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>довољан</v>
      </c>
      <c r="AG6" t="str">
        <f>IF('оцене ученика'!$I$2=0," ",'оцене ученика'!$I$2)</f>
        <v>Географија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>довољан</v>
      </c>
      <c r="AI6" t="str">
        <f>IF('оцене ученика'!$J$2=0," ",'оцене ученика'!$J$2)</f>
        <v>Социологија са правима грађана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str">
        <f>IF('оцене ученика'!$K$2=0," ",'оцене ученика'!$K$2)</f>
        <v>Комерцијално познавање робр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>добар</v>
      </c>
      <c r="AM6" t="str">
        <f>IF('оцене ученика'!$L$2=0," ",'оцене ученика'!$L$2)</f>
        <v>Набавка и физичка дистрибуција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>врло добар</v>
      </c>
      <c r="AO6" t="str">
        <f>IF('оцене ученика'!$M$2=0," ",'оцене ученика'!$M$2)</f>
        <v>Психологија потрошача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>добар</v>
      </c>
      <c r="AQ6" t="str">
        <f>IF('оцене ученика'!$N$2=0," ",'оцене ученика'!$N$2)</f>
        <v>Предузетништво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>врло добар</v>
      </c>
      <c r="AS6" t="str">
        <f>IF('оцене ученика'!$O$2=0," ",'оцене ученика'!$O$2)</f>
        <v>Практична настава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>Немачки језик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>одличан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>Верска настава</v>
      </c>
      <c r="BH6" t="str">
        <f>IF(BG6='оцене ученика'!$W$2,'оцене ученика'!W7,IF('подаци о ученицима'!BG6='оцене ученика'!$X$2,'оцене ученика'!X7," "))</f>
        <v>задовољава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 t="e">
        <f>'подаци о школи за сведочанство'!$D$5</f>
        <v>#VALUE!</v>
      </c>
      <c r="BP6">
        <f>IF('оцене ученика'!D7=0," ",'оцене ученика'!D7)</f>
        <v>3</v>
      </c>
      <c r="BQ6" t="str">
        <f>IF('оцене ученика'!E7=0," ",'оцене ученика'!E7)</f>
        <v xml:space="preserve"> </v>
      </c>
      <c r="BR6">
        <f>IF('оцене ученика'!F7=0," ",'оцене ученика'!F7)</f>
        <v>4</v>
      </c>
      <c r="BS6">
        <f>IF('оцене ученика'!G7=0," ",'оцене ученика'!G7)</f>
        <v>4</v>
      </c>
      <c r="BT6">
        <f>IF('оцене ученика'!H7=0," ",'оцене ученика'!H7)</f>
        <v>2</v>
      </c>
      <c r="BU6">
        <f>IF('оцене ученика'!I7=0," ",'оцене ученика'!I7)</f>
        <v>2</v>
      </c>
      <c r="BV6" t="str">
        <f>IF('оцене ученика'!J7=0," ",'оцене ученика'!J7)</f>
        <v xml:space="preserve"> </v>
      </c>
      <c r="BW6">
        <f>IF('оцене ученика'!K7=0," ",'оцене ученика'!K7)</f>
        <v>3</v>
      </c>
      <c r="BX6">
        <f>IF('оцене ученика'!L7=0," ",'оцене ученика'!L7)</f>
        <v>4</v>
      </c>
      <c r="BY6">
        <f>IF('оцене ученика'!M7=0," ",'оцене ученика'!M7)</f>
        <v>3</v>
      </c>
      <c r="BZ6">
        <f>IF('оцене ученика'!N7=0," ",'оцене ученика'!N7)</f>
        <v>4</v>
      </c>
      <c r="CA6" t="str">
        <f>IF('оцене ученика'!O7=0," ",'оцене ученика'!O7)</f>
        <v xml:space="preserve"> </v>
      </c>
      <c r="CB6">
        <f>IF('оцене ученика'!P7=0," ",'оцене ученика'!P7)</f>
        <v>5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 x14ac:dyDescent="0.2">
      <c r="A7" s="156">
        <f>'оцене ученика'!A8</f>
        <v>6</v>
      </c>
      <c r="B7" s="156" t="str">
        <f>'оцене ученика'!B8</f>
        <v>Ибрић</v>
      </c>
      <c r="C7" s="156" t="str">
        <f>'оцене ученика'!C8</f>
        <v>Стефан</v>
      </c>
      <c r="D7" s="158" t="s">
        <v>257</v>
      </c>
      <c r="E7" s="15" t="s">
        <v>205</v>
      </c>
      <c r="F7" s="15" t="s">
        <v>206</v>
      </c>
      <c r="G7" s="15">
        <v>1999</v>
      </c>
      <c r="H7" s="15" t="s">
        <v>192</v>
      </c>
      <c r="I7" s="15" t="s">
        <v>193</v>
      </c>
      <c r="J7" s="15" t="s">
        <v>194</v>
      </c>
      <c r="K7" s="15" t="s">
        <v>195</v>
      </c>
      <c r="L7" s="15" t="s">
        <v>196</v>
      </c>
      <c r="M7" s="15"/>
      <c r="N7" s="15"/>
      <c r="O7" t="str">
        <f>'подаци о школи за сведочанство'!$B$1</f>
        <v>Трговачка школа</v>
      </c>
      <c r="P7" t="str">
        <f>'подаци о школи за сведочанство'!$B$2</f>
        <v>у Београду</v>
      </c>
      <c r="Q7" t="str">
        <f>'подаци о школи за сведочанство'!$B$3</f>
        <v>022-05-425/94-03</v>
      </c>
      <c r="R7" t="str">
        <f>'подаци о школи за сведочанство'!$B$4</f>
        <v>22.04.1994.</v>
      </c>
      <c r="S7" t="str">
        <f>'подаци о школи за сведочанство'!$B$5</f>
        <v>2016/2017.</v>
      </c>
      <c r="T7">
        <f>'подаци о школи за сведочанство'!$B$6</f>
        <v>0</v>
      </c>
      <c r="U7" t="str">
        <f>'подаци о школи за сведочанство'!$B$7</f>
        <v>трговац</v>
      </c>
      <c r="V7" t="str">
        <f>'подаци о школи за сведочанство'!$B$8</f>
        <v>три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>добар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 xml:space="preserve"> </v>
      </c>
      <c r="AA7" t="str">
        <f>IF('оцене ученика'!$F$2=0," ",'оцене ученика'!$F$2)</f>
        <v>Физичко васпитанје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>врло добар</v>
      </c>
      <c r="AC7" t="str">
        <f>IF('оцене ученика'!$G$2=0," ",'оцене ученика'!$G$2)</f>
        <v>Математика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>довољан</v>
      </c>
      <c r="AE7" t="str">
        <f>IF('оцене ученика'!$H$2=0," ",'оцене ученика'!$H$2)</f>
        <v>Екологија и заштита животне средине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 xml:space="preserve"> </v>
      </c>
      <c r="AG7" t="str">
        <f>IF('оцене ученика'!$I$2=0," ",'оцене ученика'!$I$2)</f>
        <v>Географија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>довољан</v>
      </c>
      <c r="AI7" t="str">
        <f>IF('оцене ученика'!$J$2=0," ",'оцене ученика'!$J$2)</f>
        <v>Социологија са правима грађана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 xml:space="preserve"> </v>
      </c>
      <c r="AK7" t="str">
        <f>IF('оцене ученика'!$K$2=0," ",'оцене ученика'!$K$2)</f>
        <v>Комерцијално познавање робр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>добар</v>
      </c>
      <c r="AM7" t="str">
        <f>IF('оцене ученика'!$L$2=0," ",'оцене ученика'!$L$2)</f>
        <v>Набавка и физичка дистрибуција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 xml:space="preserve"> </v>
      </c>
      <c r="AO7" t="str">
        <f>IF('оцене ученика'!$M$2=0," ",'оцене ученика'!$M$2)</f>
        <v>Психологија потрошача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>довољан</v>
      </c>
      <c r="AQ7" t="str">
        <f>IF('оцене ученика'!$N$2=0," ",'оцене ученика'!$N$2)</f>
        <v>Предузетништво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>добар</v>
      </c>
      <c r="AS7" t="str">
        <f>IF('оцене ученика'!$O$2=0," ",'оцене ученика'!$O$2)</f>
        <v>Практична настава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>Немачки језик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>добар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>Грађанско васпитање</v>
      </c>
      <c r="BH7" t="str">
        <f>IF(BG7='оцене ученика'!$W$2,'оцене ученика'!W8,IF('подаци о ученицима'!BG7='оцене ученика'!$X$2,'оцене ученика'!X8," "))</f>
        <v>успешан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 t="e">
        <f>'подаци о школи за сведочанство'!$D$5</f>
        <v>#VALUE!</v>
      </c>
      <c r="BP7">
        <f>IF('оцене ученика'!D8=0," ",'оцене ученика'!D8)</f>
        <v>3</v>
      </c>
      <c r="BQ7" t="str">
        <f>IF('оцене ученика'!E8=0," ",'оцене ученика'!E8)</f>
        <v xml:space="preserve"> </v>
      </c>
      <c r="BR7">
        <f>IF('оцене ученика'!F8=0," ",'оцене ученика'!F8)</f>
        <v>4</v>
      </c>
      <c r="BS7">
        <f>IF('оцене ученика'!G8=0," ",'оцене ученика'!G8)</f>
        <v>2</v>
      </c>
      <c r="BT7" t="str">
        <f>IF('оцене ученика'!H8=0," ",'оцене ученика'!H8)</f>
        <v xml:space="preserve"> </v>
      </c>
      <c r="BU7">
        <f>IF('оцене ученика'!I8=0," ",'оцене ученика'!I8)</f>
        <v>2</v>
      </c>
      <c r="BV7" t="str">
        <f>IF('оцене ученика'!J8=0," ",'оцене ученика'!J8)</f>
        <v xml:space="preserve"> </v>
      </c>
      <c r="BW7">
        <f>IF('оцене ученика'!K8=0," ",'оцене ученика'!K8)</f>
        <v>3</v>
      </c>
      <c r="BX7" t="str">
        <f>IF('оцене ученика'!L8=0," ",'оцене ученика'!L8)</f>
        <v xml:space="preserve"> </v>
      </c>
      <c r="BY7">
        <f>IF('оцене ученика'!M8=0," ",'оцене ученика'!M8)</f>
        <v>2</v>
      </c>
      <c r="BZ7">
        <f>IF('оцене ученика'!N8=0," ",'оцене ученика'!N8)</f>
        <v>3</v>
      </c>
      <c r="CA7" t="str">
        <f>IF('оцене ученика'!O8=0," ",'оцене ученика'!O8)</f>
        <v xml:space="preserve"> </v>
      </c>
      <c r="CB7">
        <f>IF('оцене ученика'!P8=0," ",'оцене ученика'!P8)</f>
        <v>3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 x14ac:dyDescent="0.2">
      <c r="A8" s="156">
        <f>'оцене ученика'!A9</f>
        <v>7</v>
      </c>
      <c r="B8" s="156" t="str">
        <f>'оцене ученика'!B9</f>
        <v>Јеремић</v>
      </c>
      <c r="C8" s="156" t="str">
        <f>'оцене ученика'!C9</f>
        <v>Никола</v>
      </c>
      <c r="D8" s="158" t="s">
        <v>258</v>
      </c>
      <c r="E8" s="15" t="s">
        <v>207</v>
      </c>
      <c r="F8" s="15" t="s">
        <v>208</v>
      </c>
      <c r="G8" s="15">
        <v>1999</v>
      </c>
      <c r="H8" s="15" t="s">
        <v>192</v>
      </c>
      <c r="I8" s="15" t="s">
        <v>193</v>
      </c>
      <c r="J8" s="15" t="s">
        <v>194</v>
      </c>
      <c r="K8" s="15" t="s">
        <v>195</v>
      </c>
      <c r="L8" s="15" t="s">
        <v>196</v>
      </c>
      <c r="M8" s="15"/>
      <c r="N8" s="15"/>
      <c r="O8" t="str">
        <f>'подаци о школи за сведочанство'!$B$1</f>
        <v>Трговачка школа</v>
      </c>
      <c r="P8" t="str">
        <f>'подаци о школи за сведочанство'!$B$2</f>
        <v>у Београду</v>
      </c>
      <c r="Q8" t="str">
        <f>'подаци о школи за сведочанство'!$B$3</f>
        <v>022-05-425/94-03</v>
      </c>
      <c r="R8" t="str">
        <f>'подаци о школи за сведочанство'!$B$4</f>
        <v>22.04.1994.</v>
      </c>
      <c r="S8" t="str">
        <f>'подаци о школи за сведочанство'!$B$5</f>
        <v>2016/2017.</v>
      </c>
      <c r="T8">
        <f>'подаци о школи за сведочанство'!$B$6</f>
        <v>0</v>
      </c>
      <c r="U8" t="str">
        <f>'подаци о школи за сведочанство'!$B$7</f>
        <v>трговац</v>
      </c>
      <c r="V8" t="str">
        <f>'подаци о школи за сведочанство'!$B$8</f>
        <v>три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>довољан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 xml:space="preserve"> </v>
      </c>
      <c r="AA8" t="str">
        <f>IF('оцене ученика'!$F$2=0," ",'оцене ученика'!$F$2)</f>
        <v>Физичко васпитанје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>врло добар</v>
      </c>
      <c r="AC8" t="str">
        <f>IF('оцене ученика'!$G$2=0," ",'оцене ученика'!$G$2)</f>
        <v>Математика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>довољан</v>
      </c>
      <c r="AE8" t="str">
        <f>IF('оцене ученика'!$H$2=0," ",'оцене ученика'!$H$2)</f>
        <v>Екологија и заштита животне средине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>добар</v>
      </c>
      <c r="AG8" t="str">
        <f>IF('оцене ученика'!$I$2=0," ",'оцене ученика'!$I$2)</f>
        <v>Географија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>довољан</v>
      </c>
      <c r="AI8" t="str">
        <f>IF('оцене ученика'!$J$2=0," ",'оцене ученика'!$J$2)</f>
        <v>Социологија са правима грађана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 xml:space="preserve"> </v>
      </c>
      <c r="AK8" t="str">
        <f>IF('оцене ученика'!$K$2=0," ",'оцене ученика'!$K$2)</f>
        <v>Комерцијално познавање робр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>добар</v>
      </c>
      <c r="AM8" t="str">
        <f>IF('оцене ученика'!$L$2=0," ",'оцене ученика'!$L$2)</f>
        <v>Набавка и физичка дистрибуција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>довољан</v>
      </c>
      <c r="AO8" t="str">
        <f>IF('оцене ученика'!$M$2=0," ",'оцене ученика'!$M$2)</f>
        <v>Психологија потрошача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>довољан</v>
      </c>
      <c r="AQ8" t="str">
        <f>IF('оцене ученика'!$N$2=0," ",'оцене ученика'!$N$2)</f>
        <v>Предузетништво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>добар</v>
      </c>
      <c r="AS8" t="str">
        <f>IF('оцене ученика'!$O$2=0," ",'оцене ученика'!$O$2)</f>
        <v>Практична настава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>Немачки језик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>врло добар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>Верска настава</v>
      </c>
      <c r="BH8" t="str">
        <f>IF(BG8='оцене ученика'!$W$2,'оцене ученика'!W9,IF('подаци о ученицима'!BG8='оцене ученика'!$X$2,'оцене ученика'!X9," "))</f>
        <v>задовољава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 t="e">
        <f>'подаци о школи за сведочанство'!$D$5</f>
        <v>#VALUE!</v>
      </c>
      <c r="BP8">
        <f>IF('оцене ученика'!D9=0," ",'оцене ученика'!D9)</f>
        <v>2</v>
      </c>
      <c r="BQ8" t="str">
        <f>IF('оцене ученика'!E9=0," ",'оцене ученика'!E9)</f>
        <v xml:space="preserve"> </v>
      </c>
      <c r="BR8">
        <f>IF('оцене ученика'!F9=0," ",'оцене ученика'!F9)</f>
        <v>4</v>
      </c>
      <c r="BS8">
        <f>IF('оцене ученика'!G9=0," ",'оцене ученика'!G9)</f>
        <v>2</v>
      </c>
      <c r="BT8">
        <f>IF('оцене ученика'!H9=0," ",'оцене ученика'!H9)</f>
        <v>3</v>
      </c>
      <c r="BU8">
        <f>IF('оцене ученика'!I9=0," ",'оцене ученика'!I9)</f>
        <v>2</v>
      </c>
      <c r="BV8" t="str">
        <f>IF('оцене ученика'!J9=0," ",'оцене ученика'!J9)</f>
        <v xml:space="preserve"> </v>
      </c>
      <c r="BW8">
        <f>IF('оцене ученика'!K9=0," ",'оцене ученика'!K9)</f>
        <v>3</v>
      </c>
      <c r="BX8">
        <f>IF('оцене ученика'!L9=0," ",'оцене ученика'!L9)</f>
        <v>2</v>
      </c>
      <c r="BY8">
        <f>IF('оцене ученика'!M9=0," ",'оцене ученика'!M9)</f>
        <v>2</v>
      </c>
      <c r="BZ8">
        <f>IF('оцене ученика'!N9=0," ",'оцене ученика'!N9)</f>
        <v>3</v>
      </c>
      <c r="CA8" t="str">
        <f>IF('оцене ученика'!O9=0," ",'оцене ученика'!O9)</f>
        <v xml:space="preserve"> </v>
      </c>
      <c r="CB8">
        <f>IF('оцене ученика'!P9=0," ",'оцене ученика'!P9)</f>
        <v>4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 x14ac:dyDescent="0.2">
      <c r="A9" s="156">
        <f>'оцене ученика'!A10</f>
        <v>8</v>
      </c>
      <c r="B9" s="156" t="str">
        <f>'оцене ученика'!B10</f>
        <v>Јовановић</v>
      </c>
      <c r="C9" s="156" t="str">
        <f>'оцене ученика'!C10</f>
        <v>Игор</v>
      </c>
      <c r="D9" s="158" t="s">
        <v>259</v>
      </c>
      <c r="E9" s="15" t="s">
        <v>180</v>
      </c>
      <c r="F9" s="15" t="s">
        <v>209</v>
      </c>
      <c r="G9" s="15">
        <v>1999</v>
      </c>
      <c r="H9" s="15" t="s">
        <v>192</v>
      </c>
      <c r="I9" s="15" t="s">
        <v>193</v>
      </c>
      <c r="J9" s="15" t="s">
        <v>194</v>
      </c>
      <c r="K9" s="15" t="s">
        <v>195</v>
      </c>
      <c r="L9" s="15" t="s">
        <v>196</v>
      </c>
      <c r="M9" s="15"/>
      <c r="N9" s="15"/>
      <c r="O9" t="str">
        <f>'подаци о школи за сведочанство'!$B$1</f>
        <v>Трговачка школа</v>
      </c>
      <c r="P9" t="str">
        <f>'подаци о школи за сведочанство'!$B$2</f>
        <v>у Београду</v>
      </c>
      <c r="Q9" t="str">
        <f>'подаци о школи за сведочанство'!$B$3</f>
        <v>022-05-425/94-03</v>
      </c>
      <c r="R9" t="str">
        <f>'подаци о школи за сведочанство'!$B$4</f>
        <v>22.04.1994.</v>
      </c>
      <c r="S9" t="str">
        <f>'подаци о школи за сведочанство'!$B$5</f>
        <v>2016/2017.</v>
      </c>
      <c r="T9">
        <f>'подаци о школи за сведочанство'!$B$6</f>
        <v>0</v>
      </c>
      <c r="U9" t="str">
        <f>'подаци о школи за сведочанство'!$B$7</f>
        <v>трговац</v>
      </c>
      <c r="V9" t="str">
        <f>'подаци о школи за сведочанство'!$B$8</f>
        <v>три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>довољан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 xml:space="preserve"> </v>
      </c>
      <c r="AA9" t="str">
        <f>IF('оцене ученика'!$F$2=0," ",'оцене ученика'!$F$2)</f>
        <v>Физичко васпитанје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>врло добар</v>
      </c>
      <c r="AC9" t="str">
        <f>IF('оцене ученика'!$G$2=0," ",'оцене ученика'!$G$2)</f>
        <v>Математика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>довољан</v>
      </c>
      <c r="AE9" t="str">
        <f>IF('оцене ученика'!$H$2=0," ",'оцене ученика'!$H$2)</f>
        <v>Екологија и заштита животне средине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>добар</v>
      </c>
      <c r="AG9" t="str">
        <f>IF('оцене ученика'!$I$2=0," ",'оцене ученика'!$I$2)</f>
        <v>Географија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>довољан</v>
      </c>
      <c r="AI9" t="str">
        <f>IF('оцене ученика'!$J$2=0," ",'оцене ученика'!$J$2)</f>
        <v>Социологија са правима грађана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 xml:space="preserve"> </v>
      </c>
      <c r="AK9" t="str">
        <f>IF('оцене ученика'!$K$2=0," ",'оцене ученика'!$K$2)</f>
        <v>Комерцијално познавање робр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>довољан</v>
      </c>
      <c r="AM9" t="str">
        <f>IF('оцене ученика'!$L$2=0," ",'оцене ученика'!$L$2)</f>
        <v>Набавка и физичка дистрибуција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>довољан</v>
      </c>
      <c r="AO9" t="str">
        <f>IF('оцене ученика'!$M$2=0," ",'оцене ученика'!$M$2)</f>
        <v>Психологија потрошача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>довољан</v>
      </c>
      <c r="AQ9" t="str">
        <f>IF('оцене ученика'!$N$2=0," ",'оцене ученика'!$N$2)</f>
        <v>Предузетништво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>довољан</v>
      </c>
      <c r="AS9" t="str">
        <f>IF('оцене ученика'!$O$2=0," ",'оцене ученика'!$O$2)</f>
        <v>Практична настава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>Немачки језик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>врло добар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>Верска настава</v>
      </c>
      <c r="BH9" t="str">
        <f>IF(BG9='оцене ученика'!$W$2,'оцене ученика'!W10,IF('подаци о ученицима'!BG9='оцене ученика'!$X$2,'оцене ученика'!X10," "))</f>
        <v>истиче се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 t="e">
        <f>'подаци о школи за сведочанство'!$D$5</f>
        <v>#VALUE!</v>
      </c>
      <c r="BP9">
        <f>IF('оцене ученика'!D10=0," ",'оцене ученика'!D10)</f>
        <v>2</v>
      </c>
      <c r="BQ9" t="str">
        <f>IF('оцене ученика'!E10=0," ",'оцене ученика'!E10)</f>
        <v xml:space="preserve"> </v>
      </c>
      <c r="BR9">
        <f>IF('оцене ученика'!F10=0," ",'оцене ученика'!F10)</f>
        <v>4</v>
      </c>
      <c r="BS9">
        <f>IF('оцене ученика'!G10=0," ",'оцене ученика'!G10)</f>
        <v>2</v>
      </c>
      <c r="BT9">
        <f>IF('оцене ученика'!H10=0," ",'оцене ученика'!H10)</f>
        <v>3</v>
      </c>
      <c r="BU9">
        <f>IF('оцене ученика'!I10=0," ",'оцене ученика'!I10)</f>
        <v>2</v>
      </c>
      <c r="BV9" t="str">
        <f>IF('оцене ученика'!J10=0," ",'оцене ученика'!J10)</f>
        <v xml:space="preserve"> </v>
      </c>
      <c r="BW9">
        <f>IF('оцене ученика'!K10=0," ",'оцене ученика'!K10)</f>
        <v>2</v>
      </c>
      <c r="BX9">
        <f>IF('оцене ученика'!L10=0," ",'оцене ученика'!L10)</f>
        <v>2</v>
      </c>
      <c r="BY9">
        <f>IF('оцене ученика'!M10=0," ",'оцене ученика'!M10)</f>
        <v>2</v>
      </c>
      <c r="BZ9">
        <f>IF('оцене ученика'!N10=0," ",'оцене ученика'!N10)</f>
        <v>2</v>
      </c>
      <c r="CA9" t="str">
        <f>IF('оцене ученика'!O10=0," ",'оцене ученика'!O10)</f>
        <v xml:space="preserve"> </v>
      </c>
      <c r="CB9">
        <f>IF('оцене ученика'!P10=0," ",'оцене ученика'!P10)</f>
        <v>4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 x14ac:dyDescent="0.2">
      <c r="A10" s="156">
        <f>'оцене ученика'!A11</f>
        <v>9</v>
      </c>
      <c r="B10" s="156" t="str">
        <f>'оцене ученика'!B11</f>
        <v>Камберовић</v>
      </c>
      <c r="C10" s="156" t="str">
        <f>'оцене ученика'!C11</f>
        <v>Светлана</v>
      </c>
      <c r="D10" s="158" t="s">
        <v>260</v>
      </c>
      <c r="E10" s="15" t="s">
        <v>210</v>
      </c>
      <c r="F10" s="15" t="s">
        <v>211</v>
      </c>
      <c r="G10" s="15">
        <v>1999</v>
      </c>
      <c r="H10" s="15" t="s">
        <v>192</v>
      </c>
      <c r="I10" s="15" t="s">
        <v>193</v>
      </c>
      <c r="J10" s="15" t="s">
        <v>194</v>
      </c>
      <c r="K10" s="15" t="s">
        <v>195</v>
      </c>
      <c r="L10" s="15" t="s">
        <v>196</v>
      </c>
      <c r="M10" s="15"/>
      <c r="N10" s="15"/>
      <c r="O10" t="str">
        <f>'подаци о школи за сведочанство'!$B$1</f>
        <v>Трговачка школа</v>
      </c>
      <c r="P10" t="str">
        <f>'подаци о школи за сведочанство'!$B$2</f>
        <v>у Београду</v>
      </c>
      <c r="Q10" t="str">
        <f>'подаци о школи за сведочанство'!$B$3</f>
        <v>022-05-425/94-03</v>
      </c>
      <c r="R10" t="str">
        <f>'подаци о школи за сведочанство'!$B$4</f>
        <v>22.04.1994.</v>
      </c>
      <c r="S10" t="str">
        <f>'подаци о школи за сведочанство'!$B$5</f>
        <v>2016/2017.</v>
      </c>
      <c r="T10">
        <f>'подаци о школи за сведочанство'!$B$6</f>
        <v>0</v>
      </c>
      <c r="U10" t="str">
        <f>'подаци о школи за сведочанство'!$B$7</f>
        <v>трговац</v>
      </c>
      <c r="V10" t="str">
        <f>'подаци о школи за сведочанство'!$B$8</f>
        <v>три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>одличан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 xml:space="preserve"> </v>
      </c>
      <c r="AA10" t="str">
        <f>IF('оцене ученика'!$F$2=0," ",'оцене ученика'!$F$2)</f>
        <v>Физичко васпитанје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>одличан</v>
      </c>
      <c r="AC10" t="str">
        <f>IF('оцене ученика'!$G$2=0," ",'оцене ученика'!$G$2)</f>
        <v>Математика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>одличан</v>
      </c>
      <c r="AE10" t="str">
        <f>IF('оцене ученика'!$H$2=0," ",'оцене ученика'!$H$2)</f>
        <v>Екологија и заштита животне средине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>врло добар</v>
      </c>
      <c r="AG10" t="str">
        <f>IF('оцене ученика'!$I$2=0," ",'оцене ученика'!$I$2)</f>
        <v>Географија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>врло добар</v>
      </c>
      <c r="AI10" t="str">
        <f>IF('оцене ученика'!$J$2=0," ",'оцене ученика'!$J$2)</f>
        <v>Социологија са правима грађана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 xml:space="preserve"> </v>
      </c>
      <c r="AK10" t="str">
        <f>IF('оцене ученика'!$K$2=0," ",'оцене ученика'!$K$2)</f>
        <v>Комерцијално познавање робр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>одличан</v>
      </c>
      <c r="AM10" t="str">
        <f>IF('оцене ученика'!$L$2=0," ",'оцене ученика'!$L$2)</f>
        <v>Набавка и физичка дистрибуција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>одличан</v>
      </c>
      <c r="AO10" t="str">
        <f>IF('оцене ученика'!$M$2=0," ",'оцене ученика'!$M$2)</f>
        <v>Психологија потрошача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>одличан</v>
      </c>
      <c r="AQ10" t="str">
        <f>IF('оцене ученика'!$N$2=0," ",'оцене ученика'!$N$2)</f>
        <v>Предузетништво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>одличан</v>
      </c>
      <c r="AS10" t="str">
        <f>IF('оцене ученика'!$O$2=0," ",'оцене ученика'!$O$2)</f>
        <v>Практична настава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>Немачки језик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>одличан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>Верска настава</v>
      </c>
      <c r="BH10" t="str">
        <f>IF(BG10='оцене ученика'!$W$2,'оцене ученика'!W11,IF('подаци о ученицима'!BG10='оцене ученика'!$X$2,'оцене ученика'!X11," "))</f>
        <v>истиче се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 t="e">
        <f>'подаци о школи за сведочанство'!$D$5</f>
        <v>#VALUE!</v>
      </c>
      <c r="BP10">
        <f>IF('оцене ученика'!D11=0," ",'оцене ученика'!D11)</f>
        <v>5</v>
      </c>
      <c r="BQ10" t="str">
        <f>IF('оцене ученика'!E11=0," ",'оцене ученика'!E11)</f>
        <v xml:space="preserve"> </v>
      </c>
      <c r="BR10">
        <f>IF('оцене ученика'!F11=0," ",'оцене ученика'!F11)</f>
        <v>5</v>
      </c>
      <c r="BS10">
        <f>IF('оцене ученика'!G11=0," ",'оцене ученика'!G11)</f>
        <v>5</v>
      </c>
      <c r="BT10">
        <f>IF('оцене ученика'!H11=0," ",'оцене ученика'!H11)</f>
        <v>4</v>
      </c>
      <c r="BU10">
        <f>IF('оцене ученика'!I11=0," ",'оцене ученика'!I11)</f>
        <v>4</v>
      </c>
      <c r="BV10" t="str">
        <f>IF('оцене ученика'!J11=0," ",'оцене ученика'!J11)</f>
        <v xml:space="preserve"> </v>
      </c>
      <c r="BW10">
        <f>IF('оцене ученика'!K11=0," ",'оцене ученика'!K11)</f>
        <v>5</v>
      </c>
      <c r="BX10">
        <f>IF('оцене ученика'!L11=0," ",'оцене ученика'!L11)</f>
        <v>5</v>
      </c>
      <c r="BY10">
        <f>IF('оцене ученика'!M11=0," ",'оцене ученика'!M11)</f>
        <v>5</v>
      </c>
      <c r="BZ10">
        <f>IF('оцене ученика'!N11=0," ",'оцене ученика'!N11)</f>
        <v>5</v>
      </c>
      <c r="CA10" t="str">
        <f>IF('оцене ученика'!O11=0," ",'оцене ученика'!O11)</f>
        <v xml:space="preserve"> </v>
      </c>
      <c r="CB10">
        <f>IF('оцене ученика'!P11=0," ",'оцене ученика'!P11)</f>
        <v>5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 x14ac:dyDescent="0.2">
      <c r="A11" s="156">
        <f>'оцене ученика'!A12</f>
        <v>10</v>
      </c>
      <c r="B11" s="156" t="str">
        <f>'оцене ученика'!B12</f>
        <v>Косовић</v>
      </c>
      <c r="C11" s="156" t="str">
        <f>'оцене ученика'!C12</f>
        <v>Јелена</v>
      </c>
      <c r="D11" s="158" t="s">
        <v>261</v>
      </c>
      <c r="E11" s="15" t="s">
        <v>212</v>
      </c>
      <c r="F11" s="15" t="s">
        <v>213</v>
      </c>
      <c r="G11" s="15">
        <v>1999</v>
      </c>
      <c r="H11" s="15" t="s">
        <v>214</v>
      </c>
      <c r="I11" s="15" t="s">
        <v>214</v>
      </c>
      <c r="J11" s="15" t="s">
        <v>194</v>
      </c>
      <c r="K11" s="15" t="s">
        <v>195</v>
      </c>
      <c r="L11" s="15" t="s">
        <v>196</v>
      </c>
      <c r="M11" s="15"/>
      <c r="N11" s="15"/>
      <c r="O11" t="str">
        <f>'подаци о школи за сведочанство'!$B$1</f>
        <v>Трговачка школа</v>
      </c>
      <c r="P11" t="str">
        <f>'подаци о школи за сведочанство'!$B$2</f>
        <v>у Београду</v>
      </c>
      <c r="Q11" t="str">
        <f>'подаци о школи за сведочанство'!$B$3</f>
        <v>022-05-425/94-03</v>
      </c>
      <c r="R11" t="str">
        <f>'подаци о школи за сведочанство'!$B$4</f>
        <v>22.04.1994.</v>
      </c>
      <c r="S11" t="str">
        <f>'подаци о школи за сведочанство'!$B$5</f>
        <v>2016/2017.</v>
      </c>
      <c r="T11">
        <f>'подаци о школи за сведочанство'!$B$6</f>
        <v>0</v>
      </c>
      <c r="U11" t="str">
        <f>'подаци о школи за сведочанство'!$B$7</f>
        <v>трговац</v>
      </c>
      <c r="V11" t="str">
        <f>'подаци о школи за сведочанство'!$B$8</f>
        <v>три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>врло добар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 xml:space="preserve"> </v>
      </c>
      <c r="AA11" t="str">
        <f>IF('оцене ученика'!$F$2=0," ",'оцене ученика'!$F$2)</f>
        <v>Физичко васпитанје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>одличан</v>
      </c>
      <c r="AC11" t="str">
        <f>IF('оцене ученика'!$G$2=0," ",'оцене ученика'!$G$2)</f>
        <v>Математика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>одличан</v>
      </c>
      <c r="AE11" t="str">
        <f>IF('оцене ученика'!$H$2=0," ",'оцене ученика'!$H$2)</f>
        <v>Екологија и заштита животне средине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>довољан</v>
      </c>
      <c r="AG11" t="str">
        <f>IF('оцене ученика'!$I$2=0," ",'оцене ученика'!$I$2)</f>
        <v>Географија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>добар</v>
      </c>
      <c r="AI11" t="str">
        <f>IF('оцене ученика'!$J$2=0," ",'оцене ученика'!$J$2)</f>
        <v>Социологија са правима грађана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 xml:space="preserve"> </v>
      </c>
      <c r="AK11" t="str">
        <f>IF('оцене ученика'!$K$2=0," ",'оцене ученика'!$K$2)</f>
        <v>Комерцијално познавање робр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>одличан</v>
      </c>
      <c r="AM11" t="str">
        <f>IF('оцене ученика'!$L$2=0," ",'оцене ученика'!$L$2)</f>
        <v>Набавка и физичка дистрибуција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>одличан</v>
      </c>
      <c r="AO11" t="str">
        <f>IF('оцене ученика'!$M$2=0," ",'оцене ученика'!$M$2)</f>
        <v>Психологија потрошача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>одличан</v>
      </c>
      <c r="AQ11" t="str">
        <f>IF('оцене ученика'!$N$2=0," ",'оцене ученика'!$N$2)</f>
        <v>Предузетништво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>одличан</v>
      </c>
      <c r="AS11" t="str">
        <f>IF('оцене ученика'!$O$2=0," ",'оцене ученика'!$O$2)</f>
        <v>Практична настава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>Немачки језик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>одличан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>Верска настава</v>
      </c>
      <c r="BH11" t="str">
        <f>IF(BG11='оцене ученика'!$W$2,'оцене ученика'!W12,IF('подаци о ученицима'!BG11='оцене ученика'!$X$2,'оцене ученика'!X12," "))</f>
        <v>истиче се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 t="e">
        <f>'подаци о школи за сведочанство'!$D$5</f>
        <v>#VALUE!</v>
      </c>
      <c r="BP11">
        <f>IF('оцене ученика'!D12=0," ",'оцене ученика'!D12)</f>
        <v>4</v>
      </c>
      <c r="BQ11" t="str">
        <f>IF('оцене ученика'!E12=0," ",'оцене ученика'!E12)</f>
        <v xml:space="preserve"> </v>
      </c>
      <c r="BR11">
        <f>IF('оцене ученика'!F12=0," ",'оцене ученика'!F12)</f>
        <v>5</v>
      </c>
      <c r="BS11">
        <f>IF('оцене ученика'!G12=0," ",'оцене ученика'!G12)</f>
        <v>5</v>
      </c>
      <c r="BT11">
        <f>IF('оцене ученика'!H12=0," ",'оцене ученика'!H12)</f>
        <v>2</v>
      </c>
      <c r="BU11">
        <f>IF('оцене ученика'!I12=0," ",'оцене ученика'!I12)</f>
        <v>3</v>
      </c>
      <c r="BV11" t="str">
        <f>IF('оцене ученика'!J12=0," ",'оцене ученика'!J12)</f>
        <v xml:space="preserve"> </v>
      </c>
      <c r="BW11">
        <f>IF('оцене ученика'!K12=0," ",'оцене ученика'!K12)</f>
        <v>5</v>
      </c>
      <c r="BX11">
        <f>IF('оцене ученика'!L12=0," ",'оцене ученика'!L12)</f>
        <v>5</v>
      </c>
      <c r="BY11">
        <f>IF('оцене ученика'!M12=0," ",'оцене ученика'!M12)</f>
        <v>5</v>
      </c>
      <c r="BZ11">
        <f>IF('оцене ученика'!N12=0," ",'оцене ученика'!N12)</f>
        <v>5</v>
      </c>
      <c r="CA11" t="str">
        <f>IF('оцене ученика'!O12=0," ",'оцене ученика'!O12)</f>
        <v xml:space="preserve"> </v>
      </c>
      <c r="CB11">
        <f>IF('оцене ученика'!P12=0," ",'оцене ученика'!P12)</f>
        <v>5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 x14ac:dyDescent="0.2">
      <c r="A12" s="156">
        <f>'оцене ученика'!A13</f>
        <v>11</v>
      </c>
      <c r="B12" s="156" t="str">
        <f>'оцене ученика'!B13</f>
        <v>Лазовић</v>
      </c>
      <c r="C12" s="156" t="str">
        <f>'оцене ученика'!C13</f>
        <v>Бобан</v>
      </c>
      <c r="D12" s="158" t="s">
        <v>262</v>
      </c>
      <c r="E12" s="15" t="s">
        <v>172</v>
      </c>
      <c r="F12" s="15" t="s">
        <v>215</v>
      </c>
      <c r="G12" s="15">
        <v>1999</v>
      </c>
      <c r="H12" s="15" t="s">
        <v>216</v>
      </c>
      <c r="I12" s="15" t="s">
        <v>216</v>
      </c>
      <c r="J12" s="15" t="s">
        <v>194</v>
      </c>
      <c r="K12" s="15" t="s">
        <v>195</v>
      </c>
      <c r="L12" s="15" t="s">
        <v>196</v>
      </c>
      <c r="M12" s="15"/>
      <c r="N12" s="15"/>
      <c r="O12" t="str">
        <f>'подаци о школи за сведочанство'!$B$1</f>
        <v>Трговачка школа</v>
      </c>
      <c r="P12" t="str">
        <f>'подаци о школи за сведочанство'!$B$2</f>
        <v>у Београду</v>
      </c>
      <c r="Q12" t="str">
        <f>'подаци о школи за сведочанство'!$B$3</f>
        <v>022-05-425/94-03</v>
      </c>
      <c r="R12" t="str">
        <f>'подаци о школи за сведочанство'!$B$4</f>
        <v>22.04.1994.</v>
      </c>
      <c r="S12" t="str">
        <f>'подаци о школи за сведочанство'!$B$5</f>
        <v>2016/2017.</v>
      </c>
      <c r="T12">
        <f>'подаци о школи за сведочанство'!$B$6</f>
        <v>0</v>
      </c>
      <c r="U12" t="str">
        <f>'подаци о школи за сведочанство'!$B$7</f>
        <v>трговац</v>
      </c>
      <c r="V12" t="str">
        <f>'подаци о школи за сведочанство'!$B$8</f>
        <v>три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>довољан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 xml:space="preserve"> </v>
      </c>
      <c r="AA12" t="str">
        <f>IF('оцене ученика'!$F$2=0," ",'оцене ученика'!$F$2)</f>
        <v>Физичко васпитанје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>одличан</v>
      </c>
      <c r="AC12" t="str">
        <f>IF('оцене ученика'!$G$2=0," ",'оцене ученика'!$G$2)</f>
        <v>Математика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>довољан</v>
      </c>
      <c r="AE12" t="str">
        <f>IF('оцене ученика'!$H$2=0," ",'оцене ученика'!$H$2)</f>
        <v>Екологија и заштита животне средине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>довољан</v>
      </c>
      <c r="AG12" t="str">
        <f>IF('оцене ученика'!$I$2=0," ",'оцене ученика'!$I$2)</f>
        <v>Географија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>добар</v>
      </c>
      <c r="AI12" t="str">
        <f>IF('оцене ученика'!$J$2=0," ",'оцене ученика'!$J$2)</f>
        <v>Социологија са правима грађана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 xml:space="preserve"> </v>
      </c>
      <c r="AK12" t="str">
        <f>IF('оцене ученика'!$K$2=0," ",'оцене ученика'!$K$2)</f>
        <v>Комерцијално познавање робр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>довољан</v>
      </c>
      <c r="AM12" t="str">
        <f>IF('оцене ученика'!$L$2=0," ",'оцене ученика'!$L$2)</f>
        <v>Набавка и физичка дистрибуција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>довољан</v>
      </c>
      <c r="AO12" t="str">
        <f>IF('оцене ученика'!$M$2=0," ",'оцене ученика'!$M$2)</f>
        <v>Психологија потрошача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>довољан</v>
      </c>
      <c r="AQ12" t="str">
        <f>IF('оцене ученика'!$N$2=0," ",'оцене ученика'!$N$2)</f>
        <v>Предузетништво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>добар</v>
      </c>
      <c r="AS12" t="str">
        <f>IF('оцене ученика'!$O$2=0," ",'оцене ученика'!$O$2)</f>
        <v>Практична настава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>Немачки језик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>довољан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>Верска настава</v>
      </c>
      <c r="BH12" t="str">
        <f>IF(BG12='оцене ученика'!$W$2,'оцене ученика'!W13,IF('подаци о ученицима'!BG12='оцене ученика'!$X$2,'оцене ученика'!X13," "))</f>
        <v>задовољава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 t="e">
        <f>'подаци о школи за сведочанство'!$D$5</f>
        <v>#VALUE!</v>
      </c>
      <c r="BP12">
        <f>IF('оцене ученика'!D13=0," ",'оцене ученика'!D13)</f>
        <v>2</v>
      </c>
      <c r="BQ12" t="str">
        <f>IF('оцене ученика'!E13=0," ",'оцене ученика'!E13)</f>
        <v xml:space="preserve"> </v>
      </c>
      <c r="BR12">
        <f>IF('оцене ученика'!F13=0," ",'оцене ученика'!F13)</f>
        <v>5</v>
      </c>
      <c r="BS12">
        <f>IF('оцене ученика'!G13=0," ",'оцене ученика'!G13)</f>
        <v>2</v>
      </c>
      <c r="BT12">
        <f>IF('оцене ученика'!H13=0," ",'оцене ученика'!H13)</f>
        <v>2</v>
      </c>
      <c r="BU12">
        <f>IF('оцене ученика'!I13=0," ",'оцене ученика'!I13)</f>
        <v>3</v>
      </c>
      <c r="BV12" t="str">
        <f>IF('оцене ученика'!J13=0," ",'оцене ученика'!J13)</f>
        <v xml:space="preserve"> </v>
      </c>
      <c r="BW12">
        <f>IF('оцене ученика'!K13=0," ",'оцене ученика'!K13)</f>
        <v>2</v>
      </c>
      <c r="BX12">
        <f>IF('оцене ученика'!L13=0," ",'оцене ученика'!L13)</f>
        <v>2</v>
      </c>
      <c r="BY12">
        <f>IF('оцене ученика'!M13=0," ",'оцене ученика'!M13)</f>
        <v>2</v>
      </c>
      <c r="BZ12">
        <f>IF('оцене ученика'!N13=0," ",'оцене ученика'!N13)</f>
        <v>3</v>
      </c>
      <c r="CA12" t="str">
        <f>IF('оцене ученика'!O13=0," ",'оцене ученика'!O13)</f>
        <v xml:space="preserve"> </v>
      </c>
      <c r="CB12">
        <f>IF('оцене ученика'!P13=0," ",'оцене ученика'!P13)</f>
        <v>2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 x14ac:dyDescent="0.2">
      <c r="A13" s="156">
        <f>'оцене ученика'!A14</f>
        <v>12</v>
      </c>
      <c r="B13" s="156" t="str">
        <f>'оцене ученика'!B14</f>
        <v>Марковић</v>
      </c>
      <c r="C13" s="156" t="str">
        <f>'оцене ученика'!C14</f>
        <v>Александра</v>
      </c>
      <c r="D13" s="158" t="s">
        <v>263</v>
      </c>
      <c r="E13" s="15" t="s">
        <v>217</v>
      </c>
      <c r="F13" s="15" t="s">
        <v>218</v>
      </c>
      <c r="G13" s="15">
        <v>1999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5"/>
      <c r="N13" s="15"/>
      <c r="O13" t="str">
        <f>'подаци о школи за сведочанство'!$B$1</f>
        <v>Трговачка школа</v>
      </c>
      <c r="P13" t="str">
        <f>'подаци о школи за сведочанство'!$B$2</f>
        <v>у Београду</v>
      </c>
      <c r="Q13" t="str">
        <f>'подаци о школи за сведочанство'!$B$3</f>
        <v>022-05-425/94-03</v>
      </c>
      <c r="R13" t="str">
        <f>'подаци о школи за сведочанство'!$B$4</f>
        <v>22.04.1994.</v>
      </c>
      <c r="S13" t="str">
        <f>'подаци о школи за сведочанство'!$B$5</f>
        <v>2016/2017.</v>
      </c>
      <c r="T13">
        <f>'подаци о школи за сведочанство'!$B$6</f>
        <v>0</v>
      </c>
      <c r="U13" t="str">
        <f>'подаци о школи за сведочанство'!$B$7</f>
        <v>трговац</v>
      </c>
      <c r="V13" t="str">
        <f>'подаци о школи за сведочанство'!$B$8</f>
        <v>три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>довољан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 xml:space="preserve"> </v>
      </c>
      <c r="AA13" t="str">
        <f>IF('оцене ученика'!$F$2=0," ",'оцене ученика'!$F$2)</f>
        <v>Физичко васпитанје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>врло добар</v>
      </c>
      <c r="AC13" t="str">
        <f>IF('оцене ученика'!$G$2=0," ",'оцене ученика'!$G$2)</f>
        <v>Математика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>довољан</v>
      </c>
      <c r="AE13" t="str">
        <f>IF('оцене ученика'!$H$2=0," ",'оцене ученика'!$H$2)</f>
        <v>Екологија и заштита животне средине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>довољан</v>
      </c>
      <c r="AG13" t="str">
        <f>IF('оцене ученика'!$I$2=0," ",'оцене ученика'!$I$2)</f>
        <v>Географија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>довољан</v>
      </c>
      <c r="AI13" t="str">
        <f>IF('оцене ученика'!$J$2=0," ",'оцене ученика'!$J$2)</f>
        <v>Социологија са правима грађана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 xml:space="preserve"> </v>
      </c>
      <c r="AK13" t="str">
        <f>IF('оцене ученика'!$K$2=0," ",'оцене ученика'!$K$2)</f>
        <v>Комерцијално познавање робр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>довољан</v>
      </c>
      <c r="AM13" t="str">
        <f>IF('оцене ученика'!$L$2=0," ",'оцене ученика'!$L$2)</f>
        <v>Набавка и физичка дистрибуција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>довољан</v>
      </c>
      <c r="AO13" t="str">
        <f>IF('оцене ученика'!$M$2=0," ",'оцене ученика'!$M$2)</f>
        <v>Психологија потрошача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>довољан</v>
      </c>
      <c r="AQ13" t="str">
        <f>IF('оцене ученика'!$N$2=0," ",'оцене ученика'!$N$2)</f>
        <v>Предузетништво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>довољан</v>
      </c>
      <c r="AS13" t="str">
        <f>IF('оцене ученика'!$O$2=0," ",'оцене ученика'!$O$2)</f>
        <v>Практична настава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>Немачки језик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>добар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>Верска настава</v>
      </c>
      <c r="BH13" t="str">
        <f>IF(BG13='оцене ученика'!$W$2,'оцене ученика'!W14,IF('подаци о ученицима'!BG13='оцене ученика'!$X$2,'оцене ученика'!X14," "))</f>
        <v>истиче се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 t="e">
        <f>'подаци о школи за сведочанство'!$D$5</f>
        <v>#VALUE!</v>
      </c>
      <c r="BP13">
        <f>IF('оцене ученика'!D14=0," ",'оцене ученика'!D14)</f>
        <v>2</v>
      </c>
      <c r="BQ13" t="str">
        <f>IF('оцене ученика'!E14=0," ",'оцене ученика'!E14)</f>
        <v xml:space="preserve"> </v>
      </c>
      <c r="BR13">
        <f>IF('оцене ученика'!F14=0," ",'оцене ученика'!F14)</f>
        <v>4</v>
      </c>
      <c r="BS13">
        <f>IF('оцене ученика'!G14=0," ",'оцене ученика'!G14)</f>
        <v>2</v>
      </c>
      <c r="BT13">
        <f>IF('оцене ученика'!H14=0," ",'оцене ученика'!H14)</f>
        <v>2</v>
      </c>
      <c r="BU13">
        <f>IF('оцене ученика'!I14=0," ",'оцене ученика'!I14)</f>
        <v>2</v>
      </c>
      <c r="BV13" t="str">
        <f>IF('оцене ученика'!J14=0," ",'оцене ученика'!J14)</f>
        <v xml:space="preserve"> </v>
      </c>
      <c r="BW13">
        <f>IF('оцене ученика'!K14=0," ",'оцене ученика'!K14)</f>
        <v>2</v>
      </c>
      <c r="BX13">
        <f>IF('оцене ученика'!L14=0," ",'оцене ученика'!L14)</f>
        <v>2</v>
      </c>
      <c r="BY13">
        <f>IF('оцене ученика'!M14=0," ",'оцене ученика'!M14)</f>
        <v>2</v>
      </c>
      <c r="BZ13">
        <f>IF('оцене ученика'!N14=0," ",'оцене ученика'!N14)</f>
        <v>2</v>
      </c>
      <c r="CA13" t="str">
        <f>IF('оцене ученика'!O14=0," ",'оцене ученика'!O14)</f>
        <v xml:space="preserve"> </v>
      </c>
      <c r="CB13">
        <f>IF('оцене ученика'!P14=0," ",'оцене ученика'!P14)</f>
        <v>3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 x14ac:dyDescent="0.2">
      <c r="A14" s="156">
        <f>'оцене ученика'!A15</f>
        <v>13</v>
      </c>
      <c r="B14" s="156" t="str">
        <f>'оцене ученика'!B15</f>
        <v>Милановић</v>
      </c>
      <c r="C14" s="156" t="str">
        <f>'оцене ученика'!C15</f>
        <v>Немања</v>
      </c>
      <c r="D14" s="158" t="s">
        <v>264</v>
      </c>
      <c r="E14" s="15" t="s">
        <v>219</v>
      </c>
      <c r="F14" s="15" t="s">
        <v>220</v>
      </c>
      <c r="G14" s="15">
        <v>1999</v>
      </c>
      <c r="H14" s="15" t="s">
        <v>192</v>
      </c>
      <c r="I14" s="15" t="s">
        <v>193</v>
      </c>
      <c r="J14" s="15" t="s">
        <v>194</v>
      </c>
      <c r="K14" s="15" t="s">
        <v>195</v>
      </c>
      <c r="L14" s="15" t="s">
        <v>196</v>
      </c>
      <c r="M14" s="15"/>
      <c r="N14" s="15"/>
      <c r="O14" t="str">
        <f>'подаци о школи за сведочанство'!$B$1</f>
        <v>Трговачка школа</v>
      </c>
      <c r="P14" t="str">
        <f>'подаци о школи за сведочанство'!$B$2</f>
        <v>у Београду</v>
      </c>
      <c r="Q14" t="str">
        <f>'подаци о школи за сведочанство'!$B$3</f>
        <v>022-05-425/94-03</v>
      </c>
      <c r="R14" t="str">
        <f>'подаци о школи за сведочанство'!$B$4</f>
        <v>22.04.1994.</v>
      </c>
      <c r="S14" t="str">
        <f>'подаци о школи за сведочанство'!$B$5</f>
        <v>2016/2017.</v>
      </c>
      <c r="T14">
        <f>'подаци о школи за сведочанство'!$B$6</f>
        <v>0</v>
      </c>
      <c r="U14" t="str">
        <f>'подаци о школи за сведочанство'!$B$7</f>
        <v>трговац</v>
      </c>
      <c r="V14" t="str">
        <f>'подаци о школи за сведочанство'!$B$8</f>
        <v>три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>одличан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 xml:space="preserve"> </v>
      </c>
      <c r="AA14" t="str">
        <f>IF('оцене ученика'!$F$2=0," ",'оцене ученика'!$F$2)</f>
        <v>Физичко васпитанје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>одличан</v>
      </c>
      <c r="AC14" t="str">
        <f>IF('оцене ученика'!$G$2=0," ",'оцене ученика'!$G$2)</f>
        <v>Математика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>врло добар</v>
      </c>
      <c r="AE14" t="str">
        <f>IF('оцене ученика'!$H$2=0," ",'оцене ученика'!$H$2)</f>
        <v>Екологија и заштита животне средине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>врло добар</v>
      </c>
      <c r="AG14" t="str">
        <f>IF('оцене ученика'!$I$2=0," ",'оцене ученика'!$I$2)</f>
        <v>Географија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>добар</v>
      </c>
      <c r="AI14" t="str">
        <f>IF('оцене ученика'!$J$2=0," ",'оцене ученика'!$J$2)</f>
        <v>Социологија са правима грађана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 xml:space="preserve"> </v>
      </c>
      <c r="AK14" t="str">
        <f>IF('оцене ученика'!$K$2=0," ",'оцене ученика'!$K$2)</f>
        <v>Комерцијално познавање робр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>врло добар</v>
      </c>
      <c r="AM14" t="str">
        <f>IF('оцене ученика'!$L$2=0," ",'оцене ученика'!$L$2)</f>
        <v>Набавка и физичка дистрибуција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>довољан</v>
      </c>
      <c r="AO14" t="str">
        <f>IF('оцене ученика'!$M$2=0," ",'оцене ученика'!$M$2)</f>
        <v>Психологија потрошача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>добар</v>
      </c>
      <c r="AQ14" t="str">
        <f>IF('оцене ученика'!$N$2=0," ",'оцене ученика'!$N$2)</f>
        <v>Предузетништво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>врло добар</v>
      </c>
      <c r="AS14" t="str">
        <f>IF('оцене ученика'!$O$2=0," ",'оцене ученика'!$O$2)</f>
        <v>Практична настава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>Немачки језик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>одличан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>Грађанско васпитање</v>
      </c>
      <c r="BH14" t="str">
        <f>IF(BG14='оцене ученика'!$W$2,'оцене ученика'!W15,IF('подаци о ученицима'!BG14='оцене ученика'!$X$2,'оцене ученика'!X15," "))</f>
        <v>успешан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 t="e">
        <f>'подаци о школи за сведочанство'!$D$5</f>
        <v>#VALUE!</v>
      </c>
      <c r="BP14">
        <f>IF('оцене ученика'!D15=0," ",'оцене ученика'!D15)</f>
        <v>5</v>
      </c>
      <c r="BQ14" t="str">
        <f>IF('оцене ученика'!E15=0," ",'оцене ученика'!E15)</f>
        <v xml:space="preserve"> </v>
      </c>
      <c r="BR14">
        <f>IF('оцене ученика'!F15=0," ",'оцене ученика'!F15)</f>
        <v>5</v>
      </c>
      <c r="BS14">
        <f>IF('оцене ученика'!G15=0," ",'оцене ученика'!G15)</f>
        <v>4</v>
      </c>
      <c r="BT14">
        <f>IF('оцене ученика'!H15=0," ",'оцене ученика'!H15)</f>
        <v>4</v>
      </c>
      <c r="BU14">
        <f>IF('оцене ученика'!I15=0," ",'оцене ученика'!I15)</f>
        <v>3</v>
      </c>
      <c r="BV14" t="str">
        <f>IF('оцене ученика'!J15=0," ",'оцене ученика'!J15)</f>
        <v xml:space="preserve"> </v>
      </c>
      <c r="BW14">
        <f>IF('оцене ученика'!K15=0," ",'оцене ученика'!K15)</f>
        <v>4</v>
      </c>
      <c r="BX14">
        <f>IF('оцене ученика'!L15=0," ",'оцене ученика'!L15)</f>
        <v>2</v>
      </c>
      <c r="BY14">
        <f>IF('оцене ученика'!M15=0," ",'оцене ученика'!M15)</f>
        <v>3</v>
      </c>
      <c r="BZ14">
        <f>IF('оцене ученика'!N15=0," ",'оцене ученика'!N15)</f>
        <v>4</v>
      </c>
      <c r="CA14" t="str">
        <f>IF('оцене ученика'!O15=0," ",'оцене ученика'!O15)</f>
        <v xml:space="preserve"> </v>
      </c>
      <c r="CB14">
        <f>IF('оцене ученика'!P15=0," ",'оцене ученика'!P15)</f>
        <v>5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 x14ac:dyDescent="0.2">
      <c r="A15" s="156">
        <f>'оцене ученика'!A16</f>
        <v>14</v>
      </c>
      <c r="B15" s="156" t="str">
        <f>'оцене ученика'!B16</f>
        <v>Милошевић</v>
      </c>
      <c r="C15" s="156" t="str">
        <f>'оцене ученика'!C16</f>
        <v>Катарина</v>
      </c>
      <c r="D15" s="158" t="s">
        <v>265</v>
      </c>
      <c r="E15" s="15" t="s">
        <v>221</v>
      </c>
      <c r="F15" s="15" t="s">
        <v>222</v>
      </c>
      <c r="G15" s="15">
        <v>1999</v>
      </c>
      <c r="H15" s="15" t="s">
        <v>192</v>
      </c>
      <c r="I15" s="15" t="s">
        <v>204</v>
      </c>
      <c r="J15" s="15" t="s">
        <v>194</v>
      </c>
      <c r="K15" s="15" t="s">
        <v>195</v>
      </c>
      <c r="L15" s="15" t="s">
        <v>196</v>
      </c>
      <c r="M15" s="15"/>
      <c r="N15" s="15"/>
      <c r="O15" t="str">
        <f>'подаци о школи за сведочанство'!$B$1</f>
        <v>Трговачка школа</v>
      </c>
      <c r="P15" t="str">
        <f>'подаци о школи за сведочанство'!$B$2</f>
        <v>у Београду</v>
      </c>
      <c r="Q15" t="str">
        <f>'подаци о школи за сведочанство'!$B$3</f>
        <v>022-05-425/94-03</v>
      </c>
      <c r="R15" t="str">
        <f>'подаци о школи за сведочанство'!$B$4</f>
        <v>22.04.1994.</v>
      </c>
      <c r="S15" t="str">
        <f>'подаци о школи за сведочанство'!$B$5</f>
        <v>2016/2017.</v>
      </c>
      <c r="T15">
        <f>'подаци о школи за сведочанство'!$B$6</f>
        <v>0</v>
      </c>
      <c r="U15" t="str">
        <f>'подаци о школи за сведочанство'!$B$7</f>
        <v>трговац</v>
      </c>
      <c r="V15" t="str">
        <f>'подаци о школи за сведочанство'!$B$8</f>
        <v>три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>одличан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 xml:space="preserve"> </v>
      </c>
      <c r="AA15" t="str">
        <f>IF('оцене ученика'!$F$2=0," ",'оцене ученика'!$F$2)</f>
        <v>Физичко васпитанје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>одличан</v>
      </c>
      <c r="AC15" t="str">
        <f>IF('оцене ученика'!$G$2=0," ",'оцене ученика'!$G$2)</f>
        <v>Математика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>довољан</v>
      </c>
      <c r="AE15" t="str">
        <f>IF('оцене ученика'!$H$2=0," ",'оцене ученика'!$H$2)</f>
        <v>Екологија и заштита животне средине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>довољан</v>
      </c>
      <c r="AG15" t="str">
        <f>IF('оцене ученика'!$I$2=0," ",'оцене ученика'!$I$2)</f>
        <v>Географија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>довољан</v>
      </c>
      <c r="AI15" t="str">
        <f>IF('оцене ученика'!$J$2=0," ",'оцене ученика'!$J$2)</f>
        <v>Социологија са правима грађана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 xml:space="preserve"> </v>
      </c>
      <c r="AK15" t="str">
        <f>IF('оцене ученика'!$K$2=0," ",'оцене ученика'!$K$2)</f>
        <v>Комерцијално познавање робр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>довољан</v>
      </c>
      <c r="AM15" t="str">
        <f>IF('оцене ученика'!$L$2=0," ",'оцене ученика'!$L$2)</f>
        <v>Набавка и физичка дистрибуција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>добар3</v>
      </c>
      <c r="AO15" t="str">
        <f>IF('оцене ученика'!$M$2=0," ",'оцене ученика'!$M$2)</f>
        <v>Психологија потрошача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>добар</v>
      </c>
      <c r="AQ15" t="str">
        <f>IF('оцене ученика'!$N$2=0," ",'оцене ученика'!$N$2)</f>
        <v>Предузетништво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>добар</v>
      </c>
      <c r="AS15" t="str">
        <f>IF('оцене ученика'!$O$2=0," ",'оцене ученика'!$O$2)</f>
        <v>Практична настава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>Немачки језик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>одличан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>Верска настава</v>
      </c>
      <c r="BH15" t="str">
        <f>IF(BG15='оцене ученика'!$W$2,'оцене ученика'!W16,IF('подаци о ученицима'!BG15='оцене ученика'!$X$2,'оцене ученика'!X16," "))</f>
        <v>задовољава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 t="e">
        <f>'подаци о школи за сведочанство'!$D$5</f>
        <v>#VALUE!</v>
      </c>
      <c r="BP15">
        <f>IF('оцене ученика'!D16=0," ",'оцене ученика'!D16)</f>
        <v>5</v>
      </c>
      <c r="BQ15" t="str">
        <f>IF('оцене ученика'!E16=0," ",'оцене ученика'!E16)</f>
        <v xml:space="preserve"> </v>
      </c>
      <c r="BR15">
        <f>IF('оцене ученика'!F16=0," ",'оцене ученика'!F16)</f>
        <v>5</v>
      </c>
      <c r="BS15">
        <f>IF('оцене ученика'!G16=0," ",'оцене ученика'!G16)</f>
        <v>2</v>
      </c>
      <c r="BT15">
        <f>IF('оцене ученика'!H16=0," ",'оцене ученика'!H16)</f>
        <v>2</v>
      </c>
      <c r="BU15">
        <f>IF('оцене ученика'!I16=0," ",'оцене ученика'!I16)</f>
        <v>2</v>
      </c>
      <c r="BV15" t="str">
        <f>IF('оцене ученика'!J16=0," ",'оцене ученика'!J16)</f>
        <v xml:space="preserve"> </v>
      </c>
      <c r="BW15">
        <f>IF('оцене ученика'!K16=0," ",'оцене ученика'!K16)</f>
        <v>2</v>
      </c>
      <c r="BX15">
        <f>IF('оцене ученика'!L16=0," ",'оцене ученика'!L16)</f>
        <v>3</v>
      </c>
      <c r="BY15">
        <f>IF('оцене ученика'!M16=0," ",'оцене ученика'!M16)</f>
        <v>3</v>
      </c>
      <c r="BZ15">
        <f>IF('оцене ученика'!N16=0," ",'оцене ученика'!N16)</f>
        <v>3</v>
      </c>
      <c r="CA15" t="str">
        <f>IF('оцене ученика'!O16=0," ",'оцене ученика'!O16)</f>
        <v xml:space="preserve"> </v>
      </c>
      <c r="CB15">
        <f>IF('оцене ученика'!P16=0," ",'оцене ученика'!P16)</f>
        <v>5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 x14ac:dyDescent="0.2">
      <c r="A16" s="156">
        <f>'оцене ученика'!A17</f>
        <v>15</v>
      </c>
      <c r="B16" s="156" t="str">
        <f>'оцене ученика'!B17</f>
        <v>Орловић</v>
      </c>
      <c r="C16" s="156" t="str">
        <f>'оцене ученика'!C17</f>
        <v>Саша</v>
      </c>
      <c r="D16" s="158" t="s">
        <v>266</v>
      </c>
      <c r="E16" s="15" t="s">
        <v>223</v>
      </c>
      <c r="F16" s="15" t="s">
        <v>224</v>
      </c>
      <c r="G16" s="15">
        <v>1999</v>
      </c>
      <c r="H16" s="15" t="s">
        <v>225</v>
      </c>
      <c r="I16" s="15" t="s">
        <v>225</v>
      </c>
      <c r="J16" s="15" t="s">
        <v>194</v>
      </c>
      <c r="K16" s="15" t="s">
        <v>195</v>
      </c>
      <c r="L16" s="15" t="s">
        <v>196</v>
      </c>
      <c r="M16" s="15"/>
      <c r="N16" s="15"/>
      <c r="O16" t="str">
        <f>'подаци о школи за сведочанство'!$B$1</f>
        <v>Трговачка школа</v>
      </c>
      <c r="P16" t="str">
        <f>'подаци о школи за сведочанство'!$B$2</f>
        <v>у Београду</v>
      </c>
      <c r="Q16" t="str">
        <f>'подаци о школи за сведочанство'!$B$3</f>
        <v>022-05-425/94-03</v>
      </c>
      <c r="R16" t="str">
        <f>'подаци о школи за сведочанство'!$B$4</f>
        <v>22.04.1994.</v>
      </c>
      <c r="S16" t="str">
        <f>'подаци о школи за сведочанство'!$B$5</f>
        <v>2016/2017.</v>
      </c>
      <c r="T16">
        <f>'подаци о школи за сведочанство'!$B$6</f>
        <v>0</v>
      </c>
      <c r="U16" t="str">
        <f>'подаци о школи за сведочанство'!$B$7</f>
        <v>трговац</v>
      </c>
      <c r="V16" t="str">
        <f>'подаци о школи за сведочанство'!$B$8</f>
        <v>три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>добар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 xml:space="preserve"> </v>
      </c>
      <c r="AA16" t="str">
        <f>IF('оцене ученика'!$F$2=0," ",'оцене ученика'!$F$2)</f>
        <v>Физичко васпитанје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>одличан</v>
      </c>
      <c r="AC16" t="str">
        <f>IF('оцене ученика'!$G$2=0," ",'оцене ученика'!$G$2)</f>
        <v>Математика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>довољан</v>
      </c>
      <c r="AE16" t="str">
        <f>IF('оцене ученика'!$H$2=0," ",'оцене ученика'!$H$2)</f>
        <v>Екологија и заштита животне средине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>добар</v>
      </c>
      <c r="AG16" t="str">
        <f>IF('оцене ученика'!$I$2=0," ",'оцене ученика'!$I$2)</f>
        <v>Географија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>довољан</v>
      </c>
      <c r="AI16" t="str">
        <f>IF('оцене ученика'!$J$2=0," ",'оцене ученика'!$J$2)</f>
        <v>Социологија са правима грађана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 xml:space="preserve"> </v>
      </c>
      <c r="AK16" t="str">
        <f>IF('оцене ученика'!$K$2=0," ",'оцене ученика'!$K$2)</f>
        <v>Комерцијално познавање робр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>добар</v>
      </c>
      <c r="AM16" t="str">
        <f>IF('оцене ученика'!$L$2=0," ",'оцене ученика'!$L$2)</f>
        <v>Набавка и физичка дистрибуција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>добар3</v>
      </c>
      <c r="AO16" t="str">
        <f>IF('оцене ученика'!$M$2=0," ",'оцене ученика'!$M$2)</f>
        <v>Психологија потрошача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>добар</v>
      </c>
      <c r="AQ16" t="str">
        <f>IF('оцене ученика'!$N$2=0," ",'оцене ученика'!$N$2)</f>
        <v>Предузетништво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>добар</v>
      </c>
      <c r="AS16" t="str">
        <f>IF('оцене ученика'!$O$2=0," ",'оцене ученика'!$O$2)</f>
        <v>Практична настава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>Немачки језик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>врло добар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>Грађанско васпитање</v>
      </c>
      <c r="BH16" t="str">
        <f>IF(BG16='оцене ученика'!$W$2,'оцене ученика'!W17,IF('подаци о ученицима'!BG16='оцене ученика'!$X$2,'оцене ученика'!X17," "))</f>
        <v>успешан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 t="e">
        <f>'подаци о школи за сведочанство'!$D$5</f>
        <v>#VALUE!</v>
      </c>
      <c r="BP16">
        <f>IF('оцене ученика'!D17=0," ",'оцене ученика'!D17)</f>
        <v>3</v>
      </c>
      <c r="BQ16" t="str">
        <f>IF('оцене ученика'!E17=0," ",'оцене ученика'!E17)</f>
        <v xml:space="preserve"> </v>
      </c>
      <c r="BR16">
        <f>IF('оцене ученика'!F17=0," ",'оцене ученика'!F17)</f>
        <v>5</v>
      </c>
      <c r="BS16">
        <f>IF('оцене ученика'!G17=0," ",'оцене ученика'!G17)</f>
        <v>2</v>
      </c>
      <c r="BT16">
        <f>IF('оцене ученика'!H17=0," ",'оцене ученика'!H17)</f>
        <v>3</v>
      </c>
      <c r="BU16">
        <f>IF('оцене ученика'!I17=0," ",'оцене ученика'!I17)</f>
        <v>2</v>
      </c>
      <c r="BV16" t="str">
        <f>IF('оцене ученика'!J17=0," ",'оцене ученика'!J17)</f>
        <v xml:space="preserve"> </v>
      </c>
      <c r="BW16">
        <f>IF('оцене ученика'!K17=0," ",'оцене ученика'!K17)</f>
        <v>3</v>
      </c>
      <c r="BX16">
        <f>IF('оцене ученика'!L17=0," ",'оцене ученика'!L17)</f>
        <v>3</v>
      </c>
      <c r="BY16">
        <f>IF('оцене ученика'!M17=0," ",'оцене ученика'!M17)</f>
        <v>3</v>
      </c>
      <c r="BZ16">
        <f>IF('оцене ученика'!N17=0," ",'оцене ученика'!N17)</f>
        <v>3</v>
      </c>
      <c r="CA16" t="str">
        <f>IF('оцене ученика'!O17=0," ",'оцене ученика'!O17)</f>
        <v xml:space="preserve"> </v>
      </c>
      <c r="CB16">
        <f>IF('оцене ученика'!P17=0," ",'оцене ученика'!P17)</f>
        <v>4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 x14ac:dyDescent="0.2">
      <c r="A17" s="156">
        <f>'оцене ученика'!A18</f>
        <v>16</v>
      </c>
      <c r="B17" s="156" t="str">
        <f>'оцене ученика'!B18</f>
        <v>Панчић</v>
      </c>
      <c r="C17" s="156" t="str">
        <f>'оцене ученика'!C18</f>
        <v>Тијана</v>
      </c>
      <c r="D17" s="158" t="s">
        <v>267</v>
      </c>
      <c r="E17" s="15" t="s">
        <v>226</v>
      </c>
      <c r="F17" s="15" t="s">
        <v>227</v>
      </c>
      <c r="G17" s="15">
        <v>1999</v>
      </c>
      <c r="H17" s="15" t="s">
        <v>192</v>
      </c>
      <c r="I17" s="15" t="s">
        <v>193</v>
      </c>
      <c r="J17" s="15" t="s">
        <v>194</v>
      </c>
      <c r="K17" s="15" t="s">
        <v>195</v>
      </c>
      <c r="L17" s="15" t="s">
        <v>196</v>
      </c>
      <c r="M17" s="15"/>
      <c r="N17" s="15"/>
      <c r="O17" t="str">
        <f>'подаци о школи за сведочанство'!$B$1</f>
        <v>Трговачка школа</v>
      </c>
      <c r="P17" t="str">
        <f>'подаци о школи за сведочанство'!$B$2</f>
        <v>у Београду</v>
      </c>
      <c r="Q17" t="str">
        <f>'подаци о школи за сведочанство'!$B$3</f>
        <v>022-05-425/94-03</v>
      </c>
      <c r="R17" t="str">
        <f>'подаци о школи за сведочанство'!$B$4</f>
        <v>22.04.1994.</v>
      </c>
      <c r="S17" t="str">
        <f>'подаци о школи за сведочанство'!$B$5</f>
        <v>2016/2017.</v>
      </c>
      <c r="T17">
        <f>'подаци о школи за сведочанство'!$B$6</f>
        <v>0</v>
      </c>
      <c r="U17" t="str">
        <f>'подаци о школи за сведочанство'!$B$7</f>
        <v>трговац</v>
      </c>
      <c r="V17" t="str">
        <f>'подаци о школи за сведочанство'!$B$8</f>
        <v>три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>добар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 xml:space="preserve"> </v>
      </c>
      <c r="AA17" t="str">
        <f>IF('оцене ученика'!$F$2=0," ",'оцене ученика'!$F$2)</f>
        <v>Физичко васпитанје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>врло добар</v>
      </c>
      <c r="AC17" t="str">
        <f>IF('оцене ученика'!$G$2=0," ",'оцене ученика'!$G$2)</f>
        <v>Математика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>добар</v>
      </c>
      <c r="AE17" t="str">
        <f>IF('оцене ученика'!$H$2=0," ",'оцене ученика'!$H$2)</f>
        <v>Екологија и заштита животне средине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>довољан</v>
      </c>
      <c r="AG17" t="str">
        <f>IF('оцене ученика'!$I$2=0," ",'оцене ученика'!$I$2)</f>
        <v>Географија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>довољан</v>
      </c>
      <c r="AI17" t="str">
        <f>IF('оцене ученика'!$J$2=0," ",'оцене ученика'!$J$2)</f>
        <v>Социологија са правима грађана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 xml:space="preserve"> </v>
      </c>
      <c r="AK17" t="str">
        <f>IF('оцене ученика'!$K$2=0," ",'оцене ученика'!$K$2)</f>
        <v>Комерцијално познавање робр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>довољан</v>
      </c>
      <c r="AM17" t="str">
        <f>IF('оцене ученика'!$L$2=0," ",'оцене ученика'!$L$2)</f>
        <v>Набавка и физичка дистрибуција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>довољан</v>
      </c>
      <c r="AO17" t="str">
        <f>IF('оцене ученика'!$M$2=0," ",'оцене ученика'!$M$2)</f>
        <v>Психологија потрошача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>довољан</v>
      </c>
      <c r="AQ17" t="str">
        <f>IF('оцене ученика'!$N$2=0," ",'оцене ученика'!$N$2)</f>
        <v>Предузетништво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>добар</v>
      </c>
      <c r="AS17" t="str">
        <f>IF('оцене ученика'!$O$2=0," ",'оцене ученика'!$O$2)</f>
        <v>Практична настава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>Немачки језик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>добар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>Грађанско васпитање</v>
      </c>
      <c r="BH17" t="str">
        <f>IF(BG17='оцене ученика'!$W$2,'оцене ученика'!W18,IF('подаци о ученицима'!BG17='оцене ученика'!$X$2,'оцене ученика'!X18," "))</f>
        <v>успешан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 t="e">
        <f>'подаци о школи за сведочанство'!$D$5</f>
        <v>#VALUE!</v>
      </c>
      <c r="BP17">
        <f>IF('оцене ученика'!D18=0," ",'оцене ученика'!D18)</f>
        <v>3</v>
      </c>
      <c r="BQ17" t="str">
        <f>IF('оцене ученика'!E18=0," ",'оцене ученика'!E18)</f>
        <v xml:space="preserve"> </v>
      </c>
      <c r="BR17">
        <f>IF('оцене ученика'!F18=0," ",'оцене ученика'!F18)</f>
        <v>4</v>
      </c>
      <c r="BS17">
        <f>IF('оцене ученика'!G18=0," ",'оцене ученика'!G18)</f>
        <v>3</v>
      </c>
      <c r="BT17">
        <f>IF('оцене ученика'!H18=0," ",'оцене ученика'!H18)</f>
        <v>2</v>
      </c>
      <c r="BU17">
        <f>IF('оцене ученика'!I18=0," ",'оцене ученика'!I18)</f>
        <v>2</v>
      </c>
      <c r="BV17" t="str">
        <f>IF('оцене ученика'!J18=0," ",'оцене ученика'!J18)</f>
        <v xml:space="preserve"> </v>
      </c>
      <c r="BW17">
        <f>IF('оцене ученика'!K18=0," ",'оцене ученика'!K18)</f>
        <v>2</v>
      </c>
      <c r="BX17">
        <f>IF('оцене ученика'!L18=0," ",'оцене ученика'!L18)</f>
        <v>2</v>
      </c>
      <c r="BY17">
        <f>IF('оцене ученика'!M18=0," ",'оцене ученика'!M18)</f>
        <v>2</v>
      </c>
      <c r="BZ17">
        <f>IF('оцене ученика'!N18=0," ",'оцене ученика'!N18)</f>
        <v>3</v>
      </c>
      <c r="CA17" t="str">
        <f>IF('оцене ученика'!O18=0," ",'оцене ученика'!O18)</f>
        <v xml:space="preserve"> </v>
      </c>
      <c r="CB17">
        <f>IF('оцене ученика'!P18=0," ",'оцене ученика'!P18)</f>
        <v>3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 x14ac:dyDescent="0.2">
      <c r="A18" s="156">
        <f>'оцене ученика'!A19</f>
        <v>17</v>
      </c>
      <c r="B18" s="156" t="str">
        <f>'оцене ученика'!B19</f>
        <v>Пиперин</v>
      </c>
      <c r="C18" s="156" t="str">
        <f>'оцене ученика'!C19</f>
        <v>Мирјана</v>
      </c>
      <c r="D18" s="158" t="s">
        <v>268</v>
      </c>
      <c r="E18" s="15" t="s">
        <v>228</v>
      </c>
      <c r="F18" s="15" t="s">
        <v>229</v>
      </c>
      <c r="G18" s="15">
        <v>1999</v>
      </c>
      <c r="H18" s="15" t="s">
        <v>192</v>
      </c>
      <c r="I18" s="15" t="s">
        <v>230</v>
      </c>
      <c r="J18" s="15" t="s">
        <v>194</v>
      </c>
      <c r="K18" s="15" t="s">
        <v>195</v>
      </c>
      <c r="L18" s="15" t="s">
        <v>196</v>
      </c>
      <c r="M18" s="15"/>
      <c r="N18" s="15"/>
      <c r="O18" t="str">
        <f>'подаци о школи за сведочанство'!$B$1</f>
        <v>Трговачка школа</v>
      </c>
      <c r="P18" t="str">
        <f>'подаци о школи за сведочанство'!$B$2</f>
        <v>у Београду</v>
      </c>
      <c r="Q18" t="str">
        <f>'подаци о школи за сведочанство'!$B$3</f>
        <v>022-05-425/94-03</v>
      </c>
      <c r="R18" t="str">
        <f>'подаци о школи за сведочанство'!$B$4</f>
        <v>22.04.1994.</v>
      </c>
      <c r="S18" t="str">
        <f>'подаци о школи за сведочанство'!$B$5</f>
        <v>2016/2017.</v>
      </c>
      <c r="T18">
        <f>'подаци о школи за сведочанство'!$B$6</f>
        <v>0</v>
      </c>
      <c r="U18" t="str">
        <f>'подаци о школи за сведочанство'!$B$7</f>
        <v>трговац</v>
      </c>
      <c r="V18" t="str">
        <f>'подаци о школи за сведочанство'!$B$8</f>
        <v>три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>довољан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 xml:space="preserve"> </v>
      </c>
      <c r="AA18" t="str">
        <f>IF('оцене ученика'!$F$2=0," ",'оцене ученика'!$F$2)</f>
        <v>Физичко васпитанје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>врло добар</v>
      </c>
      <c r="AC18" t="str">
        <f>IF('оцене ученика'!$G$2=0," ",'оцене ученика'!$G$2)</f>
        <v>Математика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>довољан</v>
      </c>
      <c r="AE18" t="str">
        <f>IF('оцене ученика'!$H$2=0," ",'оцене ученика'!$H$2)</f>
        <v>Екологија и заштита животне средине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>довољан</v>
      </c>
      <c r="AG18" t="str">
        <f>IF('оцене ученика'!$I$2=0," ",'оцене ученика'!$I$2)</f>
        <v>Географија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>довољан</v>
      </c>
      <c r="AI18" t="str">
        <f>IF('оцене ученика'!$J$2=0," ",'оцене ученика'!$J$2)</f>
        <v>Социологија са правима грађана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 xml:space="preserve"> </v>
      </c>
      <c r="AK18" t="str">
        <f>IF('оцене ученика'!$K$2=0," ",'оцене ученика'!$K$2)</f>
        <v>Комерцијално познавање робр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>довољан</v>
      </c>
      <c r="AM18" t="str">
        <f>IF('оцене ученика'!$L$2=0," ",'оцене ученика'!$L$2)</f>
        <v>Набавка и физичка дистрибуција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>довољан</v>
      </c>
      <c r="AO18" t="str">
        <f>IF('оцене ученика'!$M$2=0," ",'оцене ученика'!$M$2)</f>
        <v>Психологија потрошача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>довољан</v>
      </c>
      <c r="AQ18" t="str">
        <f>IF('оцене ученика'!$N$2=0," ",'оцене ученика'!$N$2)</f>
        <v>Предузетништво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>добар</v>
      </c>
      <c r="AS18" t="str">
        <f>IF('оцене ученика'!$O$2=0," ",'оцене ученика'!$O$2)</f>
        <v>Практична настава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>Немачки језик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>добар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>Грађанско васпитање</v>
      </c>
      <c r="BH18" t="str">
        <f>IF(BG18='оцене ученика'!$W$2,'оцене ученика'!W19,IF('подаци о ученицима'!BG18='оцене ученика'!$X$2,'оцене ученика'!X19," "))</f>
        <v>Успешан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 t="e">
        <f>'подаци о школи за сведочанство'!$D$5</f>
        <v>#VALUE!</v>
      </c>
      <c r="BP18">
        <f>IF('оцене ученика'!D19=0," ",'оцене ученика'!D19)</f>
        <v>2</v>
      </c>
      <c r="BQ18" t="str">
        <f>IF('оцене ученика'!E19=0," ",'оцене ученика'!E19)</f>
        <v xml:space="preserve"> </v>
      </c>
      <c r="BR18">
        <f>IF('оцене ученика'!F19=0," ",'оцене ученика'!F19)</f>
        <v>4</v>
      </c>
      <c r="BS18">
        <f>IF('оцене ученика'!G19=0," ",'оцене ученика'!G19)</f>
        <v>2</v>
      </c>
      <c r="BT18">
        <f>IF('оцене ученика'!H19=0," ",'оцене ученика'!H19)</f>
        <v>2</v>
      </c>
      <c r="BU18">
        <f>IF('оцене ученика'!I19=0," ",'оцене ученика'!I19)</f>
        <v>2</v>
      </c>
      <c r="BV18" t="str">
        <f>IF('оцене ученика'!J19=0," ",'оцене ученика'!J19)</f>
        <v xml:space="preserve"> </v>
      </c>
      <c r="BW18">
        <f>IF('оцене ученика'!K19=0," ",'оцене ученика'!K19)</f>
        <v>2</v>
      </c>
      <c r="BX18">
        <f>IF('оцене ученика'!L19=0," ",'оцене ученика'!L19)</f>
        <v>2</v>
      </c>
      <c r="BY18">
        <f>IF('оцене ученика'!M19=0," ",'оцене ученика'!M19)</f>
        <v>2</v>
      </c>
      <c r="BZ18">
        <f>IF('оцене ученика'!N19=0," ",'оцене ученика'!N19)</f>
        <v>3</v>
      </c>
      <c r="CA18" t="str">
        <f>IF('оцене ученика'!O19=0," ",'оцене ученика'!O19)</f>
        <v xml:space="preserve"> </v>
      </c>
      <c r="CB18">
        <f>IF('оцене ученика'!P19=0," ",'оцене ученика'!P19)</f>
        <v>3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 x14ac:dyDescent="0.2">
      <c r="A19" s="156">
        <f>'оцене ученика'!A20</f>
        <v>18</v>
      </c>
      <c r="B19" s="156" t="str">
        <f>'оцене ученика'!B20</f>
        <v>Ристић</v>
      </c>
      <c r="C19" s="156" t="str">
        <f>'оцене ученика'!C20</f>
        <v>Урош</v>
      </c>
      <c r="D19" s="158" t="s">
        <v>269</v>
      </c>
      <c r="E19" s="15" t="s">
        <v>231</v>
      </c>
      <c r="F19" s="15" t="s">
        <v>232</v>
      </c>
      <c r="G19" s="15">
        <v>1999</v>
      </c>
      <c r="H19" s="15" t="s">
        <v>192</v>
      </c>
      <c r="I19" s="15" t="s">
        <v>193</v>
      </c>
      <c r="J19" s="15" t="s">
        <v>194</v>
      </c>
      <c r="K19" s="15" t="s">
        <v>195</v>
      </c>
      <c r="L19" s="15" t="s">
        <v>196</v>
      </c>
      <c r="M19" s="15"/>
      <c r="N19" s="15"/>
      <c r="O19" t="str">
        <f>'подаци о школи за сведочанство'!$B$1</f>
        <v>Трговачка школа</v>
      </c>
      <c r="P19" t="str">
        <f>'подаци о школи за сведочанство'!$B$2</f>
        <v>у Београду</v>
      </c>
      <c r="Q19" t="str">
        <f>'подаци о школи за сведочанство'!$B$3</f>
        <v>022-05-425/94-03</v>
      </c>
      <c r="R19" t="str">
        <f>'подаци о школи за сведочанство'!$B$4</f>
        <v>22.04.1994.</v>
      </c>
      <c r="S19" t="str">
        <f>'подаци о школи за сведочанство'!$B$5</f>
        <v>2016/2017.</v>
      </c>
      <c r="T19">
        <f>'подаци о школи за сведочанство'!$B$6</f>
        <v>0</v>
      </c>
      <c r="U19" t="str">
        <f>'подаци о школи за сведочанство'!$B$7</f>
        <v>трговац</v>
      </c>
      <c r="V19" t="str">
        <f>'подаци о школи за сведочанство'!$B$8</f>
        <v>три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>добар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 xml:space="preserve"> </v>
      </c>
      <c r="AA19" t="str">
        <f>IF('оцене ученика'!$F$2=0," ",'оцене ученика'!$F$2)</f>
        <v>Физичко васпитанје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>одличан</v>
      </c>
      <c r="AC19" t="str">
        <f>IF('оцене ученика'!$G$2=0," ",'оцене ученика'!$G$2)</f>
        <v>Математика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>добар</v>
      </c>
      <c r="AE19" t="str">
        <f>IF('оцене ученика'!$H$2=0," ",'оцене ученика'!$H$2)</f>
        <v>Екологија и заштита животне средине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>врло добар</v>
      </c>
      <c r="AG19" t="str">
        <f>IF('оцене ученика'!$I$2=0," ",'оцене ученика'!$I$2)</f>
        <v>Географија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>добар</v>
      </c>
      <c r="AI19" t="str">
        <f>IF('оцене ученика'!$J$2=0," ",'оцене ученика'!$J$2)</f>
        <v>Социологија са правима грађана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 xml:space="preserve"> </v>
      </c>
      <c r="AK19" t="str">
        <f>IF('оцене ученика'!$K$2=0," ",'оцене ученика'!$K$2)</f>
        <v>Комерцијално познавање робр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>одличан</v>
      </c>
      <c r="AM19" t="str">
        <f>IF('оцене ученика'!$L$2=0," ",'оцене ученика'!$L$2)</f>
        <v>Набавка и физичка дистрибуција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>одличан</v>
      </c>
      <c r="AO19" t="str">
        <f>IF('оцене ученика'!$M$2=0," ",'оцене ученика'!$M$2)</f>
        <v>Психологија потрошача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>добар</v>
      </c>
      <c r="AQ19" t="str">
        <f>IF('оцене ученика'!$N$2=0," ",'оцене ученика'!$N$2)</f>
        <v>Предузетништво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>одличан</v>
      </c>
      <c r="AS19" t="str">
        <f>IF('оцене ученика'!$O$2=0," ",'оцене ученика'!$O$2)</f>
        <v>Практична настава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>Немачки језик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>одличан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>Верска настава</v>
      </c>
      <c r="BH19" t="str">
        <f>IF(BG19='оцене ученика'!$W$2,'оцене ученика'!W20,IF('подаци о ученицима'!BG19='оцене ученика'!$X$2,'оцене ученика'!X20," "))</f>
        <v>истиче се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 t="e">
        <f>'подаци о школи за сведочанство'!$D$5</f>
        <v>#VALUE!</v>
      </c>
      <c r="BP19">
        <f>IF('оцене ученика'!D20=0," ",'оцене ученика'!D20)</f>
        <v>3</v>
      </c>
      <c r="BQ19" t="str">
        <f>IF('оцене ученика'!E20=0," ",'оцене ученика'!E20)</f>
        <v xml:space="preserve"> </v>
      </c>
      <c r="BR19">
        <f>IF('оцене ученика'!F20=0," ",'оцене ученика'!F20)</f>
        <v>5</v>
      </c>
      <c r="BS19">
        <f>IF('оцене ученика'!G20=0," ",'оцене ученика'!G20)</f>
        <v>3</v>
      </c>
      <c r="BT19">
        <f>IF('оцене ученика'!H20=0," ",'оцене ученика'!H20)</f>
        <v>4</v>
      </c>
      <c r="BU19">
        <f>IF('оцене ученика'!I20=0," ",'оцене ученика'!I20)</f>
        <v>3</v>
      </c>
      <c r="BV19" t="str">
        <f>IF('оцене ученика'!J20=0," ",'оцене ученика'!J20)</f>
        <v xml:space="preserve"> </v>
      </c>
      <c r="BW19">
        <f>IF('оцене ученика'!K20=0," ",'оцене ученика'!K20)</f>
        <v>5</v>
      </c>
      <c r="BX19">
        <f>IF('оцене ученика'!L20=0," ",'оцене ученика'!L20)</f>
        <v>5</v>
      </c>
      <c r="BY19">
        <f>IF('оцене ученика'!M20=0," ",'оцене ученика'!M20)</f>
        <v>3</v>
      </c>
      <c r="BZ19">
        <f>IF('оцене ученика'!N20=0," ",'оцене ученика'!N20)</f>
        <v>5</v>
      </c>
      <c r="CA19" t="str">
        <f>IF('оцене ученика'!O20=0," ",'оцене ученика'!O20)</f>
        <v xml:space="preserve"> </v>
      </c>
      <c r="CB19">
        <f>IF('оцене ученика'!P20=0," ",'оцене ученика'!P20)</f>
        <v>5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 x14ac:dyDescent="0.2">
      <c r="A20" s="156">
        <f>'оцене ученика'!A21</f>
        <v>19</v>
      </c>
      <c r="B20" s="156" t="str">
        <f>'оцене ученика'!B21</f>
        <v>Стефановић</v>
      </c>
      <c r="C20" s="156" t="str">
        <f>'оцене ученика'!C21</f>
        <v>Александра</v>
      </c>
      <c r="D20" s="158" t="s">
        <v>270</v>
      </c>
      <c r="E20" s="15" t="s">
        <v>180</v>
      </c>
      <c r="F20" s="15" t="s">
        <v>233</v>
      </c>
      <c r="G20" s="15">
        <v>2000</v>
      </c>
      <c r="H20" s="15" t="s">
        <v>192</v>
      </c>
      <c r="I20" s="15" t="s">
        <v>193</v>
      </c>
      <c r="J20" s="15" t="s">
        <v>194</v>
      </c>
      <c r="K20" s="15" t="s">
        <v>195</v>
      </c>
      <c r="L20" s="15" t="s">
        <v>196</v>
      </c>
      <c r="M20" s="15"/>
      <c r="N20" s="15"/>
      <c r="O20" t="str">
        <f>'подаци о школи за сведочанство'!$B$1</f>
        <v>Трговачка школа</v>
      </c>
      <c r="P20" t="str">
        <f>'подаци о школи за сведочанство'!$B$2</f>
        <v>у Београду</v>
      </c>
      <c r="Q20" t="str">
        <f>'подаци о школи за сведочанство'!$B$3</f>
        <v>022-05-425/94-03</v>
      </c>
      <c r="R20" t="str">
        <f>'подаци о школи за сведочанство'!$B$4</f>
        <v>22.04.1994.</v>
      </c>
      <c r="S20" t="str">
        <f>'подаци о школи за сведочанство'!$B$5</f>
        <v>2016/2017.</v>
      </c>
      <c r="T20">
        <f>'подаци о школи за сведочанство'!$B$6</f>
        <v>0</v>
      </c>
      <c r="U20" t="str">
        <f>'подаци о школи за сведочанство'!$B$7</f>
        <v>трговац</v>
      </c>
      <c r="V20" t="str">
        <f>'подаци о школи за сведочанство'!$B$8</f>
        <v>три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>довољан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 xml:space="preserve"> </v>
      </c>
      <c r="AA20" t="str">
        <f>IF('оцене ученика'!$F$2=0," ",'оцене ученика'!$F$2)</f>
        <v>Физичко васпитанје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>врло добар</v>
      </c>
      <c r="AC20" t="str">
        <f>IF('оцене ученика'!$G$2=0," ",'оцене ученика'!$G$2)</f>
        <v>Математика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 xml:space="preserve"> </v>
      </c>
      <c r="AE20" t="str">
        <f>IF('оцене ученика'!$H$2=0," ",'оцене ученика'!$H$2)</f>
        <v>Екологија и заштита животне средине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 xml:space="preserve"> </v>
      </c>
      <c r="AG20" t="str">
        <f>IF('оцене ученика'!$I$2=0," ",'оцене ученика'!$I$2)</f>
        <v>Географија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>довољан</v>
      </c>
      <c r="AI20" t="str">
        <f>IF('оцене ученика'!$J$2=0," ",'оцене ученика'!$J$2)</f>
        <v>Социологија са правима грађана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 xml:space="preserve"> </v>
      </c>
      <c r="AK20" t="str">
        <f>IF('оцене ученика'!$K$2=0," ",'оцене ученика'!$K$2)</f>
        <v>Комерцијално познавање робр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>довољан</v>
      </c>
      <c r="AM20" t="str">
        <f>IF('оцене ученика'!$L$2=0," ",'оцене ученика'!$L$2)</f>
        <v>Набавка и физичка дистрибуција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>довољан</v>
      </c>
      <c r="AO20" t="str">
        <f>IF('оцене ученика'!$M$2=0," ",'оцене ученика'!$M$2)</f>
        <v>Психологија потрошача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>довољан</v>
      </c>
      <c r="AQ20" t="str">
        <f>IF('оцене ученика'!$N$2=0," ",'оцене ученика'!$N$2)</f>
        <v>Предузетништво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>добар</v>
      </c>
      <c r="AS20" t="str">
        <f>IF('оцене ученика'!$O$2=0," ",'оцене ученика'!$O$2)</f>
        <v>Практична настава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>Немачки језик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>добар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>Верска настава</v>
      </c>
      <c r="BH20" t="str">
        <f>IF(BG20='оцене ученика'!$W$2,'оцене ученика'!W21,IF('подаци о ученицима'!BG20='оцене ученика'!$X$2,'оцене ученика'!X21," "))</f>
        <v>истиче се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 t="e">
        <f>'подаци о школи за сведочанство'!$D$5</f>
        <v>#VALUE!</v>
      </c>
      <c r="BP20">
        <f>IF('оцене ученика'!D21=0," ",'оцене ученика'!D21)</f>
        <v>2</v>
      </c>
      <c r="BQ20" t="str">
        <f>IF('оцене ученика'!E21=0," ",'оцене ученика'!E21)</f>
        <v xml:space="preserve"> </v>
      </c>
      <c r="BR20">
        <f>IF('оцене ученика'!F21=0," ",'оцене ученика'!F21)</f>
        <v>4</v>
      </c>
      <c r="BS20" t="str">
        <f>IF('оцене ученика'!G21=0," ",'оцене ученика'!G21)</f>
        <v xml:space="preserve"> </v>
      </c>
      <c r="BT20" t="str">
        <f>IF('оцене ученика'!H21=0," ",'оцене ученика'!H21)</f>
        <v xml:space="preserve"> </v>
      </c>
      <c r="BU20">
        <f>IF('оцене ученика'!I21=0," ",'оцене ученика'!I21)</f>
        <v>2</v>
      </c>
      <c r="BV20" t="str">
        <f>IF('оцене ученика'!J21=0," ",'оцене ученика'!J21)</f>
        <v xml:space="preserve"> </v>
      </c>
      <c r="BW20">
        <f>IF('оцене ученика'!K21=0," ",'оцене ученика'!K21)</f>
        <v>2</v>
      </c>
      <c r="BX20">
        <f>IF('оцене ученика'!L21=0," ",'оцене ученика'!L21)</f>
        <v>2</v>
      </c>
      <c r="BY20">
        <f>IF('оцене ученика'!M21=0," ",'оцене ученика'!M21)</f>
        <v>2</v>
      </c>
      <c r="BZ20">
        <f>IF('оцене ученика'!N21=0," ",'оцене ученика'!N21)</f>
        <v>3</v>
      </c>
      <c r="CA20" t="str">
        <f>IF('оцене ученика'!O21=0," ",'оцене ученика'!O21)</f>
        <v xml:space="preserve"> </v>
      </c>
      <c r="CB20">
        <f>IF('оцене ученика'!P21=0," ",'оцене ученика'!P21)</f>
        <v>3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 x14ac:dyDescent="0.2">
      <c r="A21" s="156">
        <f>'оцене ученика'!A22</f>
        <v>20</v>
      </c>
      <c r="B21" s="156" t="str">
        <f>'оцене ученика'!B22</f>
        <v>Цвијановић</v>
      </c>
      <c r="C21" s="156" t="str">
        <f>'оцене ученика'!C22</f>
        <v>Јелена</v>
      </c>
      <c r="D21" s="158" t="s">
        <v>271</v>
      </c>
      <c r="E21" s="15" t="s">
        <v>234</v>
      </c>
      <c r="F21" s="15" t="s">
        <v>235</v>
      </c>
      <c r="G21" s="15">
        <v>1999</v>
      </c>
      <c r="H21" s="15" t="s">
        <v>192</v>
      </c>
      <c r="I21" s="15" t="s">
        <v>230</v>
      </c>
      <c r="J21" s="15" t="s">
        <v>194</v>
      </c>
      <c r="K21" s="15" t="s">
        <v>195</v>
      </c>
      <c r="L21" s="15" t="s">
        <v>196</v>
      </c>
      <c r="M21" s="15"/>
      <c r="N21" s="15"/>
      <c r="O21" t="str">
        <f>'подаци о школи за сведочанство'!$B$1</f>
        <v>Трговачка школа</v>
      </c>
      <c r="P21" t="str">
        <f>'подаци о школи за сведочанство'!$B$2</f>
        <v>у Београду</v>
      </c>
      <c r="Q21" t="str">
        <f>'подаци о школи за сведочанство'!$B$3</f>
        <v>022-05-425/94-03</v>
      </c>
      <c r="R21" t="str">
        <f>'подаци о школи за сведочанство'!$B$4</f>
        <v>22.04.1994.</v>
      </c>
      <c r="S21" t="str">
        <f>'подаци о школи за сведочанство'!$B$5</f>
        <v>2016/2017.</v>
      </c>
      <c r="T21">
        <f>'подаци о школи за сведочанство'!$B$6</f>
        <v>0</v>
      </c>
      <c r="U21" t="str">
        <f>'подаци о школи за сведочанство'!$B$7</f>
        <v>трговац</v>
      </c>
      <c r="V21" t="str">
        <f>'подаци о школи за сведочанство'!$B$8</f>
        <v>три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>добар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Физичко васпитанје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>одличан</v>
      </c>
      <c r="AC21" t="str">
        <f>IF('оцене ученика'!$G$2=0," ",'оцене ученика'!$G$2)</f>
        <v>Математика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>добар</v>
      </c>
      <c r="AE21" t="str">
        <f>IF('оцене ученика'!$H$2=0," ",'оцене ученика'!$H$2)</f>
        <v>Екологија и заштита животне средине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>довољан</v>
      </c>
      <c r="AG21" t="str">
        <f>IF('оцене ученика'!$I$2=0," ",'оцене ученика'!$I$2)</f>
        <v>Географија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>добар</v>
      </c>
      <c r="AI21" t="str">
        <f>IF('оцене ученика'!$J$2=0," ",'оцене ученика'!$J$2)</f>
        <v>Социологија са правима грађана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str">
        <f>IF('оцене ученика'!$K$2=0," ",'оцене ученика'!$K$2)</f>
        <v>Комерцијално познавање робр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>добар</v>
      </c>
      <c r="AM21" t="str">
        <f>IF('оцене ученика'!$L$2=0," ",'оцене ученика'!$L$2)</f>
        <v>Набавка и физичка дистрибуција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>врло добар</v>
      </c>
      <c r="AO21" t="str">
        <f>IF('оцене ученика'!$M$2=0," ",'оцене ученика'!$M$2)</f>
        <v>Психологија потрошача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>довољан</v>
      </c>
      <c r="AQ21" t="str">
        <f>IF('оцене ученика'!$N$2=0," ",'оцене ученика'!$N$2)</f>
        <v>Предузетништво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>врло добар</v>
      </c>
      <c r="AS21" t="str">
        <f>IF('оцене ученика'!$O$2=0," ",'оцене ученика'!$O$2)</f>
        <v>Практична настава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>Немачки језик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>одличан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>Верска настава</v>
      </c>
      <c r="BH21" t="str">
        <f>IF(BG21='оцене ученика'!$W$2,'оцене ученика'!W22,IF('подаци о ученицима'!BG21='оцене ученика'!$X$2,'оцене ученика'!X22," "))</f>
        <v>истиче се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 t="e">
        <f>'подаци о школи за сведочанство'!$D$5</f>
        <v>#VALUE!</v>
      </c>
      <c r="BP21">
        <f>IF('оцене ученика'!D22=0," ",'оцене ученика'!D22)</f>
        <v>3</v>
      </c>
      <c r="BQ21" t="str">
        <f>IF('оцене ученика'!E22=0," ",'оцене ученика'!E22)</f>
        <v xml:space="preserve"> </v>
      </c>
      <c r="BR21">
        <f>IF('оцене ученика'!F22=0," ",'оцене ученика'!F22)</f>
        <v>5</v>
      </c>
      <c r="BS21">
        <f>IF('оцене ученика'!G22=0," ",'оцене ученика'!G22)</f>
        <v>3</v>
      </c>
      <c r="BT21">
        <f>IF('оцене ученика'!H22=0," ",'оцене ученика'!H22)</f>
        <v>2</v>
      </c>
      <c r="BU21">
        <f>IF('оцене ученика'!I22=0," ",'оцене ученика'!I22)</f>
        <v>3</v>
      </c>
      <c r="BV21" t="str">
        <f>IF('оцене ученика'!J22=0," ",'оцене ученика'!J22)</f>
        <v xml:space="preserve"> </v>
      </c>
      <c r="BW21">
        <f>IF('оцене ученика'!K22=0," ",'оцене ученика'!K22)</f>
        <v>3</v>
      </c>
      <c r="BX21">
        <f>IF('оцене ученика'!L22=0," ",'оцене ученика'!L22)</f>
        <v>4</v>
      </c>
      <c r="BY21">
        <f>IF('оцене ученика'!M22=0," ",'оцене ученика'!M22)</f>
        <v>2</v>
      </c>
      <c r="BZ21">
        <f>IF('оцене ученика'!N22=0," ",'оцене ученика'!N22)</f>
        <v>4</v>
      </c>
      <c r="CA21" t="str">
        <f>IF('оцене ученика'!O22=0," ",'оцене ученика'!O22)</f>
        <v xml:space="preserve"> </v>
      </c>
      <c r="CB21">
        <f>IF('оцене ученика'!P22=0," ",'оцене ученика'!P22)</f>
        <v>5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 x14ac:dyDescent="0.2">
      <c r="A22" s="156">
        <f>'оцене ученика'!A23</f>
        <v>21</v>
      </c>
      <c r="B22" s="156">
        <f>'оцене ученика'!B23</f>
        <v>0</v>
      </c>
      <c r="C22" s="156">
        <f>'оцене ученика'!C23</f>
        <v>0</v>
      </c>
      <c r="D22" s="15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t="str">
        <f>'подаци о школи за сведочанство'!$B$1</f>
        <v>Трговачка школа</v>
      </c>
      <c r="P22" t="str">
        <f>'подаци о школи за сведочанство'!$B$2</f>
        <v>у Београду</v>
      </c>
      <c r="Q22" t="str">
        <f>'подаци о школи за сведочанство'!$B$3</f>
        <v>022-05-425/94-03</v>
      </c>
      <c r="R22" t="str">
        <f>'подаци о школи за сведочанство'!$B$4</f>
        <v>22.04.1994.</v>
      </c>
      <c r="S22" t="str">
        <f>'подаци о школи за сведочанство'!$B$5</f>
        <v>2016/2017.</v>
      </c>
      <c r="T22">
        <f>'подаци о школи за сведочанство'!$B$6</f>
        <v>0</v>
      </c>
      <c r="U22" t="str">
        <f>'подаци о школи за сведочанство'!$B$7</f>
        <v>трговац</v>
      </c>
      <c r="V22" t="str">
        <f>'подаци о школи за сведочанство'!$B$8</f>
        <v>три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Физичко васпитанје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Математика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Екологија и заштита животне средине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Географија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Социологија са правима грађана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Комерцијално познавање робр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Набавка и физичка дистрибуција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>Психологија потрошача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Предузетништво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>Практична настава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>Немачки језик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 t="e">
        <f>'подаци о школи за сведочанство'!$D$5</f>
        <v>#VALUE!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 x14ac:dyDescent="0.2">
      <c r="A23" s="156">
        <f>'оцене ученика'!A24</f>
        <v>22</v>
      </c>
      <c r="B23" s="156">
        <f>'оцене ученика'!B24</f>
        <v>0</v>
      </c>
      <c r="C23" s="156">
        <f>'оцене ученика'!C24</f>
        <v>0</v>
      </c>
      <c r="D23" s="15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t="str">
        <f>'подаци о школи за сведочанство'!$B$1</f>
        <v>Трговачка школа</v>
      </c>
      <c r="P23" t="str">
        <f>'подаци о школи за сведочанство'!$B$2</f>
        <v>у Београду</v>
      </c>
      <c r="Q23" t="str">
        <f>'подаци о школи за сведочанство'!$B$3</f>
        <v>022-05-425/94-03</v>
      </c>
      <c r="R23" t="str">
        <f>'подаци о школи за сведочанство'!$B$4</f>
        <v>22.04.1994.</v>
      </c>
      <c r="S23" t="str">
        <f>'подаци о школи за сведочанство'!$B$5</f>
        <v>2016/2017.</v>
      </c>
      <c r="T23">
        <f>'подаци о школи за сведочанство'!$B$6</f>
        <v>0</v>
      </c>
      <c r="U23" t="str">
        <f>'подаци о школи за сведочанство'!$B$7</f>
        <v>трговац</v>
      </c>
      <c r="V23" t="str">
        <f>'подаци о школи за сведочанство'!$B$8</f>
        <v>три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Физичко васпитанје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Математика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Екологија и заштита животне средине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Географија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Социологија са правима грађана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Комерцијално познавање робр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Набавка и физичка дистрибуција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>Психологија потрошача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Предузетништво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>Практична настава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>Немачки језик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 t="e">
        <f>'подаци о школи за сведочанство'!$D$5</f>
        <v>#VALUE!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 x14ac:dyDescent="0.2">
      <c r="A24" s="156">
        <f>'оцене ученика'!A25</f>
        <v>23</v>
      </c>
      <c r="B24" s="156">
        <f>'оцене ученика'!B25</f>
        <v>0</v>
      </c>
      <c r="C24" s="156">
        <f>'оцене ученика'!C25</f>
        <v>0</v>
      </c>
      <c r="D24" s="15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t="str">
        <f>'подаци о школи за сведочанство'!$B$1</f>
        <v>Трговачка школа</v>
      </c>
      <c r="P24" t="str">
        <f>'подаци о школи за сведочанство'!$B$2</f>
        <v>у Београду</v>
      </c>
      <c r="Q24" t="str">
        <f>'подаци о школи за сведочанство'!$B$3</f>
        <v>022-05-425/94-03</v>
      </c>
      <c r="R24" t="str">
        <f>'подаци о школи за сведочанство'!$B$4</f>
        <v>22.04.1994.</v>
      </c>
      <c r="S24" t="str">
        <f>'подаци о школи за сведочанство'!$B$5</f>
        <v>2016/2017.</v>
      </c>
      <c r="T24">
        <f>'подаци о школи за сведочанство'!$B$6</f>
        <v>0</v>
      </c>
      <c r="U24" t="str">
        <f>'подаци о школи за сведочанство'!$B$7</f>
        <v>трговац</v>
      </c>
      <c r="V24" t="str">
        <f>'подаци о школи за сведочанство'!$B$8</f>
        <v>три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Физичко васпитанје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Математика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Екологија и заштита животне средине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Географија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Социологија са правима грађана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Комерцијално познавање робр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Набавка и физичка дистрибуција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>Психологија потрошача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Предузетништво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>Практична настава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>Немачки језик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 t="e">
        <f>'подаци о школи за сведочанство'!$D$5</f>
        <v>#VALUE!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 x14ac:dyDescent="0.2">
      <c r="A25" s="156">
        <f>'оцене ученика'!A26</f>
        <v>24</v>
      </c>
      <c r="B25" s="156">
        <f>'оцене ученика'!B26</f>
        <v>0</v>
      </c>
      <c r="C25" s="156">
        <f>'оцене ученика'!C26</f>
        <v>0</v>
      </c>
      <c r="D25" s="15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t="str">
        <f>'подаци о школи за сведочанство'!$B$1</f>
        <v>Трговачка школа</v>
      </c>
      <c r="P25" t="str">
        <f>'подаци о школи за сведочанство'!$B$2</f>
        <v>у Београду</v>
      </c>
      <c r="Q25" t="str">
        <f>'подаци о школи за сведочанство'!$B$3</f>
        <v>022-05-425/94-03</v>
      </c>
      <c r="R25" t="str">
        <f>'подаци о школи за сведочанство'!$B$4</f>
        <v>22.04.1994.</v>
      </c>
      <c r="S25" t="str">
        <f>'подаци о школи за сведочанство'!$B$5</f>
        <v>2016/2017.</v>
      </c>
      <c r="T25">
        <f>'подаци о школи за сведочанство'!$B$6</f>
        <v>0</v>
      </c>
      <c r="U25" t="str">
        <f>'подаци о школи за сведочанство'!$B$7</f>
        <v>трговац</v>
      </c>
      <c r="V25" t="str">
        <f>'подаци о школи за сведочанство'!$B$8</f>
        <v>три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Физичко васпитанје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Математика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Екологија и заштита животне средине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Географија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Социологија са правима грађана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Комерцијално познавање робр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Набавка и физичка дистрибуција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>Психологија потрошача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Предузетништво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>Практична настава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>Немачки језик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 t="e">
        <f>'подаци о школи за сведочанство'!$D$5</f>
        <v>#VALUE!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 x14ac:dyDescent="0.2">
      <c r="A26" s="156">
        <f>'оцене ученика'!A27</f>
        <v>25</v>
      </c>
      <c r="B26" s="156">
        <f>'оцене ученика'!B27</f>
        <v>0</v>
      </c>
      <c r="C26" s="156">
        <f>'оцене ученика'!C27</f>
        <v>0</v>
      </c>
      <c r="D26" s="15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>'подаци о школи за сведочанство'!$B$1</f>
        <v>Трговачка школа</v>
      </c>
      <c r="P26" t="str">
        <f>'подаци о школи за сведочанство'!$B$2</f>
        <v>у Београду</v>
      </c>
      <c r="Q26" t="str">
        <f>'подаци о школи за сведочанство'!$B$3</f>
        <v>022-05-425/94-03</v>
      </c>
      <c r="R26" t="str">
        <f>'подаци о школи за сведочанство'!$B$4</f>
        <v>22.04.1994.</v>
      </c>
      <c r="S26" t="str">
        <f>'подаци о школи за сведочанство'!$B$5</f>
        <v>2016/2017.</v>
      </c>
      <c r="T26">
        <f>'подаци о школи за сведочанство'!$B$6</f>
        <v>0</v>
      </c>
      <c r="U26" t="str">
        <f>'подаци о школи за сведочанство'!$B$7</f>
        <v>трговац</v>
      </c>
      <c r="V26" t="str">
        <f>'подаци о школи за сведочанство'!$B$8</f>
        <v>три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Физичко васпитанје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Математика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Екологија и заштита животне средине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Географија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Социологија са правима грађана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Комерцијално познавање робр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Набавка и физичка дистрибуција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Психологија потрошача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Предузетништво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Практична настава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>Немачки језик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 t="e">
        <f>'подаци о школи за сведочанство'!$D$5</f>
        <v>#VALUE!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 x14ac:dyDescent="0.2">
      <c r="A27" s="156">
        <f>'оцене ученика'!A28</f>
        <v>26</v>
      </c>
      <c r="B27" s="156">
        <f>'оцене ученика'!B28</f>
        <v>0</v>
      </c>
      <c r="C27" s="156">
        <f>'оцене ученика'!C28</f>
        <v>0</v>
      </c>
      <c r="D27" s="15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>'подаци о школи за сведочанство'!$B$1</f>
        <v>Трговачка школа</v>
      </c>
      <c r="P27" t="str">
        <f>'подаци о школи за сведочанство'!$B$2</f>
        <v>у Београду</v>
      </c>
      <c r="Q27" t="str">
        <f>'подаци о школи за сведочанство'!$B$3</f>
        <v>022-05-425/94-03</v>
      </c>
      <c r="R27" t="str">
        <f>'подаци о школи за сведочанство'!$B$4</f>
        <v>22.04.1994.</v>
      </c>
      <c r="S27" t="str">
        <f>'подаци о школи за сведочанство'!$B$5</f>
        <v>2016/2017.</v>
      </c>
      <c r="T27">
        <f>'подаци о школи за сведочанство'!$B$6</f>
        <v>0</v>
      </c>
      <c r="U27" t="str">
        <f>'подаци о школи за сведочанство'!$B$7</f>
        <v>трговац</v>
      </c>
      <c r="V27" t="str">
        <f>'подаци о школи за сведочанство'!$B$8</f>
        <v>три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Физичко васпитанје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Математика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Екологија и заштита животне средине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Географија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Социологија са правима грађана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Комерцијално познавање робр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Набавка и физичка дистрибуција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Психологија потрошача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Предузетништво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Практична настава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>Немачки језик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 t="e">
        <f>'подаци о школи за сведочанство'!$D$5</f>
        <v>#VALUE!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 x14ac:dyDescent="0.2">
      <c r="A28" s="156">
        <f>'оцене ученика'!A29</f>
        <v>27</v>
      </c>
      <c r="B28" s="156">
        <f>'оцене ученика'!B29</f>
        <v>0</v>
      </c>
      <c r="C28" s="156">
        <f>'оцене ученика'!C29</f>
        <v>0</v>
      </c>
      <c r="D28" s="15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>'подаци о школи за сведочанство'!$B$1</f>
        <v>Трговачка школа</v>
      </c>
      <c r="P28" t="str">
        <f>'подаци о школи за сведочанство'!$B$2</f>
        <v>у Београду</v>
      </c>
      <c r="Q28" t="str">
        <f>'подаци о школи за сведочанство'!$B$3</f>
        <v>022-05-425/94-03</v>
      </c>
      <c r="R28" t="str">
        <f>'подаци о школи за сведочанство'!$B$4</f>
        <v>22.04.1994.</v>
      </c>
      <c r="S28" t="str">
        <f>'подаци о школи за сведочанство'!$B$5</f>
        <v>2016/2017.</v>
      </c>
      <c r="T28">
        <f>'подаци о школи за сведочанство'!$B$6</f>
        <v>0</v>
      </c>
      <c r="U28" t="str">
        <f>'подаци о школи за сведочанство'!$B$7</f>
        <v>трговац</v>
      </c>
      <c r="V28" t="str">
        <f>'подаци о школи за сведочанство'!$B$8</f>
        <v>три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Физичко васпитанје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Математика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Екологија и заштита животне средине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Географија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Социологија са правима грађана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Комерцијално познавање робр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Набавка и физичка дистрибуција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Психологија потрошача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Предузетништво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Практична настава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>Немачки језик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 t="e">
        <f>'подаци о школи за сведочанство'!$D$5</f>
        <v>#VALUE!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 x14ac:dyDescent="0.2">
      <c r="A29" s="156">
        <f>'оцене ученика'!A30</f>
        <v>28</v>
      </c>
      <c r="B29" s="156">
        <f>'оцене ученика'!B30</f>
        <v>0</v>
      </c>
      <c r="C29" s="156">
        <f>'оцене ученика'!C30</f>
        <v>0</v>
      </c>
      <c r="D29" s="15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>'подаци о школи за сведочанство'!$B$1</f>
        <v>Трговачка школа</v>
      </c>
      <c r="P29" t="str">
        <f>'подаци о школи за сведочанство'!$B$2</f>
        <v>у Београду</v>
      </c>
      <c r="Q29" t="str">
        <f>'подаци о школи за сведочанство'!$B$3</f>
        <v>022-05-425/94-03</v>
      </c>
      <c r="R29" t="str">
        <f>'подаци о школи за сведочанство'!$B$4</f>
        <v>22.04.1994.</v>
      </c>
      <c r="S29" t="str">
        <f>'подаци о школи за сведочанство'!$B$5</f>
        <v>2016/2017.</v>
      </c>
      <c r="T29">
        <f>'подаци о школи за сведочанство'!$B$6</f>
        <v>0</v>
      </c>
      <c r="U29" t="str">
        <f>'подаци о школи за сведочанство'!$B$7</f>
        <v>трговац</v>
      </c>
      <c r="V29" t="str">
        <f>'подаци о школи за сведочанство'!$B$8</f>
        <v>три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Физичко васпитанје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Математика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Екологија и заштита животне средине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Географија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Социологија са правима грађана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Комерцијално познавање робр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Набавка и физичка дистрибуција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Психологија потрошача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Предузетништво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Практична настава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>Немачки језик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 t="e">
        <f>'подаци о школи за сведочанство'!$D$5</f>
        <v>#VALUE!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 x14ac:dyDescent="0.2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Трговачка школа</v>
      </c>
      <c r="P30" t="str">
        <f>'подаци о школи за сведочанство'!$B$2</f>
        <v>у Београду</v>
      </c>
      <c r="Q30" t="str">
        <f>'подаци о школи за сведочанство'!$B$3</f>
        <v>022-05-425/94-03</v>
      </c>
      <c r="R30" t="str">
        <f>'подаци о школи за сведочанство'!$B$4</f>
        <v>22.04.1994.</v>
      </c>
      <c r="S30" t="str">
        <f>'подаци о школи за сведочанство'!$B$5</f>
        <v>2016/2017.</v>
      </c>
      <c r="T30">
        <f>'подаци о школи за сведочанство'!$B$6</f>
        <v>0</v>
      </c>
      <c r="U30" t="str">
        <f>'подаци о школи за сведочанство'!$B$7</f>
        <v>трговац</v>
      </c>
      <c r="V30" t="str">
        <f>'подаци о школи за сведочанство'!$B$8</f>
        <v>три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Физичко васпитанје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Математика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Екологија и заштита животне средине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Географија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Социологија са правима грађана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Комерцијално познавање робр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Набавка и физичка дистрибуција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Психологија потрошача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Предузетништво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Практична настава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>Немачки језик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 t="e">
        <f>'подаци о школи за сведочанство'!$D$5</f>
        <v>#VALUE!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 x14ac:dyDescent="0.2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Трговачка школа</v>
      </c>
      <c r="P31" t="str">
        <f>'подаци о школи за сведочанство'!$B$2</f>
        <v>у Београду</v>
      </c>
      <c r="Q31" t="str">
        <f>'подаци о школи за сведочанство'!$B$3</f>
        <v>022-05-425/94-03</v>
      </c>
      <c r="R31" t="str">
        <f>'подаци о школи за сведочанство'!$B$4</f>
        <v>22.04.1994.</v>
      </c>
      <c r="S31" t="str">
        <f>'подаци о школи за сведочанство'!$B$5</f>
        <v>2016/2017.</v>
      </c>
      <c r="T31">
        <f>'подаци о школи за сведочанство'!$B$6</f>
        <v>0</v>
      </c>
      <c r="U31" t="str">
        <f>'подаци о школи за сведочанство'!$B$7</f>
        <v>трговац</v>
      </c>
      <c r="V31" t="str">
        <f>'подаци о школи за сведочанство'!$B$8</f>
        <v>три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Физичко васпитанје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Математика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Екологија и заштита животне средине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Географија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Социологија са правима грађана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Комерцијално познавање робр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Набавка и физичка дистрибуција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Психологија потрошача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Предузетништво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Практична настава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>Немачки језик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 t="e">
        <f>'подаци о школи за сведочанство'!$D$5</f>
        <v>#VALUE!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 x14ac:dyDescent="0.2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Трговачка школа</v>
      </c>
      <c r="P32" t="str">
        <f>'подаци о школи за сведочанство'!$B$2</f>
        <v>у Београду</v>
      </c>
      <c r="Q32" t="str">
        <f>'подаци о школи за сведочанство'!$B$3</f>
        <v>022-05-425/94-03</v>
      </c>
      <c r="R32" t="str">
        <f>'подаци о школи за сведочанство'!$B$4</f>
        <v>22.04.1994.</v>
      </c>
      <c r="S32" t="str">
        <f>'подаци о школи за сведочанство'!$B$5</f>
        <v>2016/2017.</v>
      </c>
      <c r="T32">
        <f>'подаци о школи за сведочанство'!$B$6</f>
        <v>0</v>
      </c>
      <c r="U32" t="str">
        <f>'подаци о школи за сведочанство'!$B$7</f>
        <v>трговац</v>
      </c>
      <c r="V32" t="str">
        <f>'подаци о школи за сведочанство'!$B$8</f>
        <v>три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Физичко васпитанје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Математика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Екологија и заштита животне средине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Географија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Социологија са правима грађана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Комерцијално познавање робр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Набавка и физичка дистрибуција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Психологија потрошача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Предузетништво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Практична настава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>Немачки језик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 t="e">
        <f>'подаци о школи за сведочанство'!$D$5</f>
        <v>#VALUE!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 x14ac:dyDescent="0.2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Трговачка школа</v>
      </c>
      <c r="P33" t="str">
        <f>'подаци о школи за сведочанство'!$B$2</f>
        <v>у Београду</v>
      </c>
      <c r="Q33" t="str">
        <f>'подаци о школи за сведочанство'!$B$3</f>
        <v>022-05-425/94-03</v>
      </c>
      <c r="R33" t="str">
        <f>'подаци о школи за сведочанство'!$B$4</f>
        <v>22.04.1994.</v>
      </c>
      <c r="S33" t="str">
        <f>'подаци о школи за сведочанство'!$B$5</f>
        <v>2016/2017.</v>
      </c>
      <c r="T33">
        <f>'подаци о школи за сведочанство'!$B$6</f>
        <v>0</v>
      </c>
      <c r="U33" t="str">
        <f>'подаци о школи за сведочанство'!$B$7</f>
        <v>трговац</v>
      </c>
      <c r="V33" t="str">
        <f>'подаци о школи за сведочанство'!$B$8</f>
        <v>три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Физичко васпитанје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Математика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Екологија и заштита животне средине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Географија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Социологија са правима грађана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Комерцијално познавање робр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Набавка и физичка дистрибуција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Психологија потрошача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Предузетништво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Практична настава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>Немачки језик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 t="e">
        <f>'подаци о школи за сведочанство'!$D$5</f>
        <v>#VALUE!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 x14ac:dyDescent="0.2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Трговачка школа</v>
      </c>
      <c r="P34" t="str">
        <f>'подаци о школи за сведочанство'!$B$2</f>
        <v>у Београду</v>
      </c>
      <c r="Q34" t="str">
        <f>'подаци о школи за сведочанство'!$B$3</f>
        <v>022-05-425/94-03</v>
      </c>
      <c r="R34" t="str">
        <f>'подаци о школи за сведочанство'!$B$4</f>
        <v>22.04.1994.</v>
      </c>
      <c r="S34" t="str">
        <f>'подаци о школи за сведочанство'!$B$5</f>
        <v>2016/2017.</v>
      </c>
      <c r="T34">
        <f>'подаци о школи за сведочанство'!$B$6</f>
        <v>0</v>
      </c>
      <c r="U34" t="str">
        <f>'подаци о школи за сведочанство'!$B$7</f>
        <v>трговац</v>
      </c>
      <c r="V34" t="str">
        <f>'подаци о школи за сведочанство'!$B$8</f>
        <v>три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Физичко васпитанје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Математика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Екологија и заштита животне средине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Географија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Социологија са правима грађана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Комерцијално познавање робр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Набавка и физичка дистрибуција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Психологија потрошача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Предузетништво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Практична настава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>Немачки језик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 t="e">
        <f>'подаци о школи за сведочанство'!$D$5</f>
        <v>#VALUE!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 x14ac:dyDescent="0.2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Трговачка школа</v>
      </c>
      <c r="P35" t="str">
        <f>'подаци о школи за сведочанство'!$B$2</f>
        <v>у Београду</v>
      </c>
      <c r="Q35" t="str">
        <f>'подаци о школи за сведочанство'!$B$3</f>
        <v>022-05-425/94-03</v>
      </c>
      <c r="R35" t="str">
        <f>'подаци о школи за сведочанство'!$B$4</f>
        <v>22.04.1994.</v>
      </c>
      <c r="S35" t="str">
        <f>'подаци о школи за сведочанство'!$B$5</f>
        <v>2016/2017.</v>
      </c>
      <c r="T35">
        <f>'подаци о школи за сведочанство'!$B$6</f>
        <v>0</v>
      </c>
      <c r="U35" t="str">
        <f>'подаци о школи за сведочанство'!$B$7</f>
        <v>трговац</v>
      </c>
      <c r="V35" t="str">
        <f>'подаци о школи за сведочанство'!$B$8</f>
        <v>три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Физичко васпитанје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Математика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Екологија и заштита животне средине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Географија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Социологија са правима грађана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Комерцијално познавање робр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Набавка и физичка дистрибуција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Психологија потрошача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Предузетништво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Практична настава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>Немачки језик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 t="e">
        <f>'подаци о школи за сведочанство'!$D$5</f>
        <v>#VALUE!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 x14ac:dyDescent="0.2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Трговачка школа</v>
      </c>
      <c r="P36" t="str">
        <f>'подаци о школи за сведочанство'!$B$2</f>
        <v>у Београду</v>
      </c>
      <c r="Q36" t="str">
        <f>'подаци о школи за сведочанство'!$B$3</f>
        <v>022-05-425/94-03</v>
      </c>
      <c r="R36" t="str">
        <f>'подаци о школи за сведочанство'!$B$4</f>
        <v>22.04.1994.</v>
      </c>
      <c r="S36" t="str">
        <f>'подаци о школи за сведочанство'!$B$5</f>
        <v>2016/2017.</v>
      </c>
      <c r="T36">
        <f>'подаци о школи за сведочанство'!$B$6</f>
        <v>0</v>
      </c>
      <c r="U36" t="str">
        <f>'подаци о школи за сведочанство'!$B$7</f>
        <v>трговац</v>
      </c>
      <c r="V36" t="str">
        <f>'подаци о школи за сведочанство'!$B$8</f>
        <v>три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Физичко васпитанје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Математика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Екологија и заштита животне средине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Географија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Социологија са правима грађана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Комерцијално познавање робр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Набавка и физичка дистрибуција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Психологија потрошача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Предузетништво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Практична настава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>Немачки језик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 t="e">
        <f>'подаци о школи за сведочанство'!$D$5</f>
        <v>#VALUE!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 x14ac:dyDescent="0.2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Трговачка школа</v>
      </c>
      <c r="P37" t="str">
        <f>'подаци о школи за сведочанство'!$B$2</f>
        <v>у Београду</v>
      </c>
      <c r="Q37" t="str">
        <f>'подаци о школи за сведочанство'!$B$3</f>
        <v>022-05-425/94-03</v>
      </c>
      <c r="R37" t="str">
        <f>'подаци о школи за сведочанство'!$B$4</f>
        <v>22.04.1994.</v>
      </c>
      <c r="S37" t="str">
        <f>'подаци о школи за сведочанство'!$B$5</f>
        <v>2016/2017.</v>
      </c>
      <c r="T37">
        <f>'подаци о школи за сведочанство'!$B$6</f>
        <v>0</v>
      </c>
      <c r="U37" t="str">
        <f>'подаци о школи за сведочанство'!$B$7</f>
        <v>трговац</v>
      </c>
      <c r="V37" t="str">
        <f>'подаци о школи за сведочанство'!$B$8</f>
        <v>три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Физичко васпитанје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Математика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Екологија и заштита животне средине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Географија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Социологија са правима грађана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Комерцијално познавање робр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Набавка и физичка дистрибуција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Психологија потрошача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Предузетништво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Практична настава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>Немачки језик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 t="e">
        <f>'подаци о школи за сведочанство'!$D$5</f>
        <v>#VALUE!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 x14ac:dyDescent="0.2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Трговачка школа</v>
      </c>
      <c r="P38" t="str">
        <f>'подаци о школи за сведочанство'!$B$2</f>
        <v>у Београду</v>
      </c>
      <c r="Q38" t="str">
        <f>'подаци о школи за сведочанство'!$B$3</f>
        <v>022-05-425/94-03</v>
      </c>
      <c r="R38" t="str">
        <f>'подаци о школи за сведочанство'!$B$4</f>
        <v>22.04.1994.</v>
      </c>
      <c r="S38" t="str">
        <f>'подаци о школи за сведочанство'!$B$5</f>
        <v>2016/2017.</v>
      </c>
      <c r="T38">
        <f>'подаци о школи за сведочанство'!$B$6</f>
        <v>0</v>
      </c>
      <c r="U38" t="str">
        <f>'подаци о школи за сведочанство'!$B$7</f>
        <v>трговац</v>
      </c>
      <c r="V38" t="str">
        <f>'подаци о школи за сведочанство'!$B$8</f>
        <v>три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Физичко васпитанје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Математика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Екологија и заштита животне средине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Географија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Социологија са правима грађана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Комерцијално познавање робр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Набавка и физичка дистрибуција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Психологија потрошача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Предузетништво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Практична настава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>Немачки језик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 t="e">
        <f>'подаци о школи за сведочанство'!$D$5</f>
        <v>#VALUE!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 x14ac:dyDescent="0.2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Трговачка школа</v>
      </c>
      <c r="P39" t="str">
        <f>'подаци о школи за сведочанство'!$B$2</f>
        <v>у Београду</v>
      </c>
      <c r="Q39" t="str">
        <f>'подаци о школи за сведочанство'!$B$3</f>
        <v>022-05-425/94-03</v>
      </c>
      <c r="R39" t="str">
        <f>'подаци о школи за сведочанство'!$B$4</f>
        <v>22.04.1994.</v>
      </c>
      <c r="S39" t="str">
        <f>'подаци о школи за сведочанство'!$B$5</f>
        <v>2016/2017.</v>
      </c>
      <c r="T39">
        <f>'подаци о школи за сведочанство'!$B$6</f>
        <v>0</v>
      </c>
      <c r="U39" t="str">
        <f>'подаци о школи за сведочанство'!$B$7</f>
        <v>трговац</v>
      </c>
      <c r="V39" t="str">
        <f>'подаци о школи за сведочанство'!$B$8</f>
        <v>три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Физичко васпитанје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Математика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Екологија и заштита животне средине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Географија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Социологија са правима грађана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Комерцијално познавање робр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Набавка и физичка дистрибуција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Психологија потрошача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Предузетништво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Практична настава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>Немачки језик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 t="e">
        <f>'подаци о школи за сведочанство'!$D$5</f>
        <v>#VALUE!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 x14ac:dyDescent="0.2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Трговачка школа</v>
      </c>
      <c r="P40" t="str">
        <f>'подаци о школи за сведочанство'!$B$2</f>
        <v>у Београду</v>
      </c>
      <c r="Q40" t="str">
        <f>'подаци о школи за сведочанство'!$B$3</f>
        <v>022-05-425/94-03</v>
      </c>
      <c r="R40" t="str">
        <f>'подаци о школи за сведочанство'!$B$4</f>
        <v>22.04.1994.</v>
      </c>
      <c r="S40" t="str">
        <f>'подаци о школи за сведочанство'!$B$5</f>
        <v>2016/2017.</v>
      </c>
      <c r="T40">
        <f>'подаци о школи за сведочанство'!$B$6</f>
        <v>0</v>
      </c>
      <c r="U40" t="str">
        <f>'подаци о школи за сведочанство'!$B$7</f>
        <v>трговац</v>
      </c>
      <c r="V40" t="str">
        <f>'подаци о школи за сведочанство'!$B$8</f>
        <v>три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Физичко васпитанје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Математика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Екологија и заштита животне средине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Географија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Социологија са правима грађана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Комерцијално познавање робр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Набавка и физичка дистрибуција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Психологија потрошача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Предузетништво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Практична настава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>Немачки језик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 t="e">
        <f>'подаци о школи за сведочанство'!$D$5</f>
        <v>#VALUE!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 x14ac:dyDescent="0.2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Трговачка школа</v>
      </c>
      <c r="P41" t="str">
        <f>'подаци о школи за сведочанство'!$B$2</f>
        <v>у Београду</v>
      </c>
      <c r="Q41" t="str">
        <f>'подаци о школи за сведочанство'!$B$3</f>
        <v>022-05-425/94-03</v>
      </c>
      <c r="R41" t="str">
        <f>'подаци о школи за сведочанство'!$B$4</f>
        <v>22.04.1994.</v>
      </c>
      <c r="S41" t="str">
        <f>'подаци о школи за сведочанство'!$B$5</f>
        <v>2016/2017.</v>
      </c>
      <c r="T41">
        <f>'подаци о школи за сведочанство'!$B$6</f>
        <v>0</v>
      </c>
      <c r="U41" t="str">
        <f>'подаци о школи за сведочанство'!$B$7</f>
        <v>трговац</v>
      </c>
      <c r="V41" t="str">
        <f>'подаци о школи за сведочанство'!$B$8</f>
        <v>три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Физичко васпитанје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Математика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Екологија и заштита животне средине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Географија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Социологија са правима грађана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Комерцијално познавање робр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Набавка и физичка дистрибуција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Психологија потрошача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Предузетништво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Практична настава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>Немачки језик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 t="e">
        <f>'подаци о школи за сведочанство'!$D$5</f>
        <v>#VALUE!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Korisni</cp:lastModifiedBy>
  <cp:lastPrinted>2012-12-26T18:23:46Z</cp:lastPrinted>
  <dcterms:created xsi:type="dcterms:W3CDTF">2006-01-07T12:28:18Z</dcterms:created>
  <dcterms:modified xsi:type="dcterms:W3CDTF">2017-06-01T10:15:26Z</dcterms:modified>
</cp:coreProperties>
</file>