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sco\Desktop\MyCFPTForum\Divers\"/>
    </mc:Choice>
  </mc:AlternateContent>
  <bookViews>
    <workbookView xWindow="0" yWindow="0" windowWidth="24405" windowHeight="7680" activeTab="1"/>
  </bookViews>
  <sheets>
    <sheet name="Planning prévisionnel" sheetId="5" r:id="rId1"/>
    <sheet name="Planning effectif" sheetId="6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65" i="6" l="1"/>
  <c r="L65" i="6"/>
  <c r="K65" i="6"/>
  <c r="J65" i="6"/>
  <c r="I65" i="6"/>
  <c r="H65" i="6"/>
  <c r="G65" i="6"/>
  <c r="F65" i="6"/>
  <c r="E65" i="6"/>
  <c r="D65" i="6"/>
  <c r="C65" i="6"/>
  <c r="N64" i="6"/>
  <c r="N63" i="6"/>
  <c r="N62" i="6"/>
  <c r="N61" i="6"/>
  <c r="N60" i="6"/>
  <c r="N53" i="6"/>
  <c r="N52" i="6"/>
  <c r="N51" i="6"/>
  <c r="N50" i="6"/>
  <c r="N49" i="6"/>
  <c r="N48" i="6"/>
  <c r="N47" i="6"/>
  <c r="B47" i="6"/>
  <c r="N46" i="6"/>
  <c r="N45" i="6"/>
  <c r="N44" i="6"/>
  <c r="N43" i="6"/>
  <c r="B43" i="6"/>
  <c r="N42" i="6"/>
  <c r="N41" i="6"/>
  <c r="N40" i="6"/>
  <c r="N39" i="6"/>
  <c r="N38" i="6"/>
  <c r="N37" i="6"/>
  <c r="B37" i="6"/>
  <c r="N36" i="6"/>
  <c r="N35" i="6"/>
  <c r="N34" i="6"/>
  <c r="N33" i="6"/>
  <c r="B33" i="6"/>
  <c r="N32" i="6"/>
  <c r="N31" i="6"/>
  <c r="N30" i="6"/>
  <c r="N29" i="6"/>
  <c r="N28" i="6"/>
  <c r="N27" i="6"/>
  <c r="N26" i="6"/>
  <c r="B26" i="6"/>
  <c r="N25" i="6"/>
  <c r="N24" i="6"/>
  <c r="N23" i="6"/>
  <c r="N22" i="6"/>
  <c r="N21" i="6"/>
  <c r="N20" i="6"/>
  <c r="N19" i="6"/>
  <c r="N18" i="6"/>
  <c r="B18" i="6"/>
  <c r="N17" i="6"/>
  <c r="N16" i="6"/>
  <c r="N15" i="6"/>
  <c r="N14" i="6"/>
  <c r="N13" i="6"/>
  <c r="B13" i="6"/>
  <c r="N12" i="6"/>
  <c r="N11" i="6"/>
  <c r="N10" i="6"/>
  <c r="N9" i="6"/>
  <c r="N8" i="6"/>
  <c r="N7" i="6"/>
  <c r="N6" i="6"/>
  <c r="B6" i="6"/>
  <c r="B60" i="6" s="1"/>
  <c r="B65" i="6" s="1"/>
  <c r="N5" i="6"/>
  <c r="N4" i="6"/>
  <c r="N3" i="6"/>
  <c r="N2" i="6"/>
  <c r="N66" i="6" l="1"/>
  <c r="M66" i="6"/>
  <c r="B4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B26" i="5"/>
  <c r="B43" i="5" l="1"/>
  <c r="B37" i="5"/>
  <c r="B33" i="5"/>
  <c r="B18" i="5"/>
  <c r="B6" i="5"/>
  <c r="B13" i="5"/>
  <c r="N56" i="5"/>
  <c r="B27" i="4"/>
  <c r="B54" i="5" l="1"/>
  <c r="B59" i="5" s="1"/>
  <c r="M59" i="5"/>
  <c r="L59" i="5"/>
  <c r="K59" i="5"/>
  <c r="J59" i="5"/>
  <c r="I59" i="5"/>
  <c r="H59" i="5"/>
  <c r="G59" i="5"/>
  <c r="F59" i="5"/>
  <c r="E59" i="5"/>
  <c r="D59" i="5"/>
  <c r="C59" i="5"/>
  <c r="N58" i="5"/>
  <c r="N57" i="5"/>
  <c r="N2" i="5"/>
  <c r="N60" i="5" l="1"/>
  <c r="M60" i="5"/>
  <c r="L27" i="4"/>
  <c r="K27" i="4"/>
  <c r="J27" i="4"/>
  <c r="I27" i="4"/>
  <c r="H27" i="4"/>
  <c r="G27" i="4"/>
  <c r="F27" i="4"/>
  <c r="E27" i="4"/>
  <c r="D27" i="4"/>
  <c r="C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L28" i="4" l="1"/>
  <c r="M28" i="4"/>
</calcChain>
</file>

<file path=xl/sharedStrings.xml><?xml version="1.0" encoding="utf-8"?>
<sst xmlns="http://schemas.openxmlformats.org/spreadsheetml/2006/main" count="170" uniqueCount="86">
  <si>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</si>
  <si>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</si>
  <si>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</si>
  <si>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</si>
  <si>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</si>
  <si>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</si>
  <si>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</si>
  <si>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</si>
  <si>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</si>
  <si>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</si>
  <si>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</si>
  <si>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</si>
  <si>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</si>
  <si>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</si>
  <si>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</si>
  <si>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</si>
  <si>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de deconnexion</t>
  </si>
  <si>
    <t>Page des articles</t>
  </si>
  <si>
    <t>Page des catégories</t>
  </si>
  <si>
    <t>Page d'ajout d'article</t>
  </si>
  <si>
    <t>Test et debogage</t>
  </si>
  <si>
    <t>Finitions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</si>
  <si>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</si>
  <si>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</si>
  <si>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</si>
  <si>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</si>
  <si>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</si>
  <si>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</si>
  <si>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</si>
  <si>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</si>
  <si>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</si>
  <si>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</si>
  <si>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</si>
  <si>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</si>
  <si>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</si>
  <si>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</si>
  <si>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Page de login</t>
  </si>
  <si>
    <t>Page de joueurs</t>
  </si>
  <si>
    <t>Design du site</t>
  </si>
  <si>
    <t>Analyse</t>
  </si>
  <si>
    <t>Implémentation</t>
  </si>
  <si>
    <t>Modification BDD</t>
  </si>
  <si>
    <t>Inscription</t>
  </si>
  <si>
    <t>Implémentation du regex eduge.ch</t>
  </si>
  <si>
    <t>Design de la page inscription</t>
  </si>
  <si>
    <t>Login</t>
  </si>
  <si>
    <t>Design de la page login</t>
  </si>
  <si>
    <t>Ajout des filtres pour la sécurité</t>
  </si>
  <si>
    <t>Vérification que l'utilisateur à bien tout remplie</t>
  </si>
  <si>
    <t>Fonction d'ajout d'utilisateur</t>
  </si>
  <si>
    <t>Fonction qui connecte l'utilisateur</t>
  </si>
  <si>
    <t>Accueil (index)</t>
  </si>
  <si>
    <t xml:space="preserve">Implémentation d'un CAPTCHA </t>
  </si>
  <si>
    <t>Vérification que le mot de passe entrée + le pseudo soit les meme que dans BDD</t>
  </si>
  <si>
    <t>En tant qu'administrateur je devrait pouvoir supprimer tous les articles public</t>
  </si>
  <si>
    <t>En tant qu'administrateur je devrait pouvoir supprimer un commentaire</t>
  </si>
  <si>
    <t>Design de la page d'accueil + la page detail avec l'article + commentaire</t>
  </si>
  <si>
    <t>Mes articles</t>
  </si>
  <si>
    <t>fonction d'Affichage des 5 derniers articles du site</t>
  </si>
  <si>
    <t xml:space="preserve">fonction d'affichage de mes articles </t>
  </si>
  <si>
    <t>En tant qu'utilisateur connecté je devrait pouvoir voir les commentaires des articles</t>
  </si>
  <si>
    <t>En tant qu'utilisateur connecté je devrait pouvoir commenter les articles</t>
  </si>
  <si>
    <t>Design de la page mes articles</t>
  </si>
  <si>
    <t>En tant qu'utilisateur je devrait pouvoir modifier mes articles</t>
  </si>
  <si>
    <t>En tant qu'utilisateur je devrait pouvoir supprimer mes articles</t>
  </si>
  <si>
    <t>En tant qu'utilisateur je devrait pouvoir voir les commentaire dans mon articles</t>
  </si>
  <si>
    <t>Déconnexion</t>
  </si>
  <si>
    <t>En tant qu'utilisateur connecté je devrait pouvoir voir le bouton déconnexion pour me déconnecter</t>
  </si>
  <si>
    <t>Design bouton déconnexion + fonction de déconnexion</t>
  </si>
  <si>
    <t>Topics</t>
  </si>
  <si>
    <t>En tant qu'utilisateur connecté je devrait pouvoir voir les topics dans le menu nav</t>
  </si>
  <si>
    <t>En tant qu'utilisateur connecté après être rentré dans un topic je devrait pouvoir créer un articles</t>
  </si>
  <si>
    <t>En tant qu'utilisateur connecté après être rentré dans un topic je devrait pouvoir voir tout les articles le concernant</t>
  </si>
  <si>
    <t>Design du menu de navigation à gauche du site + infos de qui est connecté</t>
  </si>
  <si>
    <t>Profil</t>
  </si>
  <si>
    <t>Design  de la page profil</t>
  </si>
  <si>
    <t>En tant qu'utilisateur connecté je devrait pouvoir modifier mon profil</t>
  </si>
  <si>
    <t>Divers</t>
  </si>
  <si>
    <t>Bouton qui supprime tout les articles de la base</t>
  </si>
  <si>
    <t>En tant qu'administrateur je devrait pouvoir bannir un utilisateur  (comportement etc..</t>
  </si>
  <si>
    <t>Implémentation de Bootstrap dans mon site</t>
  </si>
  <si>
    <t>Création de la connexion PDO</t>
  </si>
  <si>
    <t>Insertion de données dans la base de donnée</t>
  </si>
  <si>
    <t>Creation du GIT</t>
  </si>
  <si>
    <t>Design  du drop down + page profil privé /publique + page modif profile</t>
  </si>
  <si>
    <t>En tant qu'utilisateur je dois pouvoir supprimer/modifier mes propres 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</si>
</sst>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 applyAlignment="1">
      <alignment horizontal="left"/>
    </xf>
    <xf numFmtId="46" fontId="0" fillId="0" borderId="0" xfId="0" applyNumberFormat="1"/>
    <xf numFmtId="0" fontId="0" fillId="0" borderId="10" xfId="0" applyFont="1" applyFill="1" applyBorder="1" applyAlignment="1"/>
    <xf numFmtId="0" fontId="0" fillId="0" borderId="10" xfId="0" applyFill="1" applyBorder="1" applyAlignment="1"/>
    <xf numFmtId="0" fontId="1" fillId="0" borderId="10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ill="1" applyBorder="1"/>
    <xf numFmtId="20" fontId="0" fillId="4" borderId="0" xfId="0" applyNumberFormat="1" applyFill="1" applyBorder="1"/>
    <xf numFmtId="21" fontId="0" fillId="4" borderId="0" xfId="0" applyNumberFormat="1" applyFill="1" applyBorder="1"/>
    <xf numFmtId="164" fontId="0" fillId="4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0" xfId="0" applyFont="1" applyFill="1" applyBorder="1" applyAlignment="1"/>
    <xf numFmtId="20" fontId="0" fillId="4" borderId="1" xfId="0" applyNumberFormat="1" applyFill="1" applyBorder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zoomScale="57" zoomScaleNormal="57" workbookViewId="0">
      <selection activeCell="F40" sqref="F40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17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0.125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0.125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3.125E-2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3.125E-2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2.0833333333333332E-2</v>
      </c>
      <c r="E8" s="4"/>
      <c r="F8" s="4"/>
      <c r="G8" s="4"/>
      <c r="H8" s="4"/>
      <c r="I8" s="4"/>
      <c r="J8" s="4"/>
      <c r="K8" s="4"/>
      <c r="L8" s="4"/>
      <c r="M8" s="23"/>
      <c r="N8" s="3">
        <f t="shared" si="0"/>
        <v>2.0833333333333332E-2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/>
      <c r="E9" s="4">
        <v>2.0833333333333332E-2</v>
      </c>
      <c r="F9" s="4"/>
      <c r="G9" s="4"/>
      <c r="H9" s="4"/>
      <c r="I9" s="4"/>
      <c r="J9" s="4"/>
      <c r="K9" s="4"/>
      <c r="L9" s="4"/>
      <c r="M9" s="23"/>
      <c r="N9" s="3">
        <f t="shared" si="0"/>
        <v>2.0833333333333332E-2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/>
      <c r="E10" s="4">
        <v>1.7361111111111112E-2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1.7361111111111112E-2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/>
      <c r="E11" s="4"/>
      <c r="F11" s="4"/>
      <c r="G11" s="4">
        <v>1.3888888888888888E-2</v>
      </c>
      <c r="H11" s="4"/>
      <c r="I11" s="4"/>
      <c r="J11" s="4"/>
      <c r="K11" s="4"/>
      <c r="L11" s="4"/>
      <c r="M11" s="23"/>
      <c r="N11" s="3">
        <f t="shared" si="0"/>
        <v>1.3888888888888888E-2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/>
      <c r="E12" s="4">
        <v>2.0833333333333332E-2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2.0833333333333332E-2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1.0416666666666666E-2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1.0416666666666666E-2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1.0416666666666666E-2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1.0416666666666666E-2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ref="N18:N55" si="1">SUM(C18:M18)</f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1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1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/>
      <c r="G21" s="4"/>
      <c r="H21" s="4">
        <v>2.0833333333333332E-2</v>
      </c>
      <c r="I21" s="4"/>
      <c r="J21" s="4"/>
      <c r="K21" s="4"/>
      <c r="L21" s="4"/>
      <c r="M21" s="23"/>
      <c r="N21" s="3">
        <f t="shared" si="1"/>
        <v>2.0833333333333332E-2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/>
      <c r="G22" s="4"/>
      <c r="H22" s="4">
        <v>4.1666666666666664E-2</v>
      </c>
      <c r="I22" s="4"/>
      <c r="J22" s="4"/>
      <c r="K22" s="4"/>
      <c r="L22" s="4"/>
      <c r="M22" s="23"/>
      <c r="N22" s="3">
        <f t="shared" si="1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/>
      <c r="H23" s="4"/>
      <c r="I23" s="4"/>
      <c r="J23" s="4">
        <v>4.1666666666666664E-2</v>
      </c>
      <c r="K23" s="4"/>
      <c r="L23" s="4"/>
      <c r="M23" s="23"/>
      <c r="N23" s="3">
        <f t="shared" si="1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/>
      <c r="H24" s="4"/>
      <c r="I24" s="4"/>
      <c r="J24" s="4">
        <v>4.1666666666666664E-2</v>
      </c>
      <c r="K24" s="4"/>
      <c r="L24" s="4"/>
      <c r="M24" s="23"/>
      <c r="N24" s="3">
        <f t="shared" si="1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1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1"/>
        <v>0</v>
      </c>
    </row>
    <row r="27" spans="1:14" x14ac:dyDescent="0.25">
      <c r="A27" s="41" t="s">
        <v>62</v>
      </c>
      <c r="B27" s="34">
        <v>3.125E-2</v>
      </c>
      <c r="D27" s="13"/>
      <c r="E27" s="4"/>
      <c r="F27" s="13"/>
      <c r="G27" s="4">
        <v>3.125E-2</v>
      </c>
      <c r="H27" s="13"/>
      <c r="I27" s="4"/>
      <c r="J27" s="13"/>
      <c r="K27" s="13"/>
      <c r="L27" s="4"/>
      <c r="M27" s="15"/>
      <c r="N27" s="3">
        <f t="shared" si="1"/>
        <v>3.125E-2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/>
      <c r="F28" s="13"/>
      <c r="G28" s="4">
        <v>2.0833333333333332E-2</v>
      </c>
      <c r="H28" s="13"/>
      <c r="I28" s="4"/>
      <c r="J28" s="13"/>
      <c r="K28" s="13"/>
      <c r="L28" s="4"/>
      <c r="M28" s="15"/>
      <c r="N28" s="3">
        <f t="shared" si="1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4"/>
      <c r="H29" s="13">
        <v>4.1666666666666664E-2</v>
      </c>
      <c r="I29" s="4"/>
      <c r="J29" s="13"/>
      <c r="K29" s="13"/>
      <c r="L29" s="4"/>
      <c r="M29" s="15"/>
      <c r="N29" s="3">
        <f t="shared" si="1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4"/>
      <c r="H31" s="13">
        <v>4.1666666666666664E-2</v>
      </c>
      <c r="I31" s="1"/>
      <c r="J31" s="13"/>
      <c r="K31" s="13"/>
      <c r="L31" s="1"/>
      <c r="M31" s="15"/>
      <c r="N31" s="3">
        <f t="shared" si="1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1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1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2.0833333333333332E-2</v>
      </c>
      <c r="F34" s="13"/>
      <c r="G34" s="1"/>
      <c r="H34" s="13"/>
      <c r="I34" s="1"/>
      <c r="J34" s="13"/>
      <c r="K34" s="13"/>
      <c r="L34" s="1"/>
      <c r="M34" s="15"/>
      <c r="N34" s="3">
        <f t="shared" si="1"/>
        <v>2.0833333333333332E-2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2.0833333333333332E-2</v>
      </c>
      <c r="F35" s="13"/>
      <c r="G35" s="1"/>
      <c r="H35" s="13"/>
      <c r="I35" s="1"/>
      <c r="J35" s="13"/>
      <c r="K35" s="13"/>
      <c r="L35" s="1"/>
      <c r="M35" s="15"/>
      <c r="N35" s="3">
        <f t="shared" si="1"/>
        <v>2.0833333333333332E-2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1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1"/>
        <v>0</v>
      </c>
    </row>
    <row r="38" spans="1:14" x14ac:dyDescent="0.25">
      <c r="A38" t="s">
        <v>73</v>
      </c>
      <c r="B38" s="34">
        <v>6.25E-2</v>
      </c>
      <c r="C38" s="1"/>
      <c r="D38" s="13"/>
      <c r="E38" s="4"/>
      <c r="F38" s="24">
        <v>6.25E-2</v>
      </c>
      <c r="H38" s="13"/>
      <c r="I38" s="1"/>
      <c r="J38" s="13"/>
      <c r="K38" s="13"/>
      <c r="L38" s="1"/>
      <c r="M38" s="15"/>
      <c r="N38" s="3">
        <f t="shared" si="1"/>
        <v>6.25E-2</v>
      </c>
    </row>
    <row r="39" spans="1:14" x14ac:dyDescent="0.25">
      <c r="A39" t="s">
        <v>70</v>
      </c>
      <c r="B39" s="34">
        <v>6.25E-2</v>
      </c>
      <c r="C39" s="1"/>
      <c r="D39" s="13"/>
      <c r="E39" s="4"/>
      <c r="F39" s="13"/>
      <c r="G39" s="24">
        <v>6.25E-2</v>
      </c>
      <c r="H39" s="13"/>
      <c r="I39" s="1"/>
      <c r="J39" s="13"/>
      <c r="K39" s="13"/>
      <c r="L39" s="1"/>
      <c r="M39" s="15"/>
      <c r="N39" s="3">
        <f t="shared" si="1"/>
        <v>6.25E-2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8.3333333333333329E-2</v>
      </c>
      <c r="G40" s="24"/>
      <c r="H40" s="13"/>
      <c r="I40" s="1"/>
      <c r="J40" s="13"/>
      <c r="K40" s="13"/>
      <c r="L40" s="1"/>
      <c r="M40" s="15"/>
      <c r="N40" s="3">
        <f t="shared" si="1"/>
        <v>8.3333333333333329E-2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8.3333333333333329E-2</v>
      </c>
      <c r="G41" s="24"/>
      <c r="H41" s="13"/>
      <c r="I41" s="1"/>
      <c r="J41" s="13"/>
      <c r="K41" s="13"/>
      <c r="L41" s="1"/>
      <c r="M41" s="15"/>
      <c r="N41" s="3">
        <f t="shared" si="1"/>
        <v>8.3333333333333329E-2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1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1"/>
        <v>0</v>
      </c>
    </row>
    <row r="44" spans="1:14" x14ac:dyDescent="0.25">
      <c r="A44" s="44" t="s">
        <v>75</v>
      </c>
      <c r="B44" s="34">
        <v>0.10416666666666667</v>
      </c>
      <c r="C44" s="1"/>
      <c r="D44" s="13"/>
      <c r="E44" s="4"/>
      <c r="F44" s="13"/>
      <c r="G44" s="24">
        <v>0.10416666666666667</v>
      </c>
      <c r="H44" s="13"/>
      <c r="I44" s="1"/>
      <c r="J44" s="13"/>
      <c r="K44" s="13"/>
      <c r="L44" s="1"/>
      <c r="M44" s="15"/>
      <c r="N44" s="3">
        <f t="shared" si="1"/>
        <v>0.10416666666666667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G45" s="24"/>
      <c r="H45" s="13"/>
      <c r="I45" s="4">
        <v>0.125</v>
      </c>
      <c r="J45" s="13"/>
      <c r="K45" s="13"/>
      <c r="L45" s="1"/>
      <c r="M45" s="15"/>
      <c r="N45" s="3">
        <f t="shared" si="1"/>
        <v>0.125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1"/>
        <v>0</v>
      </c>
    </row>
    <row r="47" spans="1:14" x14ac:dyDescent="0.25">
      <c r="A47" s="55" t="s">
        <v>77</v>
      </c>
      <c r="B47" s="34">
        <f>SUM(B48:B53)</f>
        <v>0.14583333333333334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1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G48" s="24"/>
      <c r="H48" s="13">
        <v>4.1666666666666664E-2</v>
      </c>
      <c r="I48" s="1"/>
      <c r="J48" s="13"/>
      <c r="K48" s="13"/>
      <c r="L48" s="1"/>
      <c r="M48" s="15"/>
      <c r="N48" s="3">
        <f t="shared" si="1"/>
        <v>4.1666666666666664E-2</v>
      </c>
    </row>
    <row r="49" spans="1:14" x14ac:dyDescent="0.25">
      <c r="A49" s="44" t="s">
        <v>79</v>
      </c>
      <c r="B49" s="34">
        <v>4.1666666666666664E-2</v>
      </c>
      <c r="C49" s="1"/>
      <c r="D49" s="13"/>
      <c r="E49" s="4"/>
      <c r="F49" s="13"/>
      <c r="G49" s="24"/>
      <c r="H49" s="13"/>
      <c r="I49" s="1"/>
      <c r="J49" s="13"/>
      <c r="L49" s="13">
        <v>4.1666666666666664E-2</v>
      </c>
      <c r="M49" s="15"/>
      <c r="N49" s="3">
        <f t="shared" si="1"/>
        <v>4.1666666666666664E-2</v>
      </c>
    </row>
    <row r="50" spans="1:14" x14ac:dyDescent="0.25">
      <c r="A50" s="45" t="s">
        <v>80</v>
      </c>
      <c r="B50" s="34">
        <v>2.0833333333333332E-2</v>
      </c>
      <c r="C50" s="1"/>
      <c r="D50" s="13">
        <v>2.0833333333333332E-2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1"/>
        <v>2.0833333333333332E-2</v>
      </c>
    </row>
    <row r="51" spans="1:14" x14ac:dyDescent="0.25">
      <c r="A51" s="45" t="s">
        <v>81</v>
      </c>
      <c r="B51" s="34">
        <v>1.3888888888888888E-2</v>
      </c>
      <c r="C51" s="4"/>
      <c r="D51" s="13"/>
      <c r="E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1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2.0833333333333332E-2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1"/>
        <v>2.0833333333333332E-2</v>
      </c>
    </row>
    <row r="53" spans="1:14" x14ac:dyDescent="0.25">
      <c r="A53" s="44" t="s">
        <v>83</v>
      </c>
      <c r="B53" s="34">
        <v>6.9444444444444441E-3</v>
      </c>
      <c r="C53" s="4"/>
      <c r="D53" s="13">
        <v>6.9444444444444441E-3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1"/>
        <v>6.9444444444444441E-3</v>
      </c>
    </row>
    <row r="54" spans="1:14" ht="18.75" x14ac:dyDescent="0.3">
      <c r="A54" s="46" t="s">
        <v>40</v>
      </c>
      <c r="B54" s="34">
        <f>SUM(B5,B6,B13,B18,B26,B33,B37,B43,B47)</f>
        <v>1.3854166666666665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2"/>
      <c r="N54" s="3">
        <f t="shared" si="1"/>
        <v>0</v>
      </c>
    </row>
    <row r="55" spans="1:14" ht="18.75" x14ac:dyDescent="0.3">
      <c r="A55" s="46" t="s">
        <v>39</v>
      </c>
      <c r="B55" s="34">
        <v>0.36805555555555558</v>
      </c>
      <c r="C55" s="4">
        <v>0.16666666666666666</v>
      </c>
      <c r="D55" s="4">
        <v>2.0833333333333332E-2</v>
      </c>
      <c r="E55" s="4">
        <v>2.0833333333333332E-2</v>
      </c>
      <c r="F55" s="4">
        <v>2.0833333333333332E-2</v>
      </c>
      <c r="G55" s="4">
        <v>2.0833333333333332E-2</v>
      </c>
      <c r="H55" s="4">
        <v>2.0833333333333332E-2</v>
      </c>
      <c r="I55" s="4">
        <v>2.0833333333333332E-2</v>
      </c>
      <c r="J55" s="4">
        <v>2.0833333333333332E-2</v>
      </c>
      <c r="K55" s="4">
        <v>2.0833333333333332E-2</v>
      </c>
      <c r="L55" s="4">
        <v>1.3888888888888888E-2</v>
      </c>
      <c r="M55" s="15"/>
      <c r="N55" s="3">
        <f t="shared" si="1"/>
        <v>0.34722222222222215</v>
      </c>
    </row>
    <row r="56" spans="1:14" ht="18.75" x14ac:dyDescent="0.3">
      <c r="A56" s="46" t="s">
        <v>20</v>
      </c>
      <c r="B56" s="34">
        <v>0.33333333333333331</v>
      </c>
      <c r="C56" s="4"/>
      <c r="D56" s="4"/>
      <c r="E56" s="4"/>
      <c r="F56" s="4"/>
      <c r="G56" s="4"/>
      <c r="I56" s="4">
        <v>0.10416666666666667</v>
      </c>
      <c r="J56" s="4">
        <v>0.10416666666666667</v>
      </c>
      <c r="K56" s="4">
        <v>8.3333333333333329E-2</v>
      </c>
      <c r="L56" s="4">
        <v>4.1666666666666664E-2</v>
      </c>
      <c r="M56" s="15"/>
      <c r="N56" s="3">
        <f t="shared" ref="N56:N58" si="2">SUM(C56:M56)</f>
        <v>0.33333333333333337</v>
      </c>
    </row>
    <row r="57" spans="1:14" ht="18.75" x14ac:dyDescent="0.3">
      <c r="A57" s="46" t="s">
        <v>11</v>
      </c>
      <c r="B57" s="34">
        <v>1.125</v>
      </c>
      <c r="C57" s="4">
        <v>8.3333333333333329E-2</v>
      </c>
      <c r="D57" s="4">
        <v>8.3333333333333329E-2</v>
      </c>
      <c r="E57" s="4">
        <v>8.3333333333333329E-2</v>
      </c>
      <c r="F57" s="4">
        <v>8.3333333333333329E-2</v>
      </c>
      <c r="G57" s="4">
        <v>8.3333333333333329E-2</v>
      </c>
      <c r="H57" s="4">
        <v>8.3333333333333329E-2</v>
      </c>
      <c r="I57" s="4">
        <v>8.3333333333333329E-2</v>
      </c>
      <c r="J57" s="4">
        <v>0.125</v>
      </c>
      <c r="K57" s="4">
        <v>0.20833333333333334</v>
      </c>
      <c r="L57" s="4">
        <v>0.20833333333333334</v>
      </c>
      <c r="M57" s="23"/>
      <c r="N57" s="3">
        <f t="shared" si="2"/>
        <v>1.125</v>
      </c>
    </row>
    <row r="58" spans="1:14" ht="19.5" thickBot="1" x14ac:dyDescent="0.35">
      <c r="A58" s="47" t="s">
        <v>21</v>
      </c>
      <c r="B58" s="37">
        <v>0.32916666666666666</v>
      </c>
      <c r="C58" s="2"/>
      <c r="D58" s="38"/>
      <c r="E58" s="2"/>
      <c r="F58" s="38"/>
      <c r="G58" s="2"/>
      <c r="H58" s="38"/>
      <c r="I58" s="2"/>
      <c r="J58" s="38"/>
      <c r="K58" s="38"/>
      <c r="L58" s="6"/>
      <c r="M58" s="39">
        <v>0.32916666666666666</v>
      </c>
      <c r="N58" s="3">
        <f t="shared" si="2"/>
        <v>0.32916666666666666</v>
      </c>
    </row>
    <row r="59" spans="1:14" x14ac:dyDescent="0.25">
      <c r="B59" s="3">
        <f>SUM(B2:B3,B54:B58)</f>
        <v>3.6666666666666665</v>
      </c>
      <c r="C59" s="3">
        <f t="shared" ref="C59:M59" si="3">SUM(C2:C58)</f>
        <v>0.33333333333333331</v>
      </c>
      <c r="D59" s="3">
        <f t="shared" si="3"/>
        <v>0.33402777777777781</v>
      </c>
      <c r="E59" s="3">
        <f t="shared" si="3"/>
        <v>0.32708333333333339</v>
      </c>
      <c r="F59" s="3">
        <f t="shared" si="3"/>
        <v>0.33749999999999997</v>
      </c>
      <c r="G59" s="3">
        <f t="shared" si="3"/>
        <v>0.34097222222222218</v>
      </c>
      <c r="H59" s="3">
        <f t="shared" si="3"/>
        <v>0.33749999999999997</v>
      </c>
      <c r="I59" s="3">
        <f>SUM(I2:I58)</f>
        <v>0.33750000000000002</v>
      </c>
      <c r="J59" s="3">
        <f>SUM(J2:J58)</f>
        <v>0.33750000000000002</v>
      </c>
      <c r="K59" s="3">
        <f>SUM(K2:K58)</f>
        <v>0.31666666666666665</v>
      </c>
      <c r="L59" s="3">
        <f t="shared" si="3"/>
        <v>0.30972222222222223</v>
      </c>
      <c r="M59" s="3">
        <f t="shared" si="3"/>
        <v>0.33333333333333331</v>
      </c>
    </row>
    <row r="60" spans="1:14" x14ac:dyDescent="0.25">
      <c r="M60" s="3">
        <f>SUM(C59:M59)</f>
        <v>3.6451388888888889</v>
      </c>
      <c r="N60" s="3">
        <f>SUM(N2:N58)</f>
        <v>3.6451388888888885</v>
      </c>
    </row>
    <row r="63" spans="1:14" x14ac:dyDescent="0.25">
      <c r="N63" s="42">
        <v>3.6666666666666665</v>
      </c>
    </row>
  </sheetData>
  <conditionalFormatting sqref="F54:F56 C52:C58 G52:G58 I52:I53 E52:E58 L52:L58 D57 C28:C50 D32 E25:E50 I25:I50 L25:L48 C25:C26 H54:I55 I56:I58 K56 C2:M24 G25:G37 G39:G50 F38 L50">
    <cfRule type="cellIs" dxfId="43" priority="17" operator="greaterThan">
      <formula>0.0000115740740740741</formula>
    </cfRule>
  </conditionalFormatting>
  <conditionalFormatting sqref="C36:M37 C52:M55 D27:M27 C28:M34 C26:M26 C57:M58 C56:G56 I56:M56 C2:M24 C39:M48 H38:M38 C38:F38 C50:M50 C49:J49 L49:M49">
    <cfRule type="cellIs" dxfId="42" priority="16" operator="greaterThan">
      <formula>0</formula>
    </cfRule>
  </conditionalFormatting>
  <conditionalFormatting sqref="L51 I51 G51 E51 C51">
    <cfRule type="cellIs" dxfId="41" priority="15" operator="greaterThan">
      <formula>0.0000115740740740741</formula>
    </cfRule>
  </conditionalFormatting>
  <conditionalFormatting sqref="C51:M51">
    <cfRule type="cellIs" dxfId="40" priority="14" operator="greaterThan">
      <formula>0</formula>
    </cfRule>
  </conditionalFormatting>
  <conditionalFormatting sqref="J57:K57 F57 H57 M57">
    <cfRule type="cellIs" dxfId="39" priority="13" operator="greaterThan">
      <formula>0.0000115740740740741</formula>
    </cfRule>
  </conditionalFormatting>
  <conditionalFormatting sqref="D54:D56 G54:G56 J54:K55 J56">
    <cfRule type="cellIs" dxfId="38" priority="12" operator="greaterThan">
      <formula>0.0000115740740740741</formula>
    </cfRule>
  </conditionalFormatting>
  <conditionalFormatting sqref="D27:M27 C28:M37 C57:M58 C56:G56 I56:M56 C2:M26 C39:M48 H38:M38 C38:F38 C50:M55 C49:J49 L49:M49">
    <cfRule type="cellIs" dxfId="37" priority="9" operator="greaterThan">
      <formula>0</formula>
    </cfRule>
    <cfRule type="cellIs" dxfId="36" priority="10" operator="greaterThan">
      <formula>0</formula>
    </cfRule>
    <cfRule type="cellIs" dxfId="35" priority="11" operator="greaterThan">
      <formula>0</formula>
    </cfRule>
  </conditionalFormatting>
  <conditionalFormatting sqref="N2:N58">
    <cfRule type="cellIs" dxfId="34" priority="3" operator="greaterThan">
      <formula>$B2</formula>
    </cfRule>
    <cfRule type="cellIs" dxfId="33" priority="8" operator="equal">
      <formula>$B2</formula>
    </cfRule>
  </conditionalFormatting>
  <conditionalFormatting sqref="B59">
    <cfRule type="cellIs" dxfId="32" priority="5" operator="greaterThan">
      <formula>3.66666666666667</formula>
    </cfRule>
    <cfRule type="cellIs" dxfId="31" priority="7" operator="equal">
      <formula>3.66666666666667</formula>
    </cfRule>
  </conditionalFormatting>
  <conditionalFormatting sqref="C59:M59">
    <cfRule type="cellIs" dxfId="30" priority="4" operator="greaterThan">
      <formula>0.333333333333333</formula>
    </cfRule>
    <cfRule type="cellIs" dxfId="29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zoomScale="59" zoomScaleNormal="59" workbookViewId="0">
      <selection activeCell="J62" sqref="J62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64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0.12083333333333333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0.12083333333333333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1.0416666666666666E-2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1.0416666666666666E-2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6.9444444444444441E-3</v>
      </c>
      <c r="F8" s="4"/>
      <c r="G8" s="4"/>
      <c r="H8" s="4"/>
      <c r="I8" s="4"/>
      <c r="J8" s="4"/>
      <c r="K8" s="4"/>
      <c r="L8" s="4"/>
      <c r="M8" s="23"/>
      <c r="N8" s="3">
        <f t="shared" si="0"/>
        <v>6.9444444444444441E-3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>
        <v>6.9444444444444441E-3</v>
      </c>
      <c r="F9" s="4"/>
      <c r="G9" s="4"/>
      <c r="H9" s="4"/>
      <c r="I9" s="4"/>
      <c r="J9" s="4"/>
      <c r="K9" s="4"/>
      <c r="L9" s="4"/>
      <c r="M9" s="23"/>
      <c r="N9" s="3">
        <f t="shared" si="0"/>
        <v>6.9444444444444441E-3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>
        <v>6.9444444444444441E-3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6.9444444444444441E-3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>
        <v>6.9444444444444441E-3</v>
      </c>
      <c r="E11" s="4"/>
      <c r="F11" s="4"/>
      <c r="H11" s="4"/>
      <c r="I11" s="4"/>
      <c r="J11" s="4"/>
      <c r="K11" s="4"/>
      <c r="L11" s="4"/>
      <c r="M11" s="23"/>
      <c r="N11" s="3">
        <f t="shared" si="0"/>
        <v>6.9444444444444441E-3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>
        <v>6.9444444444444441E-3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6.9444444444444441E-3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6.9444444444444441E-3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6.9444444444444441E-3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2.0833333333333332E-2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2.0833333333333332E-2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si="0"/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0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0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>
        <v>5.347222222222222E-2</v>
      </c>
      <c r="I21" s="4"/>
      <c r="J21" s="4"/>
      <c r="K21" s="4"/>
      <c r="L21" s="4"/>
      <c r="M21" s="23"/>
      <c r="N21" s="3">
        <f t="shared" si="0"/>
        <v>5.347222222222222E-2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>
        <v>4.1666666666666664E-2</v>
      </c>
      <c r="I22" s="4"/>
      <c r="J22" s="4"/>
      <c r="K22" s="4"/>
      <c r="L22" s="4"/>
      <c r="M22" s="23"/>
      <c r="N22" s="3">
        <f t="shared" si="0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>
        <v>4.1666666666666664E-2</v>
      </c>
      <c r="H23" s="4"/>
      <c r="I23" s="4"/>
      <c r="K23" s="4"/>
      <c r="L23" s="4"/>
      <c r="M23" s="23"/>
      <c r="N23" s="3">
        <f t="shared" si="0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>
        <v>4.1666666666666664E-2</v>
      </c>
      <c r="H24" s="4"/>
      <c r="I24" s="4"/>
      <c r="K24" s="4"/>
      <c r="L24" s="4"/>
      <c r="M24" s="23"/>
      <c r="N24" s="3">
        <f t="shared" si="0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0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0"/>
        <v>0</v>
      </c>
    </row>
    <row r="27" spans="1:14" x14ac:dyDescent="0.25">
      <c r="A27" s="41" t="s">
        <v>62</v>
      </c>
      <c r="B27" s="34">
        <v>3.125E-2</v>
      </c>
      <c r="D27" s="13"/>
      <c r="E27" s="4">
        <v>2.7777777777777776E-2</v>
      </c>
      <c r="F27" s="13"/>
      <c r="H27" s="13"/>
      <c r="I27" s="4"/>
      <c r="J27" s="13"/>
      <c r="K27" s="13"/>
      <c r="L27" s="4"/>
      <c r="M27" s="15"/>
      <c r="N27" s="3">
        <f t="shared" si="0"/>
        <v>2.7777777777777776E-2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>
        <v>2.0833333333333332E-2</v>
      </c>
      <c r="H28" s="13"/>
      <c r="I28" s="4"/>
      <c r="J28" s="13"/>
      <c r="K28" s="13"/>
      <c r="L28" s="4"/>
      <c r="M28" s="15"/>
      <c r="N28" s="3">
        <f t="shared" si="0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13">
        <v>4.1666666666666664E-2</v>
      </c>
      <c r="I29" s="4"/>
      <c r="J29" s="13"/>
      <c r="K29" s="13"/>
      <c r="L29" s="4"/>
      <c r="M29" s="15"/>
      <c r="N29" s="3">
        <f t="shared" si="0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13">
        <v>4.1666666666666664E-2</v>
      </c>
      <c r="I30" s="4"/>
      <c r="J30" s="13"/>
      <c r="K30" s="13"/>
      <c r="L30" s="4"/>
      <c r="M30" s="15"/>
      <c r="N30" s="3">
        <f t="shared" si="0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13">
        <v>4.1666666666666664E-2</v>
      </c>
      <c r="I31" s="1"/>
      <c r="J31" s="13"/>
      <c r="K31" s="13"/>
      <c r="L31" s="1"/>
      <c r="M31" s="15"/>
      <c r="N31" s="3">
        <f t="shared" si="0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0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0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1.0416666666666666E-2</v>
      </c>
      <c r="F34" s="13"/>
      <c r="G34" s="1"/>
      <c r="H34" s="13"/>
      <c r="I34" s="1"/>
      <c r="J34" s="13"/>
      <c r="K34" s="13"/>
      <c r="L34" s="1"/>
      <c r="M34" s="15"/>
      <c r="N34" s="3">
        <f t="shared" si="0"/>
        <v>1.0416666666666666E-2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1.0416666666666666E-2</v>
      </c>
      <c r="F35" s="13"/>
      <c r="G35" s="1"/>
      <c r="H35" s="13"/>
      <c r="I35" s="1"/>
      <c r="J35" s="13"/>
      <c r="K35" s="13"/>
      <c r="L35" s="1"/>
      <c r="M35" s="15"/>
      <c r="N35" s="3">
        <f t="shared" si="0"/>
        <v>1.0416666666666666E-2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0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0"/>
        <v>0</v>
      </c>
    </row>
    <row r="38" spans="1:14" x14ac:dyDescent="0.25">
      <c r="A38" t="s">
        <v>73</v>
      </c>
      <c r="B38" s="34">
        <v>6.25E-2</v>
      </c>
      <c r="C38" s="1"/>
      <c r="D38" s="13"/>
      <c r="E38" s="24">
        <v>4.1666666666666664E-2</v>
      </c>
      <c r="H38" s="13"/>
      <c r="I38" s="1"/>
      <c r="J38" s="13"/>
      <c r="K38" s="13"/>
      <c r="L38" s="1"/>
      <c r="M38" s="15"/>
      <c r="N38" s="3">
        <f t="shared" si="0"/>
        <v>4.1666666666666664E-2</v>
      </c>
    </row>
    <row r="39" spans="1:14" x14ac:dyDescent="0.25">
      <c r="A39" t="s">
        <v>70</v>
      </c>
      <c r="B39" s="34">
        <v>6.25E-2</v>
      </c>
      <c r="C39" s="1"/>
      <c r="D39" s="13"/>
      <c r="E39" s="24">
        <v>6.9444444444444434E-2</v>
      </c>
      <c r="F39" s="13"/>
      <c r="H39" s="13"/>
      <c r="I39" s="1"/>
      <c r="J39" s="13"/>
      <c r="K39" s="13"/>
      <c r="L39" s="1"/>
      <c r="M39" s="15"/>
      <c r="N39" s="3">
        <f t="shared" si="0"/>
        <v>6.9444444444444434E-2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6.9444444444444434E-2</v>
      </c>
      <c r="G40" s="24"/>
      <c r="H40" s="13"/>
      <c r="I40" s="1"/>
      <c r="J40" s="13"/>
      <c r="K40" s="13"/>
      <c r="L40" s="1"/>
      <c r="M40" s="15"/>
      <c r="N40" s="3">
        <f t="shared" si="0"/>
        <v>6.9444444444444434E-2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0.125</v>
      </c>
      <c r="G41" s="24"/>
      <c r="H41" s="13"/>
      <c r="I41" s="1"/>
      <c r="J41" s="13"/>
      <c r="K41" s="13"/>
      <c r="L41" s="1"/>
      <c r="M41" s="15"/>
      <c r="N41" s="3">
        <f t="shared" si="0"/>
        <v>0.125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0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0"/>
        <v>0</v>
      </c>
    </row>
    <row r="44" spans="1:14" x14ac:dyDescent="0.25">
      <c r="A44" s="44" t="s">
        <v>84</v>
      </c>
      <c r="B44" s="34">
        <v>0.10416666666666667</v>
      </c>
      <c r="C44" s="1"/>
      <c r="D44" s="13"/>
      <c r="E44" s="4"/>
      <c r="F44" s="13"/>
      <c r="H44" s="24">
        <v>0.20833333333333334</v>
      </c>
      <c r="I44" s="4">
        <v>4.1666666666666664E-2</v>
      </c>
      <c r="J44" s="13"/>
      <c r="K44" s="13"/>
      <c r="L44" s="1"/>
      <c r="M44" s="15"/>
      <c r="N44" s="3">
        <f t="shared" si="0"/>
        <v>0.25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H45" s="4">
        <v>0.10416666666666667</v>
      </c>
      <c r="J45" s="13"/>
      <c r="K45" s="13"/>
      <c r="L45" s="1"/>
      <c r="M45" s="15"/>
      <c r="N45" s="3">
        <f t="shared" si="0"/>
        <v>0.10416666666666667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0"/>
        <v>0</v>
      </c>
    </row>
    <row r="47" spans="1:14" x14ac:dyDescent="0.25">
      <c r="A47" s="55" t="s">
        <v>77</v>
      </c>
      <c r="B47" s="34">
        <f>SUM(B48:B53)</f>
        <v>0.18750000000000003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0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G48" s="13">
        <v>2.0833333333333332E-2</v>
      </c>
      <c r="J48" s="13"/>
      <c r="K48" s="13"/>
      <c r="L48" s="1"/>
      <c r="M48" s="15"/>
      <c r="N48" s="3">
        <f t="shared" si="0"/>
        <v>2.0833333333333332E-2</v>
      </c>
    </row>
    <row r="49" spans="1:14" x14ac:dyDescent="0.25">
      <c r="A49" s="44" t="s">
        <v>79</v>
      </c>
      <c r="B49" s="34">
        <v>8.3333333333333329E-2</v>
      </c>
      <c r="C49" s="1"/>
      <c r="D49" s="13"/>
      <c r="E49" s="4"/>
      <c r="F49" s="13"/>
      <c r="G49" s="24"/>
      <c r="H49" s="13"/>
      <c r="I49" s="13">
        <v>8.3333333333333329E-2</v>
      </c>
      <c r="J49" s="13"/>
      <c r="M49" s="15"/>
      <c r="N49" s="3">
        <f t="shared" si="0"/>
        <v>8.3333333333333329E-2</v>
      </c>
    </row>
    <row r="50" spans="1:14" x14ac:dyDescent="0.25">
      <c r="A50" s="45" t="s">
        <v>80</v>
      </c>
      <c r="B50" s="34">
        <v>2.0833333333333332E-2</v>
      </c>
      <c r="C50" s="1"/>
      <c r="D50" s="13">
        <v>1.7361111111111112E-2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0"/>
        <v>1.7361111111111112E-2</v>
      </c>
    </row>
    <row r="51" spans="1:14" x14ac:dyDescent="0.25">
      <c r="A51" s="45" t="s">
        <v>81</v>
      </c>
      <c r="B51" s="34">
        <v>1.3888888888888888E-2</v>
      </c>
      <c r="C51" s="4"/>
      <c r="D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0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1.7361111111111112E-2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0"/>
        <v>1.7361111111111112E-2</v>
      </c>
    </row>
    <row r="53" spans="1:14" x14ac:dyDescent="0.25">
      <c r="A53" s="44" t="s">
        <v>83</v>
      </c>
      <c r="B53" s="34">
        <v>6.9444444444444441E-3</v>
      </c>
      <c r="C53" s="4"/>
      <c r="D53" s="13">
        <v>3.472222222222222E-3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0"/>
        <v>3.472222222222222E-3</v>
      </c>
    </row>
    <row r="54" spans="1:14" x14ac:dyDescent="0.25">
      <c r="A54" s="44" t="s">
        <v>85</v>
      </c>
      <c r="B54" s="34">
        <v>1.6666666666666666E-2</v>
      </c>
      <c r="C54" s="4"/>
      <c r="D54" s="13"/>
      <c r="E54" s="13"/>
      <c r="F54" s="13"/>
      <c r="G54" s="13"/>
      <c r="H54" s="13"/>
      <c r="I54" s="13">
        <v>1.6666666666666666E-2</v>
      </c>
      <c r="J54" s="13"/>
      <c r="K54" s="13"/>
      <c r="L54" s="13"/>
      <c r="M54" s="15"/>
      <c r="N54" s="3"/>
    </row>
    <row r="55" spans="1:14" x14ac:dyDescent="0.25">
      <c r="A55" s="44"/>
      <c r="B55" s="34"/>
      <c r="C55" s="4"/>
      <c r="D55" s="13"/>
      <c r="E55" s="13"/>
      <c r="F55" s="13"/>
      <c r="G55" s="13"/>
      <c r="H55" s="13"/>
      <c r="I55" s="13"/>
      <c r="J55" s="13"/>
      <c r="K55" s="13"/>
      <c r="L55" s="13"/>
      <c r="M55" s="15"/>
      <c r="N55" s="3"/>
    </row>
    <row r="56" spans="1:14" x14ac:dyDescent="0.25">
      <c r="A56" s="44"/>
      <c r="B56" s="34"/>
      <c r="C56" s="4"/>
      <c r="D56" s="13"/>
      <c r="E56" s="13"/>
      <c r="F56" s="13"/>
      <c r="G56" s="13"/>
      <c r="H56" s="13"/>
      <c r="I56" s="13"/>
      <c r="J56" s="13"/>
      <c r="K56" s="13"/>
      <c r="L56" s="13"/>
      <c r="M56" s="15"/>
      <c r="N56" s="3"/>
    </row>
    <row r="57" spans="1:14" x14ac:dyDescent="0.25">
      <c r="A57" s="44"/>
      <c r="B57" s="34"/>
      <c r="C57" s="4"/>
      <c r="D57" s="13"/>
      <c r="E57" s="13"/>
      <c r="F57" s="13"/>
      <c r="G57" s="13"/>
      <c r="H57" s="13"/>
      <c r="I57" s="13"/>
      <c r="J57" s="13"/>
      <c r="K57" s="13"/>
      <c r="L57" s="13"/>
      <c r="M57" s="15"/>
      <c r="N57" s="3"/>
    </row>
    <row r="58" spans="1:14" x14ac:dyDescent="0.25">
      <c r="A58" s="44"/>
      <c r="B58" s="34"/>
      <c r="C58" s="4"/>
      <c r="D58" s="13"/>
      <c r="E58" s="13"/>
      <c r="F58" s="13"/>
      <c r="G58" s="13"/>
      <c r="H58" s="13"/>
      <c r="I58" s="13"/>
      <c r="J58" s="13"/>
      <c r="K58" s="13"/>
      <c r="L58" s="13"/>
      <c r="M58" s="15"/>
      <c r="N58" s="3"/>
    </row>
    <row r="59" spans="1:14" x14ac:dyDescent="0.25">
      <c r="A59" s="44"/>
      <c r="B59" s="34"/>
      <c r="C59" s="4"/>
      <c r="D59" s="13"/>
      <c r="E59" s="13"/>
      <c r="F59" s="13"/>
      <c r="G59" s="13"/>
      <c r="H59" s="13"/>
      <c r="I59" s="13"/>
      <c r="J59" s="13"/>
      <c r="K59" s="13"/>
      <c r="L59" s="13"/>
      <c r="M59" s="15"/>
      <c r="N59" s="3"/>
    </row>
    <row r="60" spans="1:14" ht="18.75" x14ac:dyDescent="0.3">
      <c r="A60" s="46" t="s">
        <v>40</v>
      </c>
      <c r="B60" s="34">
        <f>SUM(B5,B6,B13,B18,B26,B33,B37,B43,B47)</f>
        <v>1.4270833333333333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2"/>
      <c r="N60" s="3">
        <f t="shared" si="0"/>
        <v>0</v>
      </c>
    </row>
    <row r="61" spans="1:14" ht="18.75" x14ac:dyDescent="0.3">
      <c r="A61" s="46" t="s">
        <v>39</v>
      </c>
      <c r="B61" s="34">
        <v>0.36805555555555558</v>
      </c>
      <c r="C61" s="4">
        <v>0.16666666666666666</v>
      </c>
      <c r="D61" s="4">
        <v>2.0833333333333332E-2</v>
      </c>
      <c r="E61" s="4">
        <v>1.3888888888888888E-2</v>
      </c>
      <c r="F61" s="4">
        <v>2.0833333333333332E-2</v>
      </c>
      <c r="G61" s="4">
        <v>2.0833333333333332E-2</v>
      </c>
      <c r="H61" s="4">
        <v>2.0833333333333332E-2</v>
      </c>
      <c r="I61" s="4">
        <v>2.0833333333333332E-2</v>
      </c>
      <c r="J61" s="4">
        <v>2.0833333333333332E-2</v>
      </c>
      <c r="K61" s="4">
        <v>2.0833333333333332E-2</v>
      </c>
      <c r="L61" s="4">
        <v>1.3888888888888888E-2</v>
      </c>
      <c r="M61" s="15"/>
      <c r="N61" s="3">
        <f t="shared" si="0"/>
        <v>0.34027777777777773</v>
      </c>
    </row>
    <row r="62" spans="1:14" ht="18.75" x14ac:dyDescent="0.3">
      <c r="A62" s="46" t="s">
        <v>20</v>
      </c>
      <c r="B62" s="34">
        <v>0.33333333333333331</v>
      </c>
      <c r="C62" s="4"/>
      <c r="D62" s="4"/>
      <c r="E62" s="4"/>
      <c r="F62" s="4">
        <v>2.0833333333333332E-2</v>
      </c>
      <c r="G62" s="4"/>
      <c r="I62" s="4">
        <v>8.3333333333333329E-2</v>
      </c>
      <c r="J62" s="4">
        <v>8.3333333333333329E-2</v>
      </c>
      <c r="K62" s="4">
        <v>8.3333333333333329E-2</v>
      </c>
      <c r="L62" s="4">
        <v>8.3333333333333329E-2</v>
      </c>
      <c r="M62" s="15"/>
      <c r="N62" s="3">
        <f t="shared" si="0"/>
        <v>0.35416666666666663</v>
      </c>
    </row>
    <row r="63" spans="1:14" ht="18.75" x14ac:dyDescent="0.3">
      <c r="A63" s="46" t="s">
        <v>11</v>
      </c>
      <c r="B63" s="34">
        <v>1.125</v>
      </c>
      <c r="C63" s="4">
        <v>8.3333333333333329E-2</v>
      </c>
      <c r="D63" s="4">
        <v>8.3333333333333329E-2</v>
      </c>
      <c r="E63" s="4">
        <v>2.4305555555555556E-2</v>
      </c>
      <c r="F63" s="4"/>
      <c r="G63" s="4">
        <v>7.6388888888888895E-2</v>
      </c>
      <c r="H63" s="4"/>
      <c r="I63" s="4">
        <v>8.3333333333333329E-2</v>
      </c>
      <c r="J63" s="4">
        <v>0.20833333333333334</v>
      </c>
      <c r="K63" s="4">
        <v>0.20833333333333334</v>
      </c>
      <c r="L63" s="4">
        <v>0.20833333333333334</v>
      </c>
      <c r="M63" s="23"/>
      <c r="N63" s="3">
        <f t="shared" si="0"/>
        <v>0.97569444444444453</v>
      </c>
    </row>
    <row r="64" spans="1:14" ht="19.5" thickBot="1" x14ac:dyDescent="0.35">
      <c r="A64" s="47" t="s">
        <v>21</v>
      </c>
      <c r="B64" s="37">
        <v>0.32916666666666666</v>
      </c>
      <c r="C64" s="2"/>
      <c r="D64" s="38"/>
      <c r="E64" s="2"/>
      <c r="F64" s="38"/>
      <c r="G64" s="2"/>
      <c r="H64" s="38"/>
      <c r="I64" s="2"/>
      <c r="J64" s="38"/>
      <c r="K64" s="38"/>
      <c r="L64" s="6"/>
      <c r="M64" s="39">
        <v>0.32916666666666666</v>
      </c>
      <c r="N64" s="3">
        <f t="shared" si="0"/>
        <v>0.32916666666666666</v>
      </c>
    </row>
    <row r="65" spans="2:14" x14ac:dyDescent="0.25">
      <c r="B65" s="3">
        <f>SUM(B2:B3,B60:B64)</f>
        <v>3.708333333333333</v>
      </c>
      <c r="C65" s="3">
        <f t="shared" ref="C65:M65" si="1">SUM(C2:C64)</f>
        <v>0.33333333333333331</v>
      </c>
      <c r="D65" s="3">
        <f t="shared" si="1"/>
        <v>0.3263888888888889</v>
      </c>
      <c r="E65" s="3">
        <f t="shared" si="1"/>
        <v>0.33402777777777776</v>
      </c>
      <c r="F65" s="3">
        <f t="shared" si="1"/>
        <v>0.33541666666666659</v>
      </c>
      <c r="G65" s="3">
        <f t="shared" si="1"/>
        <v>0.33055555555555555</v>
      </c>
      <c r="H65" s="3">
        <f t="shared" si="1"/>
        <v>0.33750000000000002</v>
      </c>
      <c r="I65" s="3">
        <f>SUM(I2:I64)</f>
        <v>0.33333333333333331</v>
      </c>
      <c r="J65" s="3">
        <f>SUM(J2:J64)</f>
        <v>0.31666666666666665</v>
      </c>
      <c r="K65" s="3">
        <f>SUM(K2:K64)</f>
        <v>0.31666666666666665</v>
      </c>
      <c r="L65" s="3">
        <f t="shared" si="1"/>
        <v>0.30972222222222223</v>
      </c>
      <c r="M65" s="3">
        <f t="shared" si="1"/>
        <v>0.33333333333333331</v>
      </c>
    </row>
    <row r="66" spans="2:14" x14ac:dyDescent="0.25">
      <c r="M66" s="3">
        <f>SUM(C65:M65)</f>
        <v>3.6069444444444443</v>
      </c>
      <c r="N66" s="3">
        <f>SUM(N2:N64)</f>
        <v>3.5902777777777777</v>
      </c>
    </row>
    <row r="69" spans="2:14" x14ac:dyDescent="0.25">
      <c r="N69" s="42"/>
    </row>
  </sheetData>
  <conditionalFormatting sqref="F60:F62 C52:C64 G52:G64 I52:I59 E52:E64 L52:L64 D63 C28:C50 D32 L25:L48 C25:C26 H60:I61 I62:I64 C2:M7 L50 C13:M20 F8:M10 C8:D10 H11:M11 C11:F11 F12:M12 C12:D12 G25:G26 G32:G37 E25:E50 I25:I44 I46:I47 G40:G43 G46:G47 H44:H45 G49:G50 I21:M22 C21:F24 I50 K23:M24 G23:I24 K62:L62">
    <cfRule type="cellIs" dxfId="28" priority="20" operator="greaterThan">
      <formula>0.0000115740740740741</formula>
    </cfRule>
  </conditionalFormatting>
  <conditionalFormatting sqref="C36:M37 C52:M61 C32:M34 C26:M26 C63:M64 C62:G62 C2:M7 C40:M43 C50:M50 F51:M51 D51 C13:M20 F8:M10 C8:D10 H11:M11 C11:F11 F12:M12 C12:D12 D27:F27 C28:E28 C38:E38 H38:M39 C39:F39 C46:M47 J45:M45 H44:M44 C44:F45 H45 H27:M28 I29:M31 C29:G31 I21:M22 C21:F24 K23:M24 G23:I24 M49 C49:J49 J48:M48 C48:G48 I62:M62">
    <cfRule type="cellIs" dxfId="27" priority="19" operator="greaterThan">
      <formula>0</formula>
    </cfRule>
  </conditionalFormatting>
  <conditionalFormatting sqref="L51 I51 G51 C51:D51">
    <cfRule type="cellIs" dxfId="26" priority="18" operator="greaterThan">
      <formula>0.0000115740740740741</formula>
    </cfRule>
  </conditionalFormatting>
  <conditionalFormatting sqref="C51">
    <cfRule type="cellIs" dxfId="25" priority="17" operator="greaterThan">
      <formula>0</formula>
    </cfRule>
  </conditionalFormatting>
  <conditionalFormatting sqref="J63:K63 F63 H63 M63">
    <cfRule type="cellIs" dxfId="24" priority="16" operator="greaterThan">
      <formula>0.0000115740740740741</formula>
    </cfRule>
  </conditionalFormatting>
  <conditionalFormatting sqref="D60:D62 G60:G62 J60:K61 J62">
    <cfRule type="cellIs" dxfId="23" priority="15" operator="greaterThan">
      <formula>0.0000115740740740741</formula>
    </cfRule>
  </conditionalFormatting>
  <conditionalFormatting sqref="C32:M37 C63:M64 C62:G62 C2:M7 C40:M43 C50:M50 C52:M61 F51:M51 C51:D51 C13:M20 F8:M10 C8:D10 H11:M11 C11:F11 F12:M12 C12:D12 D27:F27 C28:E28 C38:E38 H38:M39 C39:F39 C46:M47 J45:M45 H44:M44 C44:F45 H45 H27:M28 I29:M31 C29:G31 C25:M26 I21:M22 C21:F24 K23:M24 G23:I24 M49 C49:J49 J48:M48 C48:G48 I62:M62">
    <cfRule type="cellIs" dxfId="22" priority="12" operator="greaterThan">
      <formula>0</formula>
    </cfRule>
    <cfRule type="cellIs" dxfId="21" priority="13" operator="greaterThan">
      <formula>0</formula>
    </cfRule>
    <cfRule type="cellIs" dxfId="20" priority="14" operator="greaterThan">
      <formula>0</formula>
    </cfRule>
  </conditionalFormatting>
  <conditionalFormatting sqref="N2:N64">
    <cfRule type="cellIs" dxfId="19" priority="6" operator="greaterThan">
      <formula>$B2</formula>
    </cfRule>
    <cfRule type="cellIs" dxfId="18" priority="11" operator="equal">
      <formula>$B2</formula>
    </cfRule>
  </conditionalFormatting>
  <conditionalFormatting sqref="B65">
    <cfRule type="cellIs" dxfId="17" priority="8" operator="greaterThan">
      <formula>3.66666666666667</formula>
    </cfRule>
    <cfRule type="cellIs" dxfId="16" priority="10" operator="equal">
      <formula>3.66666666666667</formula>
    </cfRule>
  </conditionalFormatting>
  <conditionalFormatting sqref="C65:M65">
    <cfRule type="cellIs" dxfId="15" priority="7" operator="greaterThan">
      <formula>0.333333333333333</formula>
    </cfRule>
    <cfRule type="cellIs" dxfId="14" priority="9" operator="equal">
      <formula>0.333333333333333</formula>
    </cfRule>
  </conditionalFormatting>
  <conditionalFormatting sqref="I62">
    <cfRule type="cellIs" dxfId="13" priority="5" operator="greaterThan">
      <formula>0.0000115740740740741</formula>
    </cfRule>
  </conditionalFormatting>
  <conditionalFormatting sqref="J62">
    <cfRule type="cellIs" dxfId="12" priority="4" operator="greaterThan">
      <formula>0.0000115740740740741</formula>
    </cfRule>
  </conditionalFormatting>
  <conditionalFormatting sqref="J62">
    <cfRule type="cellIs" dxfId="11" priority="3" operator="greaterThan">
      <formula>0.0000115740740740741</formula>
    </cfRule>
  </conditionalFormatting>
  <conditionalFormatting sqref="K62">
    <cfRule type="cellIs" dxfId="10" priority="2" operator="greaterThan">
      <formula>0.0000115740740740741</formula>
    </cfRule>
  </conditionalFormatting>
  <conditionalFormatting sqref="L62">
    <cfRule type="cellIs" dxfId="9" priority="1" operator="greaterThan">
      <formula>0.0000115740740740741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22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36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16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37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17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18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19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/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23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24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25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26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27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28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29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30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31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32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33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34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20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21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cisco</cp:lastModifiedBy>
  <dcterms:created xsi:type="dcterms:W3CDTF">2014-02-05T07:48:38Z</dcterms:created>
  <dcterms:modified xsi:type="dcterms:W3CDTF">2019-05-16T14:43:30Z</dcterms:modified>
</cp:coreProperties>
</file>