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kexin/PycharmProjects/SESAME(WWW2025)/"/>
    </mc:Choice>
  </mc:AlternateContent>
  <xr:revisionPtr revIDLastSave="0" documentId="13_ncr:1_{4A2C921B-043F-4B48-B393-501533FEF3F5}" xr6:coauthVersionLast="47" xr6:coauthVersionMax="47" xr10:uidLastSave="{00000000-0000-0000-0000-000000000000}"/>
  <bookViews>
    <workbookView xWindow="10340" yWindow="760" windowWidth="27640" windowHeight="16860" activeTab="2" xr2:uid="{869D15F1-50F4-0E47-A8EA-AFB4F37B05C3}"/>
  </bookViews>
  <sheets>
    <sheet name="RQ1" sheetId="1" r:id="rId1"/>
    <sheet name="RQ2" sheetId="2" r:id="rId2"/>
    <sheet name="RQ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C14" i="4"/>
  <c r="C15" i="4"/>
  <c r="C16" i="4"/>
  <c r="C17" i="4"/>
  <c r="C18" i="4"/>
  <c r="C19" i="4"/>
  <c r="C12" i="4"/>
  <c r="N14" i="2"/>
  <c r="N13" i="2"/>
  <c r="N12" i="2"/>
  <c r="N11" i="2"/>
  <c r="N10" i="2"/>
  <c r="N9" i="2"/>
  <c r="N8" i="2"/>
  <c r="N7" i="2"/>
  <c r="Q12" i="1"/>
  <c r="M12" i="1"/>
  <c r="I12" i="1"/>
  <c r="E12" i="1"/>
  <c r="Q11" i="1"/>
  <c r="M11" i="1"/>
  <c r="I11" i="1"/>
  <c r="E11" i="1"/>
  <c r="Q10" i="1"/>
  <c r="M10" i="1"/>
  <c r="I10" i="1"/>
  <c r="E10" i="1"/>
  <c r="I9" i="1"/>
  <c r="E9" i="1"/>
  <c r="I8" i="1"/>
  <c r="E8" i="1"/>
  <c r="R9" i="1" l="1"/>
  <c r="O9" i="2"/>
  <c r="O8" i="2"/>
  <c r="O10" i="2"/>
  <c r="O11" i="2"/>
  <c r="O12" i="2"/>
  <c r="O13" i="2"/>
  <c r="O14" i="2"/>
  <c r="R12" i="1"/>
  <c r="R10" i="1"/>
  <c r="R8" i="1"/>
  <c r="R11" i="1"/>
</calcChain>
</file>

<file path=xl/sharedStrings.xml><?xml version="1.0" encoding="utf-8"?>
<sst xmlns="http://schemas.openxmlformats.org/spreadsheetml/2006/main" count="148" uniqueCount="62">
  <si>
    <t>Laptop</t>
    <phoneticPr fontId="2" type="noConversion"/>
  </si>
  <si>
    <t>Rest16</t>
  </si>
  <si>
    <t>Phone</t>
    <phoneticPr fontId="2" type="noConversion"/>
  </si>
  <si>
    <t>Camera</t>
    <phoneticPr fontId="2" type="noConversion"/>
  </si>
  <si>
    <t>P^{text}</t>
    <phoneticPr fontId="2" type="noConversion"/>
  </si>
  <si>
    <t>R^{text}</t>
    <phoneticPr fontId="2" type="noConversion"/>
  </si>
  <si>
    <t>F^{text}</t>
    <phoneticPr fontId="2" type="noConversion"/>
  </si>
  <si>
    <t>(cf.)</t>
    <phoneticPr fontId="2" type="noConversion"/>
  </si>
  <si>
    <t>Extract-Classify-ACOS</t>
  </si>
  <si>
    <t>——</t>
    <phoneticPr fontId="2" type="noConversion"/>
  </si>
  <si>
    <t>Span-ASTE</t>
    <phoneticPr fontId="2" type="noConversion"/>
  </si>
  <si>
    <t>LCF-ATEPC</t>
  </si>
  <si>
    <t xml:space="preserve">ChatGPT 4-o </t>
    <phoneticPr fontId="2" type="noConversion"/>
  </si>
  <si>
    <t>SESAME</t>
    <phoneticPr fontId="2" type="noConversion"/>
  </si>
  <si>
    <t>ChatGPT3.5</t>
    <phoneticPr fontId="2" type="noConversion"/>
  </si>
  <si>
    <t>Avg.(cf.)</t>
    <phoneticPr fontId="2" type="noConversion"/>
  </si>
  <si>
    <t>P</t>
    <phoneticPr fontId="2" type="noConversion"/>
  </si>
  <si>
    <t>R</t>
    <phoneticPr fontId="2" type="noConversion"/>
  </si>
  <si>
    <t>F</t>
    <phoneticPr fontId="2" type="noConversion"/>
  </si>
  <si>
    <t xml:space="preserve">ASPE performance of SESAME and baselines on the test sets. </t>
  </si>
  <si>
    <t xml:space="preserve">Span-ASTE/SESAME are averaged over five runs. </t>
  </si>
  <si>
    <t xml:space="preserve">A single run for ChatGPT with temperature=0. </t>
  </si>
  <si>
    <t>“cf.” denotes the performance ratio of SESAME compared to the baselines (the higher the better).</t>
  </si>
  <si>
    <t>We perform a single run for E-C-ACOS/LCF-ATEPC with published random seeds (fixed results).</t>
    <phoneticPr fontId="2" type="noConversion"/>
  </si>
  <si>
    <t>Rest16</t>
    <phoneticPr fontId="2" type="noConversion"/>
  </si>
  <si>
    <t>Avg-F</t>
    <phoneticPr fontId="2" type="noConversion"/>
  </si>
  <si>
    <t>SESAME (w/o MultiSenti)</t>
    <phoneticPr fontId="2" type="noConversion"/>
  </si>
  <si>
    <t>SESAME (w/o Clause)</t>
    <phoneticPr fontId="2" type="noConversion"/>
  </si>
  <si>
    <t xml:space="preserve"> SESAME (All As Opinion)</t>
    <phoneticPr fontId="2" type="noConversion"/>
  </si>
  <si>
    <t>SESAME (w/o Subject Pattern)</t>
    <phoneticPr fontId="2" type="noConversion"/>
  </si>
  <si>
    <t>SESAME(w/o Modifing Pattern)</t>
    <phoneticPr fontId="2" type="noConversion"/>
  </si>
  <si>
    <t>SESAME(w/o Object Pattern)</t>
    <phoneticPr fontId="2" type="noConversion"/>
  </si>
  <si>
    <t>SESAME(w/o FreqEnhance)</t>
    <phoneticPr fontId="2" type="noConversion"/>
  </si>
  <si>
    <t>Diff.Avg-F</t>
    <phoneticPr fontId="2" type="noConversion"/>
  </si>
  <si>
    <t>Overall
Accuracy</t>
    <phoneticPr fontId="2" type="noConversion"/>
  </si>
  <si>
    <t>Positive</t>
    <phoneticPr fontId="2" type="noConversion"/>
  </si>
  <si>
    <t>Neutral</t>
    <phoneticPr fontId="2" type="noConversion"/>
  </si>
  <si>
    <t>Negative</t>
    <phoneticPr fontId="2" type="noConversion"/>
  </si>
  <si>
    <t>Classifier performance</t>
    <phoneticPr fontId="2" type="noConversion"/>
  </si>
  <si>
    <t>(a,s) pair extraction / aspect extraction performance</t>
    <phoneticPr fontId="2" type="noConversion"/>
  </si>
  <si>
    <t>(a,s) pair extraction</t>
    <phoneticPr fontId="2" type="noConversion"/>
  </si>
  <si>
    <t>aspect extraction</t>
    <phoneticPr fontId="2" type="noConversion"/>
  </si>
  <si>
    <t>S-Acc</t>
    <phoneticPr fontId="2" type="noConversion"/>
  </si>
  <si>
    <t>AS-F</t>
    <phoneticPr fontId="2" type="noConversion"/>
  </si>
  <si>
    <t>A-F</t>
    <phoneticPr fontId="2" type="noConversion"/>
  </si>
  <si>
    <t>SESAME(w/o TextCNN)</t>
    <phoneticPr fontId="2" type="noConversion"/>
  </si>
  <si>
    <t xml:space="preserve">SESAME in Laptop </t>
    <phoneticPr fontId="2" type="noConversion"/>
  </si>
  <si>
    <t>SESAME(w/o TextCNN) in Laptop</t>
    <phoneticPr fontId="2" type="noConversion"/>
  </si>
  <si>
    <t>SESAME in Rest16</t>
    <phoneticPr fontId="2" type="noConversion"/>
  </si>
  <si>
    <t>SESAME(w/o TextCNN) in Rest16</t>
    <phoneticPr fontId="2" type="noConversion"/>
  </si>
  <si>
    <t>SESAME in Phone</t>
    <phoneticPr fontId="2" type="noConversion"/>
  </si>
  <si>
    <t>SESAME(w/o TextCNN) in Phone</t>
    <phoneticPr fontId="2" type="noConversion"/>
  </si>
  <si>
    <t xml:space="preserve">SESAME in Camera </t>
    <phoneticPr fontId="2" type="noConversion"/>
  </si>
  <si>
    <t>SESAME(w/o TextCNN) in Camera</t>
    <phoneticPr fontId="2" type="noConversion"/>
  </si>
  <si>
    <t>S-Macro-F</t>
    <phoneticPr fontId="2" type="noConversion"/>
  </si>
  <si>
    <t>Macro-F</t>
    <phoneticPr fontId="2" type="noConversion"/>
  </si>
  <si>
    <t xml:space="preserve">SESAME(w/o TextCNN) represents SESAME only uses RoBERTa for sentiment classification in stage one without TextCNN. </t>
  </si>
  <si>
    <t>S-𝐴𝑐𝑐, S-Macro-F, AS-𝐹, and A-𝐹 represent the overall accuracy of sentiment polarities, Macro-F of sentiment polarities, F1-score for ASPE tasks, and F1-score for ATE tasks of the approaches on the test sets, respectively.</t>
  </si>
  <si>
    <t xml:space="preserve">“w/o” tags which strategy we deactivate. </t>
  </si>
  <si>
    <t xml:space="preserve">𝑃, 𝑅, and 𝐹 report the approach ASPE performance. </t>
  </si>
  <si>
    <t>Avg.𝐹 represents the average 𝐹 performance on four test sets.</t>
  </si>
  <si>
    <r>
      <t>Diff.Avg-F represents the gap between variation and SESAME in Avg.</t>
    </r>
    <r>
      <rPr>
        <sz val="12"/>
        <color rgb="FFFF0000"/>
        <rFont val="Cambria Math"/>
        <family val="4"/>
        <charset val="134"/>
      </rPr>
      <t>𝐹</t>
    </r>
    <r>
      <rPr>
        <sz val="12"/>
        <color rgb="FFFF0000"/>
        <rFont val="等线"/>
        <family val="4"/>
        <charset val="134"/>
        <scheme val="minor"/>
      </rPr>
      <t xml:space="preserve"> (The higher the absolute value, the more significant the ablated strategy is).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</si>
</sst>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FF0000"/>
      <name val="Cambria Math"/>
      <family val="4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10" fontId="6" fillId="0" borderId="1" xfId="0" applyNumberFormat="1" applyFon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A5D9-E961-2C4C-B799-6FCA6462C814}">
  <dimension ref="A1:R13"/>
  <sheetViews>
    <sheetView workbookViewId="0">
      <selection activeCell="M26" sqref="M26"/>
    </sheetView>
  </sheetViews>
  <sheetFormatPr baseColWidth="10" defaultRowHeight="16"/>
  <cols>
    <col min="1" max="1" width="20.83203125" customWidth="1"/>
    <col min="2" max="18" width="10" customWidth="1"/>
  </cols>
  <sheetData>
    <row r="1" spans="1:18">
      <c r="A1" s="8" t="s">
        <v>19</v>
      </c>
    </row>
    <row r="2" spans="1:18">
      <c r="A2" s="9" t="s">
        <v>20</v>
      </c>
    </row>
    <row r="3" spans="1:18">
      <c r="A3" s="9" t="s">
        <v>23</v>
      </c>
    </row>
    <row r="4" spans="1:18">
      <c r="A4" s="9" t="s">
        <v>21</v>
      </c>
    </row>
    <row r="5" spans="1:18">
      <c r="A5" s="9" t="s">
        <v>22</v>
      </c>
    </row>
    <row r="6" spans="1:18">
      <c r="A6" s="14"/>
      <c r="B6" s="13" t="s">
        <v>0</v>
      </c>
      <c r="C6" s="13"/>
      <c r="D6" s="13"/>
      <c r="E6" s="13"/>
      <c r="F6" s="13" t="s">
        <v>1</v>
      </c>
      <c r="G6" s="13"/>
      <c r="H6" s="13"/>
      <c r="I6" s="13"/>
      <c r="J6" s="15" t="s">
        <v>2</v>
      </c>
      <c r="K6" s="16"/>
      <c r="L6" s="16"/>
      <c r="M6" s="17"/>
      <c r="N6" s="13" t="s">
        <v>3</v>
      </c>
      <c r="O6" s="13"/>
      <c r="P6" s="13"/>
      <c r="Q6" s="13"/>
      <c r="R6" s="13" t="s">
        <v>15</v>
      </c>
    </row>
    <row r="7" spans="1:18">
      <c r="A7" s="14"/>
      <c r="B7" s="2" t="s">
        <v>16</v>
      </c>
      <c r="C7" s="2" t="s">
        <v>17</v>
      </c>
      <c r="D7" s="2" t="s">
        <v>18</v>
      </c>
      <c r="E7" s="2" t="s">
        <v>7</v>
      </c>
      <c r="F7" s="2" t="s">
        <v>16</v>
      </c>
      <c r="G7" s="2" t="s">
        <v>17</v>
      </c>
      <c r="H7" s="2" t="s">
        <v>18</v>
      </c>
      <c r="I7" s="2" t="s">
        <v>7</v>
      </c>
      <c r="J7" s="2" t="s">
        <v>16</v>
      </c>
      <c r="K7" s="2" t="s">
        <v>17</v>
      </c>
      <c r="L7" s="2" t="s">
        <v>18</v>
      </c>
      <c r="M7" s="2" t="s">
        <v>7</v>
      </c>
      <c r="N7" s="2" t="s">
        <v>16</v>
      </c>
      <c r="O7" s="2" t="s">
        <v>17</v>
      </c>
      <c r="P7" s="2" t="s">
        <v>18</v>
      </c>
      <c r="Q7" s="2" t="s">
        <v>7</v>
      </c>
      <c r="R7" s="13"/>
    </row>
    <row r="8" spans="1:18">
      <c r="A8" s="2" t="s">
        <v>8</v>
      </c>
      <c r="B8" s="4">
        <v>0.73461012311901497</v>
      </c>
      <c r="C8" s="4">
        <v>0.53432835820895497</v>
      </c>
      <c r="D8" s="4">
        <v>0.61866359447004604</v>
      </c>
      <c r="E8" s="3">
        <f>D13/D8</f>
        <v>1.0059552972278623</v>
      </c>
      <c r="F8" s="4">
        <v>0.71612903225806401</v>
      </c>
      <c r="G8" s="4">
        <v>0.67848410757946198</v>
      </c>
      <c r="H8" s="4">
        <v>0.69679849340866296</v>
      </c>
      <c r="I8" s="3">
        <f>H13/H8</f>
        <v>0.86329841015345044</v>
      </c>
      <c r="J8" s="4" t="s">
        <v>9</v>
      </c>
      <c r="K8" s="4" t="s">
        <v>9</v>
      </c>
      <c r="L8" s="4" t="s">
        <v>9</v>
      </c>
      <c r="M8" s="3" t="s">
        <v>9</v>
      </c>
      <c r="N8" s="4" t="s">
        <v>9</v>
      </c>
      <c r="O8" s="4" t="s">
        <v>9</v>
      </c>
      <c r="P8" s="4" t="s">
        <v>9</v>
      </c>
      <c r="Q8" s="3" t="s">
        <v>9</v>
      </c>
      <c r="R8" s="3">
        <f>(E8+I8)/2</f>
        <v>0.93462685369065635</v>
      </c>
    </row>
    <row r="9" spans="1:18">
      <c r="A9" s="2" t="s">
        <v>10</v>
      </c>
      <c r="B9" s="4">
        <v>0.68919414726652395</v>
      </c>
      <c r="C9" s="4">
        <v>0.48286955549083366</v>
      </c>
      <c r="D9" s="4">
        <v>0.56533535389102552</v>
      </c>
      <c r="E9" s="3">
        <f>D13/D9</f>
        <v>1.1008473391514395</v>
      </c>
      <c r="F9" s="4">
        <v>0.72403570789042804</v>
      </c>
      <c r="G9" s="4">
        <v>0.47184844141365828</v>
      </c>
      <c r="H9" s="4">
        <v>0.57054494332527106</v>
      </c>
      <c r="I9" s="3">
        <f>H13/H9</f>
        <v>1.0543341740110277</v>
      </c>
      <c r="J9" s="4" t="s">
        <v>9</v>
      </c>
      <c r="K9" s="4" t="s">
        <v>9</v>
      </c>
      <c r="L9" s="4" t="s">
        <v>9</v>
      </c>
      <c r="M9" s="3" t="s">
        <v>9</v>
      </c>
      <c r="N9" s="4" t="s">
        <v>9</v>
      </c>
      <c r="O9" s="4" t="s">
        <v>9</v>
      </c>
      <c r="P9" s="4" t="s">
        <v>9</v>
      </c>
      <c r="Q9" s="3" t="s">
        <v>9</v>
      </c>
      <c r="R9" s="3">
        <f>(E9+I9)/2</f>
        <v>1.0775907565812335</v>
      </c>
    </row>
    <row r="10" spans="1:18">
      <c r="A10" s="2" t="s">
        <v>11</v>
      </c>
      <c r="B10" s="4">
        <v>0.42964554242749697</v>
      </c>
      <c r="C10" s="4">
        <v>0.39761431411530801</v>
      </c>
      <c r="D10" s="4">
        <v>0.41300980898296302</v>
      </c>
      <c r="E10" s="3">
        <f>D13/D10</f>
        <v>1.5068599014432733</v>
      </c>
      <c r="F10" s="4">
        <v>0.49363867684478302</v>
      </c>
      <c r="G10" s="4">
        <v>0.47374847374847301</v>
      </c>
      <c r="H10" s="4">
        <v>0.48348909657320799</v>
      </c>
      <c r="I10" s="3">
        <f>H13/H10</f>
        <v>1.2441749686198655</v>
      </c>
      <c r="J10" s="4">
        <v>0.61648177496038004</v>
      </c>
      <c r="K10" s="4">
        <v>0.62540192926045002</v>
      </c>
      <c r="L10" s="4">
        <v>0.620909816440542</v>
      </c>
      <c r="M10" s="3">
        <f>L13/L10</f>
        <v>1.0414820702563625</v>
      </c>
      <c r="N10" s="4">
        <v>0.59963768115941996</v>
      </c>
      <c r="O10" s="4">
        <v>0.60733944954128405</v>
      </c>
      <c r="P10" s="4">
        <v>0.60346399270738305</v>
      </c>
      <c r="Q10" s="3">
        <f>P13/P10</f>
        <v>0.98457546220094416</v>
      </c>
      <c r="R10" s="3">
        <f>(E10+I10+M10+Q10)/4</f>
        <v>1.1942731006301113</v>
      </c>
    </row>
    <row r="11" spans="1:18">
      <c r="A11" s="2" t="s">
        <v>14</v>
      </c>
      <c r="B11" s="4">
        <v>0.48985507246376803</v>
      </c>
      <c r="C11" s="4">
        <v>0.50397614314115302</v>
      </c>
      <c r="D11" s="4">
        <v>0.49681528662420299</v>
      </c>
      <c r="E11" s="3">
        <f>D13/D11</f>
        <v>1.2526746596062859</v>
      </c>
      <c r="F11" s="4">
        <v>0.55120101137800204</v>
      </c>
      <c r="G11" s="4">
        <v>0.53235653235653202</v>
      </c>
      <c r="H11" s="4">
        <v>0.54161490683229796</v>
      </c>
      <c r="I11" s="3">
        <f>H13/H11</f>
        <v>1.1106508036775224</v>
      </c>
      <c r="J11" s="4">
        <v>0.50238473767885505</v>
      </c>
      <c r="K11" s="4">
        <v>0.50803858520900302</v>
      </c>
      <c r="L11" s="4">
        <v>0.50519584332533896</v>
      </c>
      <c r="M11" s="3">
        <f>L13/L11</f>
        <v>1.2800311990147348</v>
      </c>
      <c r="N11" s="4">
        <v>0.44623655913978399</v>
      </c>
      <c r="O11" s="4">
        <v>0.45688073394495399</v>
      </c>
      <c r="P11" s="4">
        <v>0.451495920217588</v>
      </c>
      <c r="Q11" s="3">
        <f>P13/P11</f>
        <v>1.3159716687033611</v>
      </c>
      <c r="R11" s="3">
        <f>(E11+I11+M11+Q11)/4</f>
        <v>1.2398320827504761</v>
      </c>
    </row>
    <row r="12" spans="1:18" s="7" customFormat="1">
      <c r="A12" s="2" t="s">
        <v>12</v>
      </c>
      <c r="B12" s="5">
        <v>0.43083900226757299</v>
      </c>
      <c r="C12" s="5">
        <v>0.56660039761431402</v>
      </c>
      <c r="D12" s="5">
        <v>0.48948046371833398</v>
      </c>
      <c r="E12" s="6">
        <f>D13/D12</f>
        <v>1.2714458822963279</v>
      </c>
      <c r="F12" s="5">
        <v>0.53429203539823</v>
      </c>
      <c r="G12" s="5">
        <v>0.58974358974358898</v>
      </c>
      <c r="H12" s="5">
        <v>0.56065002901915195</v>
      </c>
      <c r="I12" s="6">
        <f>H13/H12</f>
        <v>1.0729421215038755</v>
      </c>
      <c r="J12" s="5">
        <v>0.67655786350148295</v>
      </c>
      <c r="K12" s="5">
        <v>0.73311897106109303</v>
      </c>
      <c r="L12" s="5">
        <v>0.70370370370370305</v>
      </c>
      <c r="M12" s="6">
        <f>L13/L12</f>
        <v>0.91894704783488668</v>
      </c>
      <c r="N12" s="5">
        <v>0.66666666666666596</v>
      </c>
      <c r="O12" s="5">
        <v>0.72293577981651302</v>
      </c>
      <c r="P12" s="5">
        <v>0.69366197183098499</v>
      </c>
      <c r="Q12" s="6">
        <f>P13/P12</f>
        <v>0.85654953517657817</v>
      </c>
      <c r="R12" s="6">
        <f>(E12+I12+M12+Q12)/4</f>
        <v>1.0299711467029169</v>
      </c>
    </row>
    <row r="13" spans="1:18">
      <c r="A13" s="2" t="s">
        <v>13</v>
      </c>
      <c r="B13" s="4">
        <v>0.61193452241439983</v>
      </c>
      <c r="C13" s="4">
        <v>0.6332007952286276</v>
      </c>
      <c r="D13" s="4">
        <v>0.62234792005917283</v>
      </c>
      <c r="E13" s="4" t="s">
        <v>9</v>
      </c>
      <c r="F13" s="4">
        <v>0.60414953696854701</v>
      </c>
      <c r="G13" s="4">
        <v>0.59926739926739914</v>
      </c>
      <c r="H13" s="4">
        <v>0.60154503155701822</v>
      </c>
      <c r="I13" s="4" t="s">
        <v>9</v>
      </c>
      <c r="J13" s="5">
        <v>0.63198096946838778</v>
      </c>
      <c r="K13" s="5">
        <v>0.66205787781350467</v>
      </c>
      <c r="L13" s="5">
        <v>0.64666644106899374</v>
      </c>
      <c r="M13" s="4" t="s">
        <v>9</v>
      </c>
      <c r="N13" s="4">
        <v>0.57529055149230324</v>
      </c>
      <c r="O13" s="4">
        <v>0.61431192660550393</v>
      </c>
      <c r="P13" s="4">
        <v>0.59415583954149886</v>
      </c>
      <c r="Q13" s="4" t="s">
        <v>9</v>
      </c>
      <c r="R13" s="4" t="s">
        <v>9</v>
      </c>
    </row>
  </sheetData>
  <mergeCells count="6">
    <mergeCell ref="R6:R7"/>
    <mergeCell ref="A6:A7"/>
    <mergeCell ref="B6:E6"/>
    <mergeCell ref="F6:I6"/>
    <mergeCell ref="J6:M6"/>
    <mergeCell ref="N6:Q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22D89-A5E7-9A47-928E-3872E8BDD40F}">
  <dimension ref="A1:O14"/>
  <sheetViews>
    <sheetView workbookViewId="0">
      <selection activeCell="I18" sqref="I18"/>
    </sheetView>
  </sheetViews>
  <sheetFormatPr baseColWidth="10" defaultRowHeight="16"/>
  <cols>
    <col min="1" max="1" width="33.5" customWidth="1"/>
  </cols>
  <sheetData>
    <row r="1" spans="1:15">
      <c r="A1" s="8" t="s">
        <v>58</v>
      </c>
    </row>
    <row r="2" spans="1:15">
      <c r="A2" s="9" t="s">
        <v>59</v>
      </c>
    </row>
    <row r="3" spans="1:15">
      <c r="A3" s="9" t="s">
        <v>60</v>
      </c>
    </row>
    <row r="4" spans="1:15">
      <c r="A4" s="9" t="s">
        <v>61</v>
      </c>
    </row>
    <row r="5" spans="1:15">
      <c r="A5" s="14"/>
      <c r="B5" s="13" t="s">
        <v>0</v>
      </c>
      <c r="C5" s="13"/>
      <c r="D5" s="13"/>
      <c r="E5" s="13" t="s">
        <v>24</v>
      </c>
      <c r="F5" s="13"/>
      <c r="G5" s="13"/>
      <c r="H5" s="13" t="s">
        <v>2</v>
      </c>
      <c r="I5" s="13"/>
      <c r="J5" s="13"/>
      <c r="K5" s="13" t="s">
        <v>3</v>
      </c>
      <c r="L5" s="13"/>
      <c r="M5" s="13"/>
      <c r="N5" s="13" t="s">
        <v>25</v>
      </c>
      <c r="O5" s="13" t="s">
        <v>33</v>
      </c>
    </row>
    <row r="6" spans="1:15">
      <c r="A6" s="14"/>
      <c r="B6" s="2" t="s">
        <v>4</v>
      </c>
      <c r="C6" s="2" t="s">
        <v>5</v>
      </c>
      <c r="D6" s="2" t="s">
        <v>6</v>
      </c>
      <c r="E6" s="2" t="s">
        <v>4</v>
      </c>
      <c r="F6" s="2" t="s">
        <v>5</v>
      </c>
      <c r="G6" s="2" t="s">
        <v>6</v>
      </c>
      <c r="H6" s="2" t="s">
        <v>4</v>
      </c>
      <c r="I6" s="2" t="s">
        <v>5</v>
      </c>
      <c r="J6" s="2" t="s">
        <v>6</v>
      </c>
      <c r="K6" s="2" t="s">
        <v>4</v>
      </c>
      <c r="L6" s="2" t="s">
        <v>5</v>
      </c>
      <c r="M6" s="2" t="s">
        <v>6</v>
      </c>
      <c r="N6" s="13"/>
      <c r="O6" s="13"/>
    </row>
    <row r="7" spans="1:15">
      <c r="A7" s="2" t="s">
        <v>13</v>
      </c>
      <c r="B7" s="10">
        <v>0.61844660194174705</v>
      </c>
      <c r="C7" s="10">
        <v>0.63320079522862804</v>
      </c>
      <c r="D7" s="10">
        <v>0.62573673870333901</v>
      </c>
      <c r="E7" s="11">
        <v>0.623529411764705</v>
      </c>
      <c r="F7" s="11">
        <v>0.58241758241758201</v>
      </c>
      <c r="G7" s="11">
        <v>0.60227272727272696</v>
      </c>
      <c r="H7" s="4">
        <v>0.63076923076922997</v>
      </c>
      <c r="I7" s="4">
        <v>0.65916398713826296</v>
      </c>
      <c r="J7" s="4">
        <v>0.64465408805031399</v>
      </c>
      <c r="K7" s="4">
        <v>0.57388316151202701</v>
      </c>
      <c r="L7" s="4">
        <v>0.61284403669724696</v>
      </c>
      <c r="M7" s="4">
        <v>0.59272404614019503</v>
      </c>
      <c r="N7" s="4">
        <f>(D7+G7+J7+M7)/4</f>
        <v>0.61634690004164372</v>
      </c>
      <c r="O7" s="1" t="s">
        <v>9</v>
      </c>
    </row>
    <row r="8" spans="1:15">
      <c r="A8" s="2" t="s">
        <v>26</v>
      </c>
      <c r="B8" s="5">
        <v>0.61834319526627202</v>
      </c>
      <c r="C8" s="5">
        <v>0.62326043737574499</v>
      </c>
      <c r="D8" s="5">
        <v>0.62079207920792001</v>
      </c>
      <c r="E8" s="5">
        <v>0.62023653088041997</v>
      </c>
      <c r="F8" s="5">
        <v>0.57631257631257604</v>
      </c>
      <c r="G8" s="5">
        <v>0.59746835443037905</v>
      </c>
      <c r="H8" s="4">
        <v>0.63076923076922997</v>
      </c>
      <c r="I8" s="4">
        <v>0.65916398713826296</v>
      </c>
      <c r="J8" s="4">
        <v>0.64465408805031399</v>
      </c>
      <c r="K8" s="4">
        <v>0.57388316151202701</v>
      </c>
      <c r="L8" s="4">
        <v>0.61284403669724696</v>
      </c>
      <c r="M8" s="4">
        <v>0.59272404614019503</v>
      </c>
      <c r="N8" s="4">
        <f t="shared" ref="N8:N12" si="0">(D8+G8+J8+M8)/4</f>
        <v>0.61390964195720199</v>
      </c>
      <c r="O8" s="5">
        <f>N8-N7</f>
        <v>-2.4372580844417291E-3</v>
      </c>
    </row>
    <row r="9" spans="1:15">
      <c r="A9" s="2" t="s">
        <v>27</v>
      </c>
      <c r="B9" s="5">
        <v>0.65178571428571397</v>
      </c>
      <c r="C9" s="5">
        <v>0.58051689860834899</v>
      </c>
      <c r="D9" s="5">
        <v>0.61409043112513095</v>
      </c>
      <c r="E9" s="5">
        <v>0.61773700305810397</v>
      </c>
      <c r="F9" s="5">
        <v>0.49328449328449298</v>
      </c>
      <c r="G9" s="5">
        <v>0.54854039375424302</v>
      </c>
      <c r="H9" s="4">
        <v>0.63906249999999998</v>
      </c>
      <c r="I9" s="4">
        <v>0.657556270096463</v>
      </c>
      <c r="J9" s="4">
        <v>0.64817749603803398</v>
      </c>
      <c r="K9" s="4">
        <v>0.58436944937833002</v>
      </c>
      <c r="L9" s="4">
        <v>0.60366972477064196</v>
      </c>
      <c r="M9" s="4">
        <v>0.59386281588447598</v>
      </c>
      <c r="N9" s="4">
        <f t="shared" si="0"/>
        <v>0.60116778420047101</v>
      </c>
      <c r="O9" s="5">
        <f>N9-N7</f>
        <v>-1.5179115841172708E-2</v>
      </c>
    </row>
    <row r="10" spans="1:15">
      <c r="A10" s="2" t="s">
        <v>28</v>
      </c>
      <c r="B10" s="5">
        <v>0.61830574488802303</v>
      </c>
      <c r="C10" s="5">
        <v>0.63121272365805103</v>
      </c>
      <c r="D10" s="5">
        <v>0.62469257255287702</v>
      </c>
      <c r="E10" s="5">
        <v>0.61649214659685803</v>
      </c>
      <c r="F10" s="5">
        <v>0.57509157509157505</v>
      </c>
      <c r="G10" s="5">
        <v>0.59507264687302497</v>
      </c>
      <c r="H10" s="4">
        <v>0.54838709677419295</v>
      </c>
      <c r="I10" s="4">
        <v>0.57395498392282895</v>
      </c>
      <c r="J10" s="4">
        <v>0.56087981146897004</v>
      </c>
      <c r="K10" s="4">
        <v>0.47923875432525898</v>
      </c>
      <c r="L10" s="4">
        <v>0.50825688073394404</v>
      </c>
      <c r="M10" s="4">
        <v>0.49332146037399799</v>
      </c>
      <c r="N10" s="4">
        <f t="shared" si="0"/>
        <v>0.56849162281721755</v>
      </c>
      <c r="O10" s="5">
        <f>N10-N7</f>
        <v>-4.7855277224426174E-2</v>
      </c>
    </row>
    <row r="11" spans="1:15">
      <c r="A11" s="2" t="s">
        <v>29</v>
      </c>
      <c r="B11" s="5">
        <v>0.51157894736842102</v>
      </c>
      <c r="C11" s="5">
        <v>0.48310139165009902</v>
      </c>
      <c r="D11" s="5">
        <v>0.496932515337423</v>
      </c>
      <c r="E11" s="5">
        <v>0.51476793248945096</v>
      </c>
      <c r="F11" s="5">
        <v>0.44688644688644602</v>
      </c>
      <c r="G11" s="5">
        <v>0.47843137254901902</v>
      </c>
      <c r="H11" s="4">
        <v>0.19375000000000001</v>
      </c>
      <c r="I11" s="4">
        <v>0.199356913183279</v>
      </c>
      <c r="J11" s="4">
        <v>0.196513470681458</v>
      </c>
      <c r="K11" s="4">
        <v>0.243432574430823</v>
      </c>
      <c r="L11" s="4">
        <v>0.25504587155963299</v>
      </c>
      <c r="M11" s="4">
        <v>0.24910394265232899</v>
      </c>
      <c r="N11" s="4">
        <f t="shared" si="0"/>
        <v>0.35524532530505726</v>
      </c>
      <c r="O11" s="5">
        <f>N11-N7</f>
        <v>-0.26110157473658646</v>
      </c>
    </row>
    <row r="12" spans="1:15">
      <c r="A12" s="2" t="s">
        <v>30</v>
      </c>
      <c r="B12" s="5">
        <v>0.61481481481481404</v>
      </c>
      <c r="C12" s="5">
        <v>0.57753479125248497</v>
      </c>
      <c r="D12" s="5">
        <v>0.59559200410046098</v>
      </c>
      <c r="E12" s="5">
        <v>0.58908045977011403</v>
      </c>
      <c r="F12" s="5">
        <v>0.50061050061050005</v>
      </c>
      <c r="G12" s="5">
        <v>0.54125412541254103</v>
      </c>
      <c r="H12" s="4">
        <v>0.61778471138845503</v>
      </c>
      <c r="I12" s="4">
        <v>0.63665594855305396</v>
      </c>
      <c r="J12" s="4">
        <v>0.62707838479809896</v>
      </c>
      <c r="K12" s="4">
        <v>0.56567425569176799</v>
      </c>
      <c r="L12" s="4">
        <v>0.59266055045871502</v>
      </c>
      <c r="M12" s="4">
        <v>0.57885304659498205</v>
      </c>
      <c r="N12" s="4">
        <f t="shared" si="0"/>
        <v>0.5856943902265207</v>
      </c>
      <c r="O12" s="5">
        <f>N12-N7</f>
        <v>-3.0652509815123019E-2</v>
      </c>
    </row>
    <row r="13" spans="1:15">
      <c r="A13" s="2" t="s">
        <v>31</v>
      </c>
      <c r="B13" s="5">
        <v>0.616915422885572</v>
      </c>
      <c r="C13" s="5">
        <v>0.61630218687872695</v>
      </c>
      <c r="D13" s="5">
        <v>0.61660865241173501</v>
      </c>
      <c r="E13" s="5">
        <v>0.62652232746955305</v>
      </c>
      <c r="F13" s="5">
        <v>0.56532356532356498</v>
      </c>
      <c r="G13" s="5">
        <v>0.59435173299101396</v>
      </c>
      <c r="H13" s="4">
        <v>0.62808641975308599</v>
      </c>
      <c r="I13" s="4">
        <v>0.65434083601286097</v>
      </c>
      <c r="J13" s="4">
        <v>0.64094488188976295</v>
      </c>
      <c r="K13" s="4">
        <v>0.57586206896551695</v>
      </c>
      <c r="L13" s="4">
        <v>0.61284403669724696</v>
      </c>
      <c r="M13" s="4">
        <v>0.59377777777777696</v>
      </c>
      <c r="N13" s="4">
        <f>(D13+G13+J13+M13)/4</f>
        <v>0.61142076126757217</v>
      </c>
      <c r="O13" s="5">
        <f>N13-N7</f>
        <v>-4.9261387740715534E-3</v>
      </c>
    </row>
    <row r="14" spans="1:15">
      <c r="A14" s="2" t="s">
        <v>32</v>
      </c>
      <c r="B14" s="5">
        <v>0.58382066276803102</v>
      </c>
      <c r="C14" s="5">
        <v>0.59542743538767395</v>
      </c>
      <c r="D14" s="5">
        <v>0.589566929133858</v>
      </c>
      <c r="E14" s="5">
        <v>0.60522875816993404</v>
      </c>
      <c r="F14" s="5">
        <v>0.56532356532356498</v>
      </c>
      <c r="G14" s="5">
        <v>0.584595959595959</v>
      </c>
      <c r="H14" s="4">
        <v>0.62307692307692297</v>
      </c>
      <c r="I14" s="4">
        <v>0.65112540192926005</v>
      </c>
      <c r="J14" s="4">
        <v>0.63679245283018804</v>
      </c>
      <c r="K14" s="4">
        <v>0.56701030927835006</v>
      </c>
      <c r="L14" s="4">
        <v>0.605504587155963</v>
      </c>
      <c r="M14" s="4">
        <v>0.58562555456965304</v>
      </c>
      <c r="N14" s="4">
        <f>(D14+G14+J14+M14)/4</f>
        <v>0.59914522403241455</v>
      </c>
      <c r="O14" s="5">
        <f>N14-N7</f>
        <v>-1.7201676009229172E-2</v>
      </c>
    </row>
  </sheetData>
  <mergeCells count="7">
    <mergeCell ref="O5:O6"/>
    <mergeCell ref="A5:A6"/>
    <mergeCell ref="B5:D5"/>
    <mergeCell ref="E5:G5"/>
    <mergeCell ref="H5:J5"/>
    <mergeCell ref="K5:M5"/>
    <mergeCell ref="N5:N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30AC-9385-C24B-8188-6E4A9BF37733}">
  <dimension ref="A1:Q32"/>
  <sheetViews>
    <sheetView tabSelected="1" workbookViewId="0">
      <selection activeCell="H26" sqref="H26"/>
    </sheetView>
  </sheetViews>
  <sheetFormatPr baseColWidth="10" defaultRowHeight="16"/>
  <cols>
    <col min="1" max="1" width="36.83203125" customWidth="1"/>
    <col min="2" max="17" width="11.33203125" customWidth="1"/>
  </cols>
  <sheetData>
    <row r="1" spans="1:17">
      <c r="A1" s="8" t="s">
        <v>56</v>
      </c>
    </row>
    <row r="2" spans="1:17">
      <c r="A2" s="9" t="s">
        <v>57</v>
      </c>
    </row>
    <row r="3" spans="1:17">
      <c r="A3" s="14"/>
      <c r="B3" s="13" t="s">
        <v>0</v>
      </c>
      <c r="C3" s="13"/>
      <c r="D3" s="13"/>
      <c r="E3" s="13"/>
      <c r="F3" s="13" t="s">
        <v>24</v>
      </c>
      <c r="G3" s="13"/>
      <c r="H3" s="13"/>
      <c r="I3" s="13"/>
      <c r="J3" s="13" t="s">
        <v>2</v>
      </c>
      <c r="K3" s="13"/>
      <c r="L3" s="13"/>
      <c r="M3" s="13"/>
      <c r="N3" s="13" t="s">
        <v>3</v>
      </c>
      <c r="O3" s="13"/>
      <c r="P3" s="13"/>
      <c r="Q3" s="13"/>
    </row>
    <row r="4" spans="1:17">
      <c r="A4" s="14"/>
      <c r="B4" s="2" t="s">
        <v>42</v>
      </c>
      <c r="C4" s="2" t="s">
        <v>54</v>
      </c>
      <c r="D4" s="2" t="s">
        <v>43</v>
      </c>
      <c r="E4" s="2" t="s">
        <v>44</v>
      </c>
      <c r="F4" s="2" t="s">
        <v>42</v>
      </c>
      <c r="G4" s="2" t="s">
        <v>54</v>
      </c>
      <c r="H4" s="2" t="s">
        <v>43</v>
      </c>
      <c r="I4" s="2" t="s">
        <v>44</v>
      </c>
      <c r="J4" s="2" t="s">
        <v>42</v>
      </c>
      <c r="K4" s="2" t="s">
        <v>54</v>
      </c>
      <c r="L4" s="2" t="s">
        <v>43</v>
      </c>
      <c r="M4" s="2" t="s">
        <v>44</v>
      </c>
      <c r="N4" s="2" t="s">
        <v>42</v>
      </c>
      <c r="O4" s="2" t="s">
        <v>54</v>
      </c>
      <c r="P4" s="2" t="s">
        <v>43</v>
      </c>
      <c r="Q4" s="2" t="s">
        <v>44</v>
      </c>
    </row>
    <row r="5" spans="1:17">
      <c r="A5" s="2" t="s">
        <v>13</v>
      </c>
      <c r="B5" s="4">
        <v>0.90380000000000005</v>
      </c>
      <c r="C5" s="4">
        <v>0.77900383141762397</v>
      </c>
      <c r="D5" s="10">
        <v>0.62573673870333901</v>
      </c>
      <c r="E5" s="4">
        <v>0.67229394240317697</v>
      </c>
      <c r="F5" s="4">
        <v>0.9153</v>
      </c>
      <c r="G5" s="4">
        <v>0.78665413890060831</v>
      </c>
      <c r="H5" s="10">
        <v>0.60227272727272696</v>
      </c>
      <c r="I5" s="4">
        <v>0.65347798340778496</v>
      </c>
      <c r="J5" s="4">
        <v>0.95980707395498299</v>
      </c>
      <c r="K5" s="4">
        <v>0.63653407356809599</v>
      </c>
      <c r="L5" s="4">
        <v>0.64465408805031399</v>
      </c>
      <c r="M5" s="4">
        <v>0.66666666666666596</v>
      </c>
      <c r="N5" s="4">
        <v>0.95409999999999995</v>
      </c>
      <c r="O5" s="4">
        <v>0.630633275283209</v>
      </c>
      <c r="P5" s="4">
        <v>0.59272404614019503</v>
      </c>
      <c r="Q5" s="4">
        <v>0.61934338952972501</v>
      </c>
    </row>
    <row r="6" spans="1:17">
      <c r="A6" s="2" t="s">
        <v>45</v>
      </c>
      <c r="B6" s="4">
        <v>0.88987341772151896</v>
      </c>
      <c r="C6" s="4">
        <v>0.76062024990514299</v>
      </c>
      <c r="D6" s="4">
        <v>0.61411192214111898</v>
      </c>
      <c r="E6" s="4">
        <v>0.67321867321867301</v>
      </c>
      <c r="F6" s="4">
        <v>0.88828828828828799</v>
      </c>
      <c r="G6" s="4">
        <v>0.58987773066271298</v>
      </c>
      <c r="H6" s="4">
        <v>0.58715596330275199</v>
      </c>
      <c r="I6" s="4">
        <v>0.65139318885448905</v>
      </c>
      <c r="J6" s="4">
        <v>0.95016077170418001</v>
      </c>
      <c r="K6" s="4">
        <v>0.62893196226529502</v>
      </c>
      <c r="L6" s="4">
        <v>0.64263322884012497</v>
      </c>
      <c r="M6" s="4">
        <v>0.66927899686520298</v>
      </c>
      <c r="N6" s="4">
        <v>0.94311926605504504</v>
      </c>
      <c r="O6" s="4">
        <v>0.62213436130605226</v>
      </c>
      <c r="P6" s="4">
        <v>0.58035714285714202</v>
      </c>
      <c r="Q6" s="4">
        <v>0.61785714285714199</v>
      </c>
    </row>
    <row r="9" spans="1:17">
      <c r="A9" s="12" t="s">
        <v>38</v>
      </c>
    </row>
    <row r="10" spans="1:17">
      <c r="A10" s="14"/>
      <c r="B10" s="18" t="s">
        <v>34</v>
      </c>
      <c r="C10" s="13" t="s">
        <v>55</v>
      </c>
      <c r="D10" s="13" t="s">
        <v>35</v>
      </c>
      <c r="E10" s="13"/>
      <c r="F10" s="13"/>
      <c r="G10" s="13" t="s">
        <v>36</v>
      </c>
      <c r="H10" s="13"/>
      <c r="I10" s="13"/>
      <c r="J10" s="13" t="s">
        <v>37</v>
      </c>
      <c r="K10" s="13"/>
      <c r="L10" s="13"/>
    </row>
    <row r="11" spans="1:17">
      <c r="A11" s="14"/>
      <c r="B11" s="13"/>
      <c r="C11" s="13"/>
      <c r="D11" s="2" t="s">
        <v>16</v>
      </c>
      <c r="E11" s="2" t="s">
        <v>17</v>
      </c>
      <c r="F11" s="2" t="s">
        <v>18</v>
      </c>
      <c r="G11" s="2" t="s">
        <v>16</v>
      </c>
      <c r="H11" s="2" t="s">
        <v>17</v>
      </c>
      <c r="I11" s="2" t="s">
        <v>18</v>
      </c>
      <c r="J11" s="2" t="s">
        <v>16</v>
      </c>
      <c r="K11" s="2" t="s">
        <v>17</v>
      </c>
      <c r="L11" s="2" t="s">
        <v>18</v>
      </c>
    </row>
    <row r="12" spans="1:17">
      <c r="A12" s="2" t="s">
        <v>46</v>
      </c>
      <c r="B12" s="4">
        <v>0.90379746835442998</v>
      </c>
      <c r="C12" s="4">
        <f>(F12+I12+L12)/3</f>
        <v>0.77900383141762397</v>
      </c>
      <c r="D12" s="4">
        <v>0.95302013422818699</v>
      </c>
      <c r="E12" s="4">
        <v>0.94039735099337696</v>
      </c>
      <c r="F12" s="4">
        <v>0.94666666666666599</v>
      </c>
      <c r="G12" s="4">
        <v>0.5</v>
      </c>
      <c r="H12" s="4">
        <v>0.46153846153846101</v>
      </c>
      <c r="I12" s="4">
        <v>0.48</v>
      </c>
      <c r="J12" s="4">
        <v>0.89491525423728802</v>
      </c>
      <c r="K12" s="4">
        <v>0.92631578947368398</v>
      </c>
      <c r="L12" s="4">
        <v>0.91034482758620605</v>
      </c>
    </row>
    <row r="13" spans="1:17">
      <c r="A13" s="2" t="s">
        <v>47</v>
      </c>
      <c r="B13" s="4">
        <v>0.88987341772151896</v>
      </c>
      <c r="C13" s="4">
        <f t="shared" ref="C13:C19" si="0">(F13+I13+L13)/3</f>
        <v>0.76062024990514299</v>
      </c>
      <c r="D13" s="4">
        <v>0.92763157894736803</v>
      </c>
      <c r="E13" s="4">
        <v>0.93377483443708598</v>
      </c>
      <c r="F13" s="4">
        <v>0.93069306930692997</v>
      </c>
      <c r="G13" s="4">
        <v>0.52500000000000002</v>
      </c>
      <c r="H13" s="4">
        <v>0.40384615384615302</v>
      </c>
      <c r="I13" s="4">
        <v>0.45652173913043398</v>
      </c>
      <c r="J13" s="4">
        <v>0.88095238095238004</v>
      </c>
      <c r="K13" s="4">
        <v>0.90877192982456101</v>
      </c>
      <c r="L13" s="4">
        <v>0.89464594127806496</v>
      </c>
    </row>
    <row r="14" spans="1:17">
      <c r="A14" s="2" t="s">
        <v>48</v>
      </c>
      <c r="B14" s="4">
        <v>0.91531531531531496</v>
      </c>
      <c r="C14" s="4">
        <f t="shared" si="0"/>
        <v>0.78665413890060831</v>
      </c>
      <c r="D14" s="4">
        <v>0.96363636363636296</v>
      </c>
      <c r="E14" s="4">
        <v>0.94162436548223305</v>
      </c>
      <c r="F14" s="4">
        <v>0.952503209242618</v>
      </c>
      <c r="G14" s="4">
        <v>0.6</v>
      </c>
      <c r="H14" s="4">
        <v>0.48</v>
      </c>
      <c r="I14" s="4">
        <v>0.53333333333333299</v>
      </c>
      <c r="J14" s="4">
        <v>0.83333333333333304</v>
      </c>
      <c r="K14" s="4">
        <v>0.91911764705882304</v>
      </c>
      <c r="L14" s="4">
        <v>0.87412587412587395</v>
      </c>
    </row>
    <row r="15" spans="1:17">
      <c r="A15" s="2" t="s">
        <v>49</v>
      </c>
      <c r="B15" s="4">
        <v>0.88828828828828799</v>
      </c>
      <c r="C15" s="4">
        <f t="shared" si="0"/>
        <v>0.58987773066271298</v>
      </c>
      <c r="D15" s="4">
        <v>0.93216080402010004</v>
      </c>
      <c r="E15" s="4">
        <v>0.94162436548223305</v>
      </c>
      <c r="F15" s="4">
        <v>0.93686868686868596</v>
      </c>
      <c r="G15" s="4">
        <v>0</v>
      </c>
      <c r="H15" s="4">
        <v>0</v>
      </c>
      <c r="I15" s="4">
        <v>0</v>
      </c>
      <c r="J15" s="4">
        <v>0.77707006369426701</v>
      </c>
      <c r="K15" s="4">
        <v>0.89705882352941102</v>
      </c>
      <c r="L15" s="4">
        <v>0.83276450511945299</v>
      </c>
    </row>
    <row r="16" spans="1:17">
      <c r="A16" s="2" t="s">
        <v>50</v>
      </c>
      <c r="B16" s="4">
        <v>0.95980707395498299</v>
      </c>
      <c r="C16" s="4">
        <f t="shared" si="0"/>
        <v>0.63653407356809599</v>
      </c>
      <c r="D16" s="4">
        <v>0.97336561743341399</v>
      </c>
      <c r="E16" s="4">
        <v>0.96634615384615297</v>
      </c>
      <c r="F16" s="4">
        <v>0.96984318455970997</v>
      </c>
      <c r="G16" s="4">
        <v>0</v>
      </c>
      <c r="H16" s="4">
        <v>0</v>
      </c>
      <c r="I16" s="4">
        <v>0</v>
      </c>
      <c r="J16" s="4">
        <v>0.93301435406698496</v>
      </c>
      <c r="K16" s="4">
        <v>0.94660194174757195</v>
      </c>
      <c r="L16" s="4">
        <v>0.93975903614457801</v>
      </c>
    </row>
    <row r="17" spans="1:12">
      <c r="A17" s="2" t="s">
        <v>51</v>
      </c>
      <c r="B17" s="4">
        <v>0.95016077170418001</v>
      </c>
      <c r="C17" s="4">
        <f t="shared" si="0"/>
        <v>0.62893196226529502</v>
      </c>
      <c r="D17" s="4">
        <v>0.95724465558194705</v>
      </c>
      <c r="E17" s="4">
        <v>0.96875</v>
      </c>
      <c r="F17" s="4">
        <v>0.96296296296296202</v>
      </c>
      <c r="G17" s="4">
        <v>0</v>
      </c>
      <c r="H17" s="4">
        <v>0</v>
      </c>
      <c r="I17" s="4">
        <v>0</v>
      </c>
      <c r="J17" s="4">
        <v>0.93532338308457696</v>
      </c>
      <c r="K17" s="4">
        <v>0.91262135922330101</v>
      </c>
      <c r="L17" s="4">
        <v>0.92383292383292304</v>
      </c>
    </row>
    <row r="18" spans="1:12">
      <c r="A18" s="2" t="s">
        <v>52</v>
      </c>
      <c r="B18" s="4">
        <v>0.95412844036697197</v>
      </c>
      <c r="C18" s="4">
        <f t="shared" si="0"/>
        <v>0.630633275283209</v>
      </c>
      <c r="D18" s="4">
        <v>0.95811518324607303</v>
      </c>
      <c r="E18" s="4">
        <v>0.97599999999999998</v>
      </c>
      <c r="F18" s="4">
        <v>0.96697490092470195</v>
      </c>
      <c r="G18" s="4">
        <v>0</v>
      </c>
      <c r="H18" s="4">
        <v>0</v>
      </c>
      <c r="I18" s="4">
        <v>0</v>
      </c>
      <c r="J18" s="4">
        <v>0.94478527607361895</v>
      </c>
      <c r="K18" s="4">
        <v>0.90588235294117603</v>
      </c>
      <c r="L18" s="4">
        <v>0.92492492492492495</v>
      </c>
    </row>
    <row r="19" spans="1:12">
      <c r="A19" s="2" t="s">
        <v>53</v>
      </c>
      <c r="B19" s="4">
        <v>0.94311926605504504</v>
      </c>
      <c r="C19" s="4">
        <f t="shared" si="0"/>
        <v>0.62213436130605226</v>
      </c>
      <c r="D19" s="4">
        <v>0.95263157894736805</v>
      </c>
      <c r="E19" s="4">
        <v>0.96533333333333304</v>
      </c>
      <c r="F19" s="4">
        <v>0.95894039735099301</v>
      </c>
      <c r="G19" s="4">
        <v>0</v>
      </c>
      <c r="H19" s="4">
        <v>0</v>
      </c>
      <c r="I19" s="4">
        <v>0</v>
      </c>
      <c r="J19" s="4">
        <v>0.92121212121212104</v>
      </c>
      <c r="K19" s="4">
        <v>0.89411764705882302</v>
      </c>
      <c r="L19" s="4">
        <v>0.907462686567164</v>
      </c>
    </row>
    <row r="22" spans="1:12">
      <c r="A22" s="8" t="s">
        <v>39</v>
      </c>
    </row>
    <row r="23" spans="1:12">
      <c r="A23" s="14"/>
      <c r="B23" s="13" t="s">
        <v>40</v>
      </c>
      <c r="C23" s="13"/>
      <c r="D23" s="13"/>
      <c r="E23" s="13" t="s">
        <v>41</v>
      </c>
      <c r="F23" s="13"/>
      <c r="G23" s="13"/>
    </row>
    <row r="24" spans="1:12">
      <c r="A24" s="14"/>
      <c r="B24" s="2" t="s">
        <v>16</v>
      </c>
      <c r="C24" s="2" t="s">
        <v>17</v>
      </c>
      <c r="D24" s="2" t="s">
        <v>18</v>
      </c>
      <c r="E24" s="2" t="s">
        <v>16</v>
      </c>
      <c r="F24" s="2" t="s">
        <v>17</v>
      </c>
      <c r="G24" s="2" t="s">
        <v>18</v>
      </c>
    </row>
    <row r="25" spans="1:12">
      <c r="A25" s="2" t="s">
        <v>46</v>
      </c>
      <c r="B25" s="10">
        <v>0.61844660194174705</v>
      </c>
      <c r="C25" s="10">
        <v>0.63320079522862804</v>
      </c>
      <c r="D25" s="10">
        <v>0.62573673870333901</v>
      </c>
      <c r="E25" s="10">
        <v>0.66307541625857003</v>
      </c>
      <c r="F25" s="4">
        <v>0.68177240684793505</v>
      </c>
      <c r="G25" s="4">
        <v>0.67229394240317697</v>
      </c>
    </row>
    <row r="26" spans="1:12">
      <c r="A26" s="2" t="s">
        <v>47</v>
      </c>
      <c r="B26" s="10">
        <v>0.60152526215443203</v>
      </c>
      <c r="C26" s="10">
        <v>0.62723658051689801</v>
      </c>
      <c r="D26" s="10">
        <v>0.61411192214111898</v>
      </c>
      <c r="E26" s="10">
        <v>0.65738963531669803</v>
      </c>
      <c r="F26" s="4">
        <v>0.68982880161127802</v>
      </c>
      <c r="G26" s="4">
        <v>0.67321867321867301</v>
      </c>
    </row>
    <row r="27" spans="1:12">
      <c r="A27" s="2" t="s">
        <v>48</v>
      </c>
      <c r="B27" s="10">
        <v>0.623529411764705</v>
      </c>
      <c r="C27" s="10">
        <v>0.58241758241758201</v>
      </c>
      <c r="D27" s="10">
        <v>0.60227272727272696</v>
      </c>
      <c r="E27" s="10">
        <v>0.67191601049868699</v>
      </c>
      <c r="F27" s="4">
        <v>0.63602484472049603</v>
      </c>
      <c r="G27" s="4">
        <v>0.65347798340778496</v>
      </c>
    </row>
    <row r="28" spans="1:12">
      <c r="A28" s="2" t="s">
        <v>49</v>
      </c>
      <c r="B28" s="4">
        <v>0.58823529411764697</v>
      </c>
      <c r="C28" s="4">
        <v>0.586080586080586</v>
      </c>
      <c r="D28" s="4">
        <v>0.58715596330275199</v>
      </c>
      <c r="E28" s="10">
        <v>0.64938271604938202</v>
      </c>
      <c r="F28" s="4">
        <v>0.65341614906832302</v>
      </c>
      <c r="G28" s="4">
        <v>0.65139318885448905</v>
      </c>
    </row>
    <row r="29" spans="1:12">
      <c r="A29" s="2" t="s">
        <v>50</v>
      </c>
      <c r="B29" s="4">
        <v>0.63076923076922997</v>
      </c>
      <c r="C29" s="4">
        <v>0.65916398713826296</v>
      </c>
      <c r="D29" s="4">
        <v>0.64465408805031399</v>
      </c>
      <c r="E29" s="10">
        <v>0.65230769230769203</v>
      </c>
      <c r="F29" s="4">
        <v>0.68167202572347196</v>
      </c>
      <c r="G29" s="4">
        <v>0.66666666666666596</v>
      </c>
    </row>
    <row r="30" spans="1:12">
      <c r="A30" s="2" t="s">
        <v>51</v>
      </c>
      <c r="B30" s="4">
        <v>0.62691131498470898</v>
      </c>
      <c r="C30" s="4">
        <v>0.65916398713826296</v>
      </c>
      <c r="D30" s="4">
        <v>0.64263322884012497</v>
      </c>
      <c r="E30" s="4">
        <v>0.65290519877675801</v>
      </c>
      <c r="F30" s="4">
        <v>0.68649517684887396</v>
      </c>
      <c r="G30" s="4">
        <v>0.66927899686520298</v>
      </c>
    </row>
    <row r="31" spans="1:12">
      <c r="A31" s="2" t="s">
        <v>52</v>
      </c>
      <c r="B31" s="4">
        <v>0.57388316151202701</v>
      </c>
      <c r="C31" s="4">
        <v>0.61284403669724696</v>
      </c>
      <c r="D31" s="4">
        <v>0.59272404614019503</v>
      </c>
      <c r="E31" s="10">
        <v>0.59965635738831602</v>
      </c>
      <c r="F31" s="4">
        <v>0.64036697247706398</v>
      </c>
      <c r="G31" s="4">
        <v>0.61934338952972501</v>
      </c>
    </row>
    <row r="32" spans="1:12">
      <c r="A32" s="2" t="s">
        <v>53</v>
      </c>
      <c r="B32" s="4">
        <v>0.56521739130434701</v>
      </c>
      <c r="C32" s="4">
        <v>0.596330275229357</v>
      </c>
      <c r="D32" s="4">
        <v>0.58035714285714202</v>
      </c>
      <c r="E32" s="10">
        <v>0.601739130434782</v>
      </c>
      <c r="F32" s="4">
        <v>0.63486238532110095</v>
      </c>
      <c r="G32" s="4">
        <v>0.61785714285714199</v>
      </c>
    </row>
  </sheetData>
  <mergeCells count="14">
    <mergeCell ref="B3:E3"/>
    <mergeCell ref="F3:I3"/>
    <mergeCell ref="J3:M3"/>
    <mergeCell ref="N3:Q3"/>
    <mergeCell ref="A3:A4"/>
    <mergeCell ref="J10:L10"/>
    <mergeCell ref="A23:A24"/>
    <mergeCell ref="A10:A11"/>
    <mergeCell ref="B23:D23"/>
    <mergeCell ref="E23:G23"/>
    <mergeCell ref="B10:B11"/>
    <mergeCell ref="C10:C11"/>
    <mergeCell ref="D10:F10"/>
    <mergeCell ref="G10:I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RQ1</vt:lpstr>
      <vt:lpstr>RQ2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可心 孙</dc:creator>
  <cp:lastModifiedBy>可心 孙</cp:lastModifiedBy>
  <dcterms:created xsi:type="dcterms:W3CDTF">2024-10-17T11:52:38Z</dcterms:created>
  <dcterms:modified xsi:type="dcterms:W3CDTF">2024-10-18T03:53:05Z</dcterms:modified>
</cp:coreProperties>
</file>