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m\Dropbox\School\University of Central Florida\Clubs &amp; Labs\TRG\Driving\Tone Monitoring Task\Testing\"/>
    </mc:Choice>
  </mc:AlternateContent>
  <bookViews>
    <workbookView xWindow="0" yWindow="0" windowWidth="20520" windowHeight="8985"/>
  </bookViews>
  <sheets>
    <sheet name="Sample" sheetId="1" r:id="rId1"/>
  </sheets>
  <calcPr calcId="152511"/>
</workbook>
</file>

<file path=xl/calcChain.xml><?xml version="1.0" encoding="utf-8"?>
<calcChain xmlns="http://schemas.openxmlformats.org/spreadsheetml/2006/main">
  <c r="M27" i="1" l="1"/>
  <c r="M28" i="1"/>
  <c r="M29" i="1"/>
  <c r="L27" i="1"/>
  <c r="L28" i="1"/>
  <c r="L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I31" i="1"/>
  <c r="I30" i="1"/>
  <c r="M3" i="1" l="1"/>
  <c r="M5" i="1"/>
  <c r="M6" i="1"/>
  <c r="M7" i="1"/>
  <c r="M8" i="1"/>
  <c r="M9" i="1"/>
  <c r="M12" i="1"/>
  <c r="M13" i="1"/>
  <c r="M16" i="1"/>
  <c r="M17" i="1"/>
  <c r="M21" i="1"/>
  <c r="M24" i="1"/>
  <c r="M25" i="1"/>
  <c r="M4" i="1"/>
  <c r="M10" i="1"/>
  <c r="M11" i="1"/>
  <c r="M14" i="1"/>
  <c r="M15" i="1"/>
  <c r="M18" i="1"/>
  <c r="M19" i="1"/>
  <c r="M20" i="1"/>
  <c r="M22" i="1"/>
  <c r="M23" i="1"/>
  <c r="M26" i="1"/>
  <c r="M2" i="1"/>
</calcChain>
</file>

<file path=xl/sharedStrings.xml><?xml version="1.0" encoding="utf-8"?>
<sst xmlns="http://schemas.openxmlformats.org/spreadsheetml/2006/main" count="69" uniqueCount="68">
  <si>
    <t>File</t>
  </si>
  <si>
    <t>Participant</t>
  </si>
  <si>
    <t>Hits</t>
  </si>
  <si>
    <t>Misses</t>
  </si>
  <si>
    <t>CorrectRejections</t>
  </si>
  <si>
    <t>FalseAlarms</t>
  </si>
  <si>
    <t>Sensitivity</t>
  </si>
  <si>
    <t>Specificity</t>
  </si>
  <si>
    <t>d'</t>
  </si>
  <si>
    <t>%Accuracy</t>
  </si>
  <si>
    <t>Average RT</t>
  </si>
  <si>
    <t>psymrt_3005_20180122_2017.csv</t>
  </si>
  <si>
    <t>psymrt_3006_20180122_1843.csv</t>
  </si>
  <si>
    <t>psymrt_3008_non_20180123_0949.csv</t>
  </si>
  <si>
    <t>3008_non</t>
  </si>
  <si>
    <t>psymrt_3009_distr_20180123_1402.csv</t>
  </si>
  <si>
    <t>3009_distr</t>
  </si>
  <si>
    <t>psymrt_3010_distr_20180123_1317.csv</t>
  </si>
  <si>
    <t>3010_distr</t>
  </si>
  <si>
    <t>psymrt_3010_non_20180123_1248.csv</t>
  </si>
  <si>
    <t>3010_non</t>
  </si>
  <si>
    <t>psymrt_3012_non_20180123_1710.csv</t>
  </si>
  <si>
    <t>3012_non</t>
  </si>
  <si>
    <t>psymrt_3014_non_20180124_0950.csv</t>
  </si>
  <si>
    <t>3014_non</t>
  </si>
  <si>
    <t>psymrt_3015_distr_20180124_1426.csv</t>
  </si>
  <si>
    <t>3015_distr</t>
  </si>
  <si>
    <t>psymrt_3015_distr_usethisone_20180124_1508.csv</t>
  </si>
  <si>
    <t>3015_distr_usethisone</t>
  </si>
  <si>
    <t>psymrt_3015_non_20180124_1232.csv</t>
  </si>
  <si>
    <t>3015_non</t>
  </si>
  <si>
    <t>psymrt_3017_non_20180124_1656.csv</t>
  </si>
  <si>
    <t>3017_non</t>
  </si>
  <si>
    <t>psymrt_3018_distr_20180124_1607.csv</t>
  </si>
  <si>
    <t>3018_distr</t>
  </si>
  <si>
    <t>psymrt_3018_non_20180124_1543.csv</t>
  </si>
  <si>
    <t>3018_non</t>
  </si>
  <si>
    <t>psymrt_3019_distr_20180124_2011.csv</t>
  </si>
  <si>
    <t>3019_distr</t>
  </si>
  <si>
    <t>psymrt_3019_non_20180124_1954.csv</t>
  </si>
  <si>
    <t>3019_non</t>
  </si>
  <si>
    <t>psymrt_3020_non_20180125_1702.csv</t>
  </si>
  <si>
    <t>3020_NON</t>
  </si>
  <si>
    <t>psymrt_3020_non_20180125_1731.csv</t>
  </si>
  <si>
    <t>psymrt_3022_distr_20180127_1730.csv</t>
  </si>
  <si>
    <t>3022_distr</t>
  </si>
  <si>
    <t>psymrt_3022_non_20180127_1656.csv</t>
  </si>
  <si>
    <t>3022_non</t>
  </si>
  <si>
    <t>psymrt_3023_non_20180127_1538.csv</t>
  </si>
  <si>
    <t>3023_non</t>
  </si>
  <si>
    <t>psymrt_3025_distr_20180130_1009.csv</t>
  </si>
  <si>
    <t>3025_distr</t>
  </si>
  <si>
    <t>psymrt_3025_non_20180130_0948.csv</t>
  </si>
  <si>
    <t>3025_non</t>
  </si>
  <si>
    <t>psymrt_3027_non_20180130_1526.csv</t>
  </si>
  <si>
    <t>3027_non</t>
  </si>
  <si>
    <t>psymrt_3029_distr_20180131_1010.csv</t>
  </si>
  <si>
    <t>3029_distr</t>
  </si>
  <si>
    <t>psymrt_3029_non_20180131_0954.csv</t>
  </si>
  <si>
    <t>3029_non</t>
  </si>
  <si>
    <t>Mean</t>
  </si>
  <si>
    <t>SD</t>
  </si>
  <si>
    <t>z(d')</t>
  </si>
  <si>
    <t>p(z(d'))</t>
  </si>
  <si>
    <t>psymrt_3021_driving_20180125_1611.csv</t>
  </si>
  <si>
    <t>3021_driving</t>
  </si>
  <si>
    <t>psymrt_3026_non_20180130_1657.csv</t>
  </si>
  <si>
    <t>3026_non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</si>
</sst>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d' </a:t>
            </a: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vs. %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70428696412944E-2"/>
                  <c:y val="-0.39274227085250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Sample!$I$2:$I$26</c:f>
              <c:numCache>
                <c:formatCode>General</c:formatCode>
                <c:ptCount val="25"/>
                <c:pt idx="0">
                  <c:v>-0.52131470292806603</c:v>
                </c:pt>
                <c:pt idx="1">
                  <c:v>-0.109868735074996</c:v>
                </c:pt>
                <c:pt idx="2">
                  <c:v>-0.451997339725494</c:v>
                </c:pt>
                <c:pt idx="3">
                  <c:v>-0.55440887808799699</c:v>
                </c:pt>
                <c:pt idx="4">
                  <c:v>-0.47393167763948402</c:v>
                </c:pt>
                <c:pt idx="5">
                  <c:v>-0.64383162558078699</c:v>
                </c:pt>
                <c:pt idx="6">
                  <c:v>-0.52131470292806603</c:v>
                </c:pt>
                <c:pt idx="7">
                  <c:v>-0.340802893042564</c:v>
                </c:pt>
                <c:pt idx="8">
                  <c:v>-0.39194660633802397</c:v>
                </c:pt>
                <c:pt idx="9">
                  <c:v>0.11170356720685901</c:v>
                </c:pt>
                <c:pt idx="10">
                  <c:v>5.9895701706409399E-2</c:v>
                </c:pt>
                <c:pt idx="11">
                  <c:v>-0.39321586489677401</c:v>
                </c:pt>
                <c:pt idx="12">
                  <c:v>-0.57443126291036595</c:v>
                </c:pt>
                <c:pt idx="13">
                  <c:v>-0.26021683216094899</c:v>
                </c:pt>
                <c:pt idx="14">
                  <c:v>0.15458709001541099</c:v>
                </c:pt>
                <c:pt idx="15">
                  <c:v>-0.22220525890588699</c:v>
                </c:pt>
                <c:pt idx="16">
                  <c:v>-0.301256313920021</c:v>
                </c:pt>
                <c:pt idx="17">
                  <c:v>-0.41604396700858998</c:v>
                </c:pt>
                <c:pt idx="18">
                  <c:v>2.72620022296905E-2</c:v>
                </c:pt>
                <c:pt idx="19">
                  <c:v>-0.47995419800281502</c:v>
                </c:pt>
                <c:pt idx="20">
                  <c:v>-0.57443126291036595</c:v>
                </c:pt>
                <c:pt idx="21">
                  <c:v>-0.20704759657382901</c:v>
                </c:pt>
                <c:pt idx="22">
                  <c:v>3.0799813568591999E-2</c:v>
                </c:pt>
                <c:pt idx="23">
                  <c:v>3.0799813568591999E-2</c:v>
                </c:pt>
                <c:pt idx="24">
                  <c:v>-2.1053671836853E-2</c:v>
                </c:pt>
              </c:numCache>
            </c:numRef>
          </c:xVal>
          <c:yVal>
            <c:numRef>
              <c:f>Sample!$J$2:$J$26</c:f>
              <c:numCache>
                <c:formatCode>General</c:formatCode>
                <c:ptCount val="25"/>
                <c:pt idx="0">
                  <c:v>0.76767676767676696</c:v>
                </c:pt>
                <c:pt idx="1">
                  <c:v>0.79797979797979801</c:v>
                </c:pt>
                <c:pt idx="2">
                  <c:v>0.74747474747474696</c:v>
                </c:pt>
                <c:pt idx="3">
                  <c:v>0.71717171717171702</c:v>
                </c:pt>
                <c:pt idx="4">
                  <c:v>0.78787878787878696</c:v>
                </c:pt>
                <c:pt idx="5">
                  <c:v>0.74747474747474696</c:v>
                </c:pt>
                <c:pt idx="6">
                  <c:v>0.76767676767676696</c:v>
                </c:pt>
                <c:pt idx="7">
                  <c:v>0.77777777777777701</c:v>
                </c:pt>
                <c:pt idx="8">
                  <c:v>0.79797979797979801</c:v>
                </c:pt>
                <c:pt idx="9">
                  <c:v>0.79797979797979801</c:v>
                </c:pt>
                <c:pt idx="10">
                  <c:v>0.82828282828282795</c:v>
                </c:pt>
                <c:pt idx="11">
                  <c:v>0.80808080808080796</c:v>
                </c:pt>
                <c:pt idx="12">
                  <c:v>0.73737373737373701</c:v>
                </c:pt>
                <c:pt idx="13">
                  <c:v>0.79797979797979801</c:v>
                </c:pt>
                <c:pt idx="14">
                  <c:v>0.80808080808080796</c:v>
                </c:pt>
                <c:pt idx="15">
                  <c:v>0.82828282828282795</c:v>
                </c:pt>
                <c:pt idx="16">
                  <c:v>0.78787878787878696</c:v>
                </c:pt>
                <c:pt idx="17">
                  <c:v>0.75757575757575701</c:v>
                </c:pt>
                <c:pt idx="18">
                  <c:v>0.83838383838383801</c:v>
                </c:pt>
                <c:pt idx="19">
                  <c:v>0.77777777777777701</c:v>
                </c:pt>
                <c:pt idx="20">
                  <c:v>0.73737373737373701</c:v>
                </c:pt>
                <c:pt idx="21">
                  <c:v>0.83838383838383801</c:v>
                </c:pt>
                <c:pt idx="22">
                  <c:v>0.77777777777777701</c:v>
                </c:pt>
                <c:pt idx="23">
                  <c:v>0.77777777777777701</c:v>
                </c:pt>
                <c:pt idx="24">
                  <c:v>0.84848484848484795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9232"/>
        <c:axId val="533053936"/>
      </c:scatterChart>
      <c:valAx>
        <c:axId val="533049232"/>
        <c:scaling>
          <c:orientation val="minMax"/>
          <c:max val="0.1500000000000000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</a:t>
                </a:r>
                <a:r>
                  <a:rPr lang="en-US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'</a:t>
                </a:r>
                <a:endParaRPr lang="en-US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33053936"/>
        <c:crosses val="autoZero"/>
        <c:crossBetween val="midCat"/>
        <c:majorUnit val="0.1"/>
        <c:minorUnit val="5.000000000000001E-2"/>
      </c:valAx>
      <c:valAx>
        <c:axId val="533053936"/>
        <c:scaling>
          <c:orientation val="minMax"/>
          <c:max val="1"/>
          <c:min val="0.7000000000000000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33049232"/>
        <c:crosses val="max"/>
        <c:crossBetween val="midCat"/>
        <c:majorUnit val="5.000000000000001E-2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Sampling Distribution of z(d')</a:t>
            </a:r>
            <a:endParaRPr lang="en-US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Sample!$L$2:$L$29</c:f>
              <c:numCache>
                <c:formatCode>General</c:formatCode>
                <c:ptCount val="28"/>
                <c:pt idx="0">
                  <c:v>-0.82649636425928552</c:v>
                </c:pt>
                <c:pt idx="1">
                  <c:v>0.79607438734407054</c:v>
                </c:pt>
                <c:pt idx="2">
                  <c:v>-0.55313768560302823</c:v>
                </c:pt>
                <c:pt idx="3">
                  <c:v>-0.95700594475933809</c:v>
                </c:pt>
                <c:pt idx="4">
                  <c:v>-0.63963753718921312</c:v>
                </c:pt>
                <c:pt idx="5">
                  <c:v>-1.3096518471287779</c:v>
                </c:pt>
                <c:pt idx="6">
                  <c:v>-0.82649636425928552</c:v>
                </c:pt>
                <c:pt idx="7">
                  <c:v>-0.11463331072756353</c:v>
                </c:pt>
                <c:pt idx="8">
                  <c:v>-0.31632271785582894</c:v>
                </c:pt>
                <c:pt idx="9">
                  <c:v>1.6698628435146781</c:v>
                </c:pt>
                <c:pt idx="10">
                  <c:v>1.4655542979657541</c:v>
                </c:pt>
                <c:pt idx="11">
                  <c:v>-0.32132814256419667</c:v>
                </c:pt>
                <c:pt idx="12">
                  <c:v>-1.0359658532976188</c:v>
                </c:pt>
                <c:pt idx="13">
                  <c:v>0.2031643968444059</c:v>
                </c:pt>
                <c:pt idx="14">
                  <c:v>1.838977515358345</c:v>
                </c:pt>
                <c:pt idx="15">
                  <c:v>0.35306613803273373</c:v>
                </c:pt>
                <c:pt idx="16">
                  <c:v>4.1321851368278595E-2</c:v>
                </c:pt>
                <c:pt idx="17">
                  <c:v>-0.41135262620301721</c:v>
                </c:pt>
                <c:pt idx="18">
                  <c:v>1.3368606409010511</c:v>
                </c:pt>
                <c:pt idx="19">
                  <c:v>-0.66338783772920085</c:v>
                </c:pt>
                <c:pt idx="20">
                  <c:v>-1.0359658532976188</c:v>
                </c:pt>
                <c:pt idx="21">
                  <c:v>0.41284161642910971</c:v>
                </c:pt>
                <c:pt idx="22">
                  <c:v>1.3508122886305098</c:v>
                </c:pt>
                <c:pt idx="23">
                  <c:v>1.3508122886305098</c:v>
                </c:pt>
                <c:pt idx="24">
                  <c:v>1.1463238372632769</c:v>
                </c:pt>
                <c:pt idx="25">
                  <c:v>-1.0359658532976188</c:v>
                </c:pt>
                <c:pt idx="26">
                  <c:v>-0.53391420681952251</c:v>
                </c:pt>
                <c:pt idx="27">
                  <c:v>-1.3844099572916173</c:v>
                </c:pt>
              </c:numCache>
            </c:numRef>
          </c:xVal>
          <c:yVal>
            <c:numRef>
              <c:f>Sample!$M$2:$M$29</c:f>
              <c:numCache>
                <c:formatCode>General</c:formatCode>
                <c:ptCount val="28"/>
                <c:pt idx="0">
                  <c:v>0.28351601892341999</c:v>
                </c:pt>
                <c:pt idx="1">
                  <c:v>0.29060051713730167</c:v>
                </c:pt>
                <c:pt idx="2">
                  <c:v>0.34235085265566273</c:v>
                </c:pt>
                <c:pt idx="3">
                  <c:v>0.2523675499979704</c:v>
                </c:pt>
                <c:pt idx="4">
                  <c:v>0.32513765818129059</c:v>
                </c:pt>
                <c:pt idx="5">
                  <c:v>0.16922391273944781</c:v>
                </c:pt>
                <c:pt idx="6">
                  <c:v>0.28351601892341999</c:v>
                </c:pt>
                <c:pt idx="7">
                  <c:v>0.39632966322067192</c:v>
                </c:pt>
                <c:pt idx="8">
                  <c:v>0.37947423966518173</c:v>
                </c:pt>
                <c:pt idx="9">
                  <c:v>9.8948131411550136E-2</c:v>
                </c:pt>
                <c:pt idx="10">
                  <c:v>0.13630459433226569</c:v>
                </c:pt>
                <c:pt idx="11">
                  <c:v>0.37886913612032619</c:v>
                </c:pt>
                <c:pt idx="12">
                  <c:v>0.23327175891320673</c:v>
                </c:pt>
                <c:pt idx="13">
                  <c:v>0.3907933328276435</c:v>
                </c:pt>
                <c:pt idx="14">
                  <c:v>7.3545009635085631E-2</c:v>
                </c:pt>
                <c:pt idx="15">
                  <c:v>0.37483611240802001</c:v>
                </c:pt>
                <c:pt idx="16">
                  <c:v>0.3986018296971891</c:v>
                </c:pt>
                <c:pt idx="17">
                  <c:v>0.3665779749046581</c:v>
                </c:pt>
                <c:pt idx="18">
                  <c:v>0.16323951822146768</c:v>
                </c:pt>
                <c:pt idx="19">
                  <c:v>0.32014532526438333</c:v>
                </c:pt>
                <c:pt idx="20">
                  <c:v>0.23327175891320673</c:v>
                </c:pt>
                <c:pt idx="21">
                  <c:v>0.36635310850890762</c:v>
                </c:pt>
                <c:pt idx="22">
                  <c:v>0.16020749618739222</c:v>
                </c:pt>
                <c:pt idx="23">
                  <c:v>0.16020749618739222</c:v>
                </c:pt>
                <c:pt idx="24">
                  <c:v>0.20680732771644764</c:v>
                </c:pt>
                <c:pt idx="25">
                  <c:v>0.23327175891320673</c:v>
                </c:pt>
                <c:pt idx="26">
                  <c:v>0.34594664420122201</c:v>
                </c:pt>
                <c:pt idx="27">
                  <c:v>0.1530127545291218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6600"/>
        <c:axId val="161897776"/>
      </c:scatterChart>
      <c:valAx>
        <c:axId val="161896600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  <a:r>
                  <a:rPr lang="en-US" i="0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</a:t>
                </a: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</a:t>
                </a:r>
                <a:r>
                  <a:rPr lang="en-US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')</a:t>
                </a:r>
                <a:endParaRPr lang="en-US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1897776"/>
        <c:crosses val="autoZero"/>
        <c:crossBetween val="midCat"/>
        <c:majorUnit val="0.5"/>
        <c:minorUnit val="0.25"/>
      </c:valAx>
      <c:valAx>
        <c:axId val="161897776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</a:t>
                </a:r>
                <a:r>
                  <a:rPr lang="en-US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</a:t>
                </a: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  <a:r>
                  <a:rPr lang="en-US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</a:t>
                </a:r>
                <a:r>
                  <a:rPr lang="en-US" i="1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</a:t>
                </a:r>
                <a:r>
                  <a:rPr lang="en-US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'))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61896600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378619</xdr:colOff>
      <xdr:row>3</xdr:row>
      <xdr:rowOff>73817</xdr:rowOff>
    </xdr:from>
    <xdr:to>
      <xdr:col>22</xdr:col>
      <xdr:colOff>416719</xdr:colOff>
      <xdr:row>15</xdr:row>
      <xdr:rowOff>102392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17</xdr:row>
      <xdr:rowOff>85725</xdr:rowOff>
    </xdr:from>
    <xdr:to>
      <xdr:col>22</xdr:col>
      <xdr:colOff>419100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H1" workbookViewId="0">
      <selection activeCell="J30" sqref="J30:J3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62</v>
      </c>
      <c r="M1" t="s">
        <v>63</v>
      </c>
    </row>
    <row r="2" spans="1:13" x14ac:dyDescent="0.45">
      <c r="A2" t="s">
        <v>11</v>
      </c>
      <c r="B2">
        <v>3005</v>
      </c>
      <c r="C2">
        <v>0</v>
      </c>
      <c r="D2">
        <v>6</v>
      </c>
      <c r="E2">
        <v>76</v>
      </c>
      <c r="F2">
        <v>17</v>
      </c>
      <c r="G2">
        <v>7.69230769230769E-2</v>
      </c>
      <c r="H2">
        <v>0.18279569892473099</v>
      </c>
      <c r="I2">
        <v>-0.52131470292806603</v>
      </c>
      <c r="J2">
        <v>0.76767676767676696</v>
      </c>
      <c r="K2">
        <v>1071.27272727272</v>
      </c>
      <c r="L2">
        <f>(I2 - (-0.311734568327665)) / 0.253576595933642</f>
        <v>-0.82649636425928552</v>
      </c>
      <c r="M2">
        <f>NORMDIST(L2,0,1,FALSE)</f>
        <v>0.28351601892341999</v>
      </c>
    </row>
    <row r="3" spans="1:13" x14ac:dyDescent="0.45">
      <c r="A3" t="s">
        <v>12</v>
      </c>
      <c r="B3">
        <v>3006</v>
      </c>
      <c r="C3">
        <v>1</v>
      </c>
      <c r="D3">
        <v>8</v>
      </c>
      <c r="E3">
        <v>78</v>
      </c>
      <c r="F3">
        <v>12</v>
      </c>
      <c r="G3">
        <v>0.11111111111111099</v>
      </c>
      <c r="H3">
        <v>0.133333333333333</v>
      </c>
      <c r="I3">
        <v>-0.109868735074996</v>
      </c>
      <c r="J3">
        <v>0.79797979797979801</v>
      </c>
      <c r="K3">
        <v>1509.2631578947301</v>
      </c>
      <c r="L3">
        <f t="shared" ref="L3:L31" si="0">(I3 - (-0.311734568327665)) / 0.253576595933642</f>
        <v>0.79607438734407054</v>
      </c>
      <c r="M3">
        <f t="shared" ref="M3:M31" si="1">NORMDIST(L3,0,1,FALSE)</f>
        <v>0.29060051713730167</v>
      </c>
    </row>
    <row r="4" spans="1:13" x14ac:dyDescent="0.45">
      <c r="A4" t="s">
        <v>13</v>
      </c>
      <c r="B4" t="s">
        <v>14</v>
      </c>
      <c r="C4">
        <v>0</v>
      </c>
      <c r="D4">
        <v>4</v>
      </c>
      <c r="E4">
        <v>74</v>
      </c>
      <c r="F4">
        <v>21</v>
      </c>
      <c r="G4">
        <v>0.11111111111111099</v>
      </c>
      <c r="H4">
        <v>0.221052631578947</v>
      </c>
      <c r="I4">
        <v>-0.451997339725494</v>
      </c>
      <c r="J4">
        <v>0.74747474747474696</v>
      </c>
      <c r="K4">
        <v>1192.32</v>
      </c>
      <c r="L4">
        <f t="shared" si="0"/>
        <v>-0.55313768560302823</v>
      </c>
      <c r="M4">
        <f t="shared" si="1"/>
        <v>0.34235085265566273</v>
      </c>
    </row>
    <row r="5" spans="1:13" x14ac:dyDescent="0.45">
      <c r="A5" t="s">
        <v>15</v>
      </c>
      <c r="B5" t="s">
        <v>16</v>
      </c>
      <c r="C5">
        <v>0</v>
      </c>
      <c r="D5">
        <v>4</v>
      </c>
      <c r="E5">
        <v>71</v>
      </c>
      <c r="F5">
        <v>24</v>
      </c>
      <c r="G5">
        <v>0.11111111111111099</v>
      </c>
      <c r="H5">
        <v>0.25263157894736799</v>
      </c>
      <c r="I5">
        <v>-0.55440887808799699</v>
      </c>
      <c r="J5">
        <v>0.71717171717171702</v>
      </c>
      <c r="K5">
        <v>1295.9615384615299</v>
      </c>
      <c r="L5">
        <f t="shared" si="0"/>
        <v>-0.95700594475933809</v>
      </c>
      <c r="M5">
        <f t="shared" si="1"/>
        <v>0.2523675499979704</v>
      </c>
    </row>
    <row r="6" spans="1:13" x14ac:dyDescent="0.45">
      <c r="A6" t="s">
        <v>17</v>
      </c>
      <c r="B6" t="s">
        <v>18</v>
      </c>
      <c r="C6">
        <v>0</v>
      </c>
      <c r="D6">
        <v>7</v>
      </c>
      <c r="E6">
        <v>78</v>
      </c>
      <c r="F6">
        <v>14</v>
      </c>
      <c r="G6">
        <v>6.6666666666666596E-2</v>
      </c>
      <c r="H6">
        <v>0.15217391304347799</v>
      </c>
      <c r="I6">
        <v>-0.47393167763948402</v>
      </c>
      <c r="J6">
        <v>0.78787878787878696</v>
      </c>
      <c r="K6">
        <v>1882.64705882352</v>
      </c>
      <c r="L6">
        <f t="shared" si="0"/>
        <v>-0.63963753718921312</v>
      </c>
      <c r="M6">
        <f t="shared" si="1"/>
        <v>0.32513765818129059</v>
      </c>
    </row>
    <row r="7" spans="1:13" x14ac:dyDescent="0.45">
      <c r="A7" t="s">
        <v>19</v>
      </c>
      <c r="B7" t="s">
        <v>20</v>
      </c>
      <c r="C7">
        <v>0</v>
      </c>
      <c r="D7">
        <v>7</v>
      </c>
      <c r="E7">
        <v>74</v>
      </c>
      <c r="F7">
        <v>18</v>
      </c>
      <c r="G7">
        <v>6.6666666666666596E-2</v>
      </c>
      <c r="H7">
        <v>0.19565217391304299</v>
      </c>
      <c r="I7">
        <v>-0.64383162558078699</v>
      </c>
      <c r="J7">
        <v>0.74747474747474696</v>
      </c>
      <c r="K7">
        <v>1518.22727272727</v>
      </c>
      <c r="L7">
        <f t="shared" si="0"/>
        <v>-1.3096518471287779</v>
      </c>
      <c r="M7">
        <f t="shared" si="1"/>
        <v>0.16922391273944781</v>
      </c>
    </row>
    <row r="8" spans="1:13" x14ac:dyDescent="0.45">
      <c r="A8" t="s">
        <v>21</v>
      </c>
      <c r="B8" t="s">
        <v>22</v>
      </c>
      <c r="C8">
        <v>0</v>
      </c>
      <c r="D8">
        <v>6</v>
      </c>
      <c r="E8">
        <v>76</v>
      </c>
      <c r="F8">
        <v>17</v>
      </c>
      <c r="G8">
        <v>7.69230769230769E-2</v>
      </c>
      <c r="H8">
        <v>0.18279569892473099</v>
      </c>
      <c r="I8">
        <v>-0.52131470292806603</v>
      </c>
      <c r="J8">
        <v>0.76767676767676696</v>
      </c>
      <c r="K8">
        <v>1341.21739130434</v>
      </c>
      <c r="L8">
        <f t="shared" si="0"/>
        <v>-0.82649636425928552</v>
      </c>
      <c r="M8">
        <f t="shared" si="1"/>
        <v>0.28351601892341999</v>
      </c>
    </row>
    <row r="9" spans="1:13" x14ac:dyDescent="0.45">
      <c r="A9" t="s">
        <v>23</v>
      </c>
      <c r="B9" t="s">
        <v>24</v>
      </c>
      <c r="C9">
        <v>0</v>
      </c>
      <c r="D9">
        <v>4</v>
      </c>
      <c r="E9">
        <v>77</v>
      </c>
      <c r="F9">
        <v>18</v>
      </c>
      <c r="G9">
        <v>0.11111111111111099</v>
      </c>
      <c r="H9">
        <v>0.18947368421052599</v>
      </c>
      <c r="I9">
        <v>-0.340802893042564</v>
      </c>
      <c r="J9">
        <v>0.77777777777777701</v>
      </c>
      <c r="K9">
        <v>1534.19047619047</v>
      </c>
      <c r="L9">
        <f t="shared" si="0"/>
        <v>-0.11463331072756353</v>
      </c>
      <c r="M9">
        <f t="shared" si="1"/>
        <v>0.39632966322067192</v>
      </c>
    </row>
    <row r="10" spans="1:13" x14ac:dyDescent="0.45">
      <c r="A10" t="s">
        <v>25</v>
      </c>
      <c r="B10" t="s">
        <v>26</v>
      </c>
      <c r="C10">
        <v>0</v>
      </c>
      <c r="D10">
        <v>6</v>
      </c>
      <c r="E10">
        <v>79</v>
      </c>
      <c r="F10">
        <v>14</v>
      </c>
      <c r="G10">
        <v>7.69230769230769E-2</v>
      </c>
      <c r="H10">
        <v>0.15053763440860199</v>
      </c>
      <c r="I10">
        <v>-0.39194660633802397</v>
      </c>
      <c r="J10">
        <v>0.79797979797979801</v>
      </c>
      <c r="K10">
        <v>1554.4666666666601</v>
      </c>
      <c r="L10">
        <f t="shared" si="0"/>
        <v>-0.31632271785582894</v>
      </c>
      <c r="M10">
        <f t="shared" si="1"/>
        <v>0.37947423966518173</v>
      </c>
    </row>
    <row r="11" spans="1:13" x14ac:dyDescent="0.45">
      <c r="A11" t="s">
        <v>27</v>
      </c>
      <c r="B11" t="s">
        <v>28</v>
      </c>
      <c r="C11">
        <v>1</v>
      </c>
      <c r="D11">
        <v>4</v>
      </c>
      <c r="E11">
        <v>78</v>
      </c>
      <c r="F11">
        <v>16</v>
      </c>
      <c r="G11">
        <v>0.2</v>
      </c>
      <c r="H11">
        <v>0.170212765957446</v>
      </c>
      <c r="I11">
        <v>0.11170356720685901</v>
      </c>
      <c r="J11">
        <v>0.79797979797979801</v>
      </c>
      <c r="K11">
        <v>1494.35</v>
      </c>
      <c r="L11">
        <f t="shared" si="0"/>
        <v>1.6698628435146781</v>
      </c>
      <c r="M11">
        <f t="shared" si="1"/>
        <v>9.8948131411550136E-2</v>
      </c>
    </row>
    <row r="12" spans="1:13" x14ac:dyDescent="0.45">
      <c r="A12" t="s">
        <v>29</v>
      </c>
      <c r="B12" t="s">
        <v>30</v>
      </c>
      <c r="C12">
        <v>1</v>
      </c>
      <c r="D12">
        <v>9</v>
      </c>
      <c r="E12">
        <v>81</v>
      </c>
      <c r="F12">
        <v>8</v>
      </c>
      <c r="G12">
        <v>0.1</v>
      </c>
      <c r="H12">
        <v>8.98876404494382E-2</v>
      </c>
      <c r="I12">
        <v>5.9895701706409399E-2</v>
      </c>
      <c r="J12">
        <v>0.82828282828282795</v>
      </c>
      <c r="K12">
        <v>1463.8571428571399</v>
      </c>
      <c r="L12">
        <f t="shared" si="0"/>
        <v>1.4655542979657541</v>
      </c>
      <c r="M12">
        <f t="shared" si="1"/>
        <v>0.13630459433226569</v>
      </c>
    </row>
    <row r="13" spans="1:13" x14ac:dyDescent="0.45">
      <c r="A13" t="s">
        <v>31</v>
      </c>
      <c r="B13" t="s">
        <v>32</v>
      </c>
      <c r="C13">
        <v>0</v>
      </c>
      <c r="D13">
        <v>10</v>
      </c>
      <c r="E13">
        <v>80</v>
      </c>
      <c r="F13">
        <v>9</v>
      </c>
      <c r="G13">
        <v>4.7619047619047603E-2</v>
      </c>
      <c r="H13">
        <v>0.101123595505617</v>
      </c>
      <c r="I13">
        <v>-0.39321586489677401</v>
      </c>
      <c r="J13">
        <v>0.80808080808080796</v>
      </c>
      <c r="K13">
        <v>1033</v>
      </c>
      <c r="L13">
        <f t="shared" si="0"/>
        <v>-0.32132814256419667</v>
      </c>
      <c r="M13">
        <f t="shared" si="1"/>
        <v>0.37886913612032619</v>
      </c>
    </row>
    <row r="14" spans="1:13" x14ac:dyDescent="0.45">
      <c r="A14" t="s">
        <v>33</v>
      </c>
      <c r="B14" t="s">
        <v>34</v>
      </c>
      <c r="C14">
        <v>0</v>
      </c>
      <c r="D14">
        <v>5</v>
      </c>
      <c r="E14">
        <v>73</v>
      </c>
      <c r="F14">
        <v>21</v>
      </c>
      <c r="G14">
        <v>9.0909090909090898E-2</v>
      </c>
      <c r="H14">
        <v>0.22340425531914801</v>
      </c>
      <c r="I14">
        <v>-0.57443126291036595</v>
      </c>
      <c r="J14">
        <v>0.73737373737373701</v>
      </c>
      <c r="K14">
        <v>1641.375</v>
      </c>
      <c r="L14">
        <f t="shared" si="0"/>
        <v>-1.0359658532976188</v>
      </c>
      <c r="M14">
        <f t="shared" si="1"/>
        <v>0.23327175891320673</v>
      </c>
    </row>
    <row r="15" spans="1:13" x14ac:dyDescent="0.45">
      <c r="A15" t="s">
        <v>35</v>
      </c>
      <c r="B15" t="s">
        <v>36</v>
      </c>
      <c r="C15">
        <v>0</v>
      </c>
      <c r="D15">
        <v>4</v>
      </c>
      <c r="E15">
        <v>79</v>
      </c>
      <c r="F15">
        <v>16</v>
      </c>
      <c r="G15">
        <v>0.11111111111111099</v>
      </c>
      <c r="H15">
        <v>0.168421052631578</v>
      </c>
      <c r="I15">
        <v>-0.26021683216094899</v>
      </c>
      <c r="J15">
        <v>0.79797979797979801</v>
      </c>
      <c r="K15">
        <v>1661</v>
      </c>
      <c r="L15">
        <f t="shared" si="0"/>
        <v>0.2031643968444059</v>
      </c>
      <c r="M15">
        <f t="shared" si="1"/>
        <v>0.3907933328276435</v>
      </c>
    </row>
    <row r="16" spans="1:13" x14ac:dyDescent="0.45">
      <c r="A16" t="s">
        <v>37</v>
      </c>
      <c r="B16" t="s">
        <v>38</v>
      </c>
      <c r="C16">
        <v>1</v>
      </c>
      <c r="D16">
        <v>4</v>
      </c>
      <c r="E16">
        <v>79</v>
      </c>
      <c r="F16">
        <v>15</v>
      </c>
      <c r="G16">
        <v>0.2</v>
      </c>
      <c r="H16">
        <v>0.159574468085106</v>
      </c>
      <c r="I16">
        <v>0.15458709001541099</v>
      </c>
      <c r="J16">
        <v>0.80808080808080796</v>
      </c>
      <c r="K16">
        <v>1580.1</v>
      </c>
      <c r="L16">
        <f t="shared" si="0"/>
        <v>1.838977515358345</v>
      </c>
      <c r="M16">
        <f t="shared" si="1"/>
        <v>7.3545009635085631E-2</v>
      </c>
    </row>
    <row r="17" spans="1:13" x14ac:dyDescent="0.45">
      <c r="A17" t="s">
        <v>39</v>
      </c>
      <c r="B17" t="s">
        <v>40</v>
      </c>
      <c r="C17">
        <v>0</v>
      </c>
      <c r="D17">
        <v>11</v>
      </c>
      <c r="E17">
        <v>82</v>
      </c>
      <c r="F17">
        <v>6</v>
      </c>
      <c r="G17">
        <v>4.3478260869565202E-2</v>
      </c>
      <c r="H17">
        <v>6.8181818181818094E-2</v>
      </c>
      <c r="I17">
        <v>-0.22220525890588699</v>
      </c>
      <c r="J17">
        <v>0.82828282828282795</v>
      </c>
      <c r="K17">
        <v>1225.8</v>
      </c>
      <c r="L17">
        <f t="shared" si="0"/>
        <v>0.35306613803273373</v>
      </c>
      <c r="M17">
        <f t="shared" si="1"/>
        <v>0.37483611240802001</v>
      </c>
    </row>
    <row r="18" spans="1:13" x14ac:dyDescent="0.45">
      <c r="A18" t="s">
        <v>41</v>
      </c>
      <c r="B18" t="s">
        <v>42</v>
      </c>
      <c r="C18">
        <v>0</v>
      </c>
      <c r="D18">
        <v>4</v>
      </c>
      <c r="E18">
        <v>78</v>
      </c>
      <c r="F18">
        <v>17</v>
      </c>
      <c r="G18">
        <v>0.11111111111111099</v>
      </c>
      <c r="H18">
        <v>0.17894736842105199</v>
      </c>
      <c r="I18">
        <v>-0.301256313920021</v>
      </c>
      <c r="J18">
        <v>0.78787878787878696</v>
      </c>
      <c r="K18">
        <v>1479.6666666666599</v>
      </c>
      <c r="L18">
        <f t="shared" si="0"/>
        <v>4.1321851368278595E-2</v>
      </c>
      <c r="M18">
        <f t="shared" si="1"/>
        <v>0.3986018296971891</v>
      </c>
    </row>
    <row r="19" spans="1:13" x14ac:dyDescent="0.45">
      <c r="A19" t="s">
        <v>43</v>
      </c>
      <c r="B19" t="s">
        <v>42</v>
      </c>
      <c r="C19">
        <v>0</v>
      </c>
      <c r="D19">
        <v>4</v>
      </c>
      <c r="E19">
        <v>75</v>
      </c>
      <c r="F19">
        <v>20</v>
      </c>
      <c r="G19">
        <v>0.11111111111111099</v>
      </c>
      <c r="H19">
        <v>0.21052631578947301</v>
      </c>
      <c r="I19">
        <v>-0.41604396700858998</v>
      </c>
      <c r="J19">
        <v>0.75757575757575701</v>
      </c>
      <c r="K19">
        <v>1539.8636363636299</v>
      </c>
      <c r="L19">
        <f t="shared" si="0"/>
        <v>-0.41135262620301721</v>
      </c>
      <c r="M19">
        <f t="shared" si="1"/>
        <v>0.3665779749046581</v>
      </c>
    </row>
    <row r="20" spans="1:13" x14ac:dyDescent="0.45">
      <c r="A20" t="s">
        <v>64</v>
      </c>
      <c r="B20" t="s">
        <v>65</v>
      </c>
      <c r="C20">
        <v>0</v>
      </c>
      <c r="D20">
        <v>13</v>
      </c>
      <c r="E20">
        <v>83</v>
      </c>
      <c r="F20">
        <v>3</v>
      </c>
      <c r="G20">
        <v>3.7037037037037E-2</v>
      </c>
      <c r="H20">
        <v>3.4883720930232502E-2</v>
      </c>
      <c r="I20">
        <v>2.72620022296905E-2</v>
      </c>
      <c r="J20">
        <v>0.83838383838383801</v>
      </c>
      <c r="K20">
        <v>1516.5384615384601</v>
      </c>
      <c r="L20">
        <f t="shared" si="0"/>
        <v>1.3368606409010511</v>
      </c>
      <c r="M20">
        <f t="shared" si="1"/>
        <v>0.16323951822146768</v>
      </c>
    </row>
    <row r="21" spans="1:13" x14ac:dyDescent="0.45">
      <c r="A21" t="s">
        <v>44</v>
      </c>
      <c r="B21" t="s">
        <v>45</v>
      </c>
      <c r="C21">
        <v>0</v>
      </c>
      <c r="D21">
        <v>6</v>
      </c>
      <c r="E21">
        <v>77</v>
      </c>
      <c r="F21">
        <v>16</v>
      </c>
      <c r="G21">
        <v>7.69230769230769E-2</v>
      </c>
      <c r="H21">
        <v>0.17204301075268799</v>
      </c>
      <c r="I21">
        <v>-0.47995419800281502</v>
      </c>
      <c r="J21">
        <v>0.77777777777777701</v>
      </c>
      <c r="K21">
        <v>1633.1666666666599</v>
      </c>
      <c r="L21">
        <f t="shared" si="0"/>
        <v>-0.66338783772920085</v>
      </c>
      <c r="M21">
        <f t="shared" si="1"/>
        <v>0.32014532526438333</v>
      </c>
    </row>
    <row r="22" spans="1:13" x14ac:dyDescent="0.45">
      <c r="A22" t="s">
        <v>46</v>
      </c>
      <c r="B22" t="s">
        <v>47</v>
      </c>
      <c r="C22">
        <v>0</v>
      </c>
      <c r="D22">
        <v>5</v>
      </c>
      <c r="E22">
        <v>73</v>
      </c>
      <c r="F22">
        <v>21</v>
      </c>
      <c r="G22">
        <v>9.0909090909090898E-2</v>
      </c>
      <c r="H22">
        <v>0.22340425531914801</v>
      </c>
      <c r="I22">
        <v>-0.57443126291036595</v>
      </c>
      <c r="J22">
        <v>0.73737373737373701</v>
      </c>
      <c r="K22">
        <v>1726.96</v>
      </c>
      <c r="L22">
        <f t="shared" si="0"/>
        <v>-1.0359658532976188</v>
      </c>
      <c r="M22">
        <f t="shared" si="1"/>
        <v>0.23327175891320673</v>
      </c>
    </row>
    <row r="23" spans="1:13" x14ac:dyDescent="0.45">
      <c r="A23" t="s">
        <v>48</v>
      </c>
      <c r="B23" t="s">
        <v>49</v>
      </c>
      <c r="C23">
        <v>0</v>
      </c>
      <c r="D23">
        <v>7</v>
      </c>
      <c r="E23">
        <v>83</v>
      </c>
      <c r="F23">
        <v>9</v>
      </c>
      <c r="G23">
        <v>6.6666666666666596E-2</v>
      </c>
      <c r="H23">
        <v>9.7826086956521702E-2</v>
      </c>
      <c r="I23">
        <v>-0.20704759657382901</v>
      </c>
      <c r="J23">
        <v>0.83838383838383801</v>
      </c>
      <c r="K23">
        <v>1397.375</v>
      </c>
      <c r="L23">
        <f t="shared" si="0"/>
        <v>0.41284161642910971</v>
      </c>
      <c r="M23">
        <f t="shared" si="1"/>
        <v>0.36635310850890762</v>
      </c>
    </row>
    <row r="24" spans="1:13" x14ac:dyDescent="0.45">
      <c r="A24" t="s">
        <v>50</v>
      </c>
      <c r="B24" t="s">
        <v>51</v>
      </c>
      <c r="C24">
        <v>1</v>
      </c>
      <c r="D24">
        <v>4</v>
      </c>
      <c r="E24">
        <v>76</v>
      </c>
      <c r="F24">
        <v>18</v>
      </c>
      <c r="G24">
        <v>0.2</v>
      </c>
      <c r="H24">
        <v>0.19148936170212699</v>
      </c>
      <c r="I24">
        <v>3.0799813568591999E-2</v>
      </c>
      <c r="J24">
        <v>0.77777777777777701</v>
      </c>
      <c r="K24">
        <v>1444.45454545454</v>
      </c>
      <c r="L24">
        <f t="shared" si="0"/>
        <v>1.3508122886305098</v>
      </c>
      <c r="M24">
        <f t="shared" si="1"/>
        <v>0.16020749618739222</v>
      </c>
    </row>
    <row r="25" spans="1:13" x14ac:dyDescent="0.45">
      <c r="A25" t="s">
        <v>52</v>
      </c>
      <c r="B25" t="s">
        <v>53</v>
      </c>
      <c r="C25">
        <v>1</v>
      </c>
      <c r="D25">
        <v>4</v>
      </c>
      <c r="E25">
        <v>76</v>
      </c>
      <c r="F25">
        <v>18</v>
      </c>
      <c r="G25">
        <v>0.2</v>
      </c>
      <c r="H25">
        <v>0.19148936170212699</v>
      </c>
      <c r="I25">
        <v>3.0799813568591999E-2</v>
      </c>
      <c r="J25">
        <v>0.77777777777777701</v>
      </c>
      <c r="K25">
        <v>1387.69565217391</v>
      </c>
      <c r="L25">
        <f t="shared" si="0"/>
        <v>1.3508122886305098</v>
      </c>
      <c r="M25">
        <f t="shared" si="1"/>
        <v>0.16020749618739222</v>
      </c>
    </row>
    <row r="26" spans="1:13" x14ac:dyDescent="0.45">
      <c r="A26" t="s">
        <v>66</v>
      </c>
      <c r="B26" t="s">
        <v>67</v>
      </c>
      <c r="C26">
        <v>0</v>
      </c>
      <c r="D26">
        <v>11</v>
      </c>
      <c r="E26">
        <v>84</v>
      </c>
      <c r="F26">
        <v>4</v>
      </c>
      <c r="G26">
        <v>4.3478260869565202E-2</v>
      </c>
      <c r="H26">
        <v>4.54545454545454E-2</v>
      </c>
      <c r="I26">
        <v>-2.1053671836853E-2</v>
      </c>
      <c r="J26">
        <v>0.84848484848484795</v>
      </c>
      <c r="K26">
        <v>1471.3571428571399</v>
      </c>
      <c r="L26">
        <f t="shared" si="0"/>
        <v>1.1463238372632769</v>
      </c>
      <c r="M26">
        <f t="shared" si="1"/>
        <v>0.20680732771644764</v>
      </c>
    </row>
    <row r="27" spans="1:13" x14ac:dyDescent="0.45">
      <c r="A27" t="s">
        <v>54</v>
      </c>
      <c r="B27" t="s">
        <v>55</v>
      </c>
      <c r="C27">
        <v>0</v>
      </c>
      <c r="D27">
        <v>5</v>
      </c>
      <c r="E27">
        <v>73</v>
      </c>
      <c r="F27">
        <v>21</v>
      </c>
      <c r="G27">
        <v>9.0909090909090898E-2</v>
      </c>
      <c r="H27">
        <v>0.22340425531914801</v>
      </c>
      <c r="I27">
        <v>-0.57443126291036595</v>
      </c>
      <c r="J27">
        <v>0.73737373737373701</v>
      </c>
      <c r="K27">
        <v>1254.1923076922999</v>
      </c>
      <c r="L27">
        <f t="shared" si="0"/>
        <v>-1.0359658532976188</v>
      </c>
      <c r="M27">
        <f t="shared" si="1"/>
        <v>0.23327175891320673</v>
      </c>
    </row>
    <row r="28" spans="1:13" x14ac:dyDescent="0.45">
      <c r="A28" t="s">
        <v>56</v>
      </c>
      <c r="B28" t="s">
        <v>57</v>
      </c>
      <c r="C28">
        <v>0</v>
      </c>
      <c r="D28">
        <v>8</v>
      </c>
      <c r="E28">
        <v>79</v>
      </c>
      <c r="F28">
        <v>12</v>
      </c>
      <c r="G28">
        <v>5.8823529411764698E-2</v>
      </c>
      <c r="H28">
        <v>0.13186813186813101</v>
      </c>
      <c r="I28">
        <v>-0.44712271541357002</v>
      </c>
      <c r="J28">
        <v>0.79797979797979801</v>
      </c>
      <c r="K28">
        <v>1366.125</v>
      </c>
      <c r="L28">
        <f t="shared" si="0"/>
        <v>-0.53391420681952251</v>
      </c>
      <c r="M28">
        <f t="shared" si="1"/>
        <v>0.34594664420122201</v>
      </c>
    </row>
    <row r="29" spans="1:13" x14ac:dyDescent="0.45">
      <c r="A29" t="s">
        <v>58</v>
      </c>
      <c r="B29" t="s">
        <v>59</v>
      </c>
      <c r="C29">
        <v>0</v>
      </c>
      <c r="D29">
        <v>10</v>
      </c>
      <c r="E29">
        <v>75</v>
      </c>
      <c r="F29">
        <v>14</v>
      </c>
      <c r="G29">
        <v>4.7619047619047603E-2</v>
      </c>
      <c r="H29">
        <v>0.15730337078651599</v>
      </c>
      <c r="I29">
        <v>-0.66278853267431204</v>
      </c>
      <c r="J29">
        <v>0.75757575757575701</v>
      </c>
      <c r="K29">
        <v>1475.26086956521</v>
      </c>
      <c r="L29">
        <f t="shared" si="0"/>
        <v>-1.3844099572916173</v>
      </c>
      <c r="M29">
        <f t="shared" si="1"/>
        <v>0.1530127545291218</v>
      </c>
    </row>
    <row r="30" spans="1:13" x14ac:dyDescent="0.45">
      <c r="H30" t="s">
        <v>60</v>
      </c>
      <c r="I30">
        <f>AVERAGE(I2:I29)</f>
        <v>-0.31173456832766505</v>
      </c>
    </row>
    <row r="31" spans="1:13" x14ac:dyDescent="0.45">
      <c r="H31" t="s">
        <v>61</v>
      </c>
      <c r="I31">
        <f>_xlfn.STDEV.S(I2:I29)</f>
        <v>0.25357659593364179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Alzate</cp:lastModifiedBy>
  <dcterms:created xsi:type="dcterms:W3CDTF">2018-02-20T04:05:53Z</dcterms:created>
  <dcterms:modified xsi:type="dcterms:W3CDTF">2018-02-20T05:28:40Z</dcterms:modified>
</cp:coreProperties>
</file>