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0" yWindow="1470" windowWidth="19440" windowHeight="6645" tabRatio="699" activeTab="3"/>
  </bookViews>
  <sheets>
    <sheet name="สรุปผล 130 ตย. (2)" sheetId="46" r:id="rId1"/>
    <sheet name="Sheet1" sheetId="47" r:id="rId2"/>
    <sheet name="สรุปผล 130 ตย." sheetId="45" r:id="rId3"/>
    <sheet name="รวมจัดเกรด130" sheetId="28" r:id="rId4"/>
  </sheets>
  <definedNames>
    <definedName name="_xlnm._FilterDatabase" localSheetId="3" hidden="1">รวมจัดเกรด130!$A$6:$M$136</definedName>
    <definedName name="_xlnm.Print_Titles" localSheetId="3">รวมจัดเกรด130!$1:$6</definedName>
  </definedNames>
  <calcPr calcId="144525"/>
</workbook>
</file>

<file path=xl/calcChain.xml><?xml version="1.0" encoding="utf-8"?>
<calcChain xmlns="http://schemas.openxmlformats.org/spreadsheetml/2006/main">
  <c r="K138" i="28"/>
  <c r="E6" i="47" l="1"/>
  <c r="E7"/>
  <c r="E8"/>
  <c r="E9"/>
  <c r="E10"/>
  <c r="T10" s="1"/>
  <c r="E11"/>
  <c r="E12"/>
  <c r="E13"/>
  <c r="E14"/>
  <c r="E5"/>
  <c r="R15" l="1"/>
  <c r="P15"/>
  <c r="N15"/>
  <c r="M15"/>
  <c r="L15"/>
  <c r="K15"/>
  <c r="J15"/>
  <c r="I15"/>
  <c r="H15"/>
  <c r="G15"/>
  <c r="C15"/>
  <c r="T13"/>
  <c r="T11"/>
  <c r="S10"/>
  <c r="Q10"/>
  <c r="F10"/>
  <c r="D10"/>
  <c r="T9"/>
  <c r="O15"/>
  <c r="T6"/>
  <c r="E15"/>
  <c r="S13" l="1"/>
  <c r="D13"/>
  <c r="Q13"/>
  <c r="F13"/>
  <c r="Q6"/>
  <c r="S6"/>
  <c r="D6"/>
  <c r="S9"/>
  <c r="D9"/>
  <c r="F9"/>
  <c r="Q9"/>
  <c r="S11"/>
  <c r="D11"/>
  <c r="Q11"/>
  <c r="F11"/>
  <c r="T14"/>
  <c r="T8"/>
  <c r="T5"/>
  <c r="T12"/>
  <c r="T7"/>
  <c r="F7" s="1"/>
  <c r="F6"/>
  <c r="D12" l="1"/>
  <c r="S12"/>
  <c r="Q12"/>
  <c r="T15"/>
  <c r="S5"/>
  <c r="D5"/>
  <c r="F5"/>
  <c r="Q5"/>
  <c r="F12"/>
  <c r="Q14"/>
  <c r="D14"/>
  <c r="S14"/>
  <c r="Q7"/>
  <c r="S7"/>
  <c r="D7"/>
  <c r="D8"/>
  <c r="S8"/>
  <c r="Q8"/>
  <c r="F14"/>
  <c r="F8"/>
  <c r="D15" l="1"/>
  <c r="F15"/>
  <c r="S15"/>
  <c r="Q15"/>
  <c r="K118" i="28" l="1"/>
  <c r="Q24" i="45" l="1"/>
  <c r="P24"/>
  <c r="O24"/>
  <c r="N24"/>
  <c r="M24"/>
  <c r="L24"/>
  <c r="J24"/>
  <c r="I24"/>
  <c r="H24"/>
  <c r="G24"/>
  <c r="F24"/>
  <c r="E24"/>
  <c r="D24"/>
  <c r="C24"/>
  <c r="H21"/>
  <c r="H19"/>
  <c r="H18"/>
  <c r="H17"/>
  <c r="N15"/>
  <c r="H15"/>
  <c r="E15"/>
  <c r="H12"/>
  <c r="H11"/>
  <c r="H9"/>
  <c r="H8"/>
  <c r="H7"/>
  <c r="Q17" i="46"/>
  <c r="P17"/>
  <c r="O17"/>
  <c r="N17"/>
  <c r="M17"/>
  <c r="L17"/>
  <c r="J17"/>
  <c r="I17"/>
  <c r="H17"/>
  <c r="G17"/>
  <c r="F17"/>
  <c r="E17"/>
  <c r="D17"/>
  <c r="C17"/>
  <c r="H16"/>
  <c r="H15"/>
  <c r="H14"/>
  <c r="H13"/>
  <c r="N12"/>
  <c r="H12"/>
  <c r="E12"/>
  <c r="H11"/>
  <c r="H10"/>
  <c r="H9"/>
  <c r="H8"/>
  <c r="H7"/>
</calcChain>
</file>

<file path=xl/comments1.xml><?xml version="1.0" encoding="utf-8"?>
<comments xmlns="http://schemas.openxmlformats.org/spreadsheetml/2006/main">
  <authors>
    <author>DELL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แก้ไขตามใบ สปน3. เดิมเป็นกอง 1
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เจ้าหน้าที่ทำการตรวจนับตามสภาพกายภาพภายนอก กว้าง * ยาว * สูง เนื่องจากคลังฯมีการจัดเรียงกองใหม่ ซึ่งตรวจนับได้ 34,629 กระสอบ เฉลี่ยทั้ง 3 กอง จะได้กองละ 1154.8 ตัน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เจ้าหน้าที่ทำการตรวจนับตามสภาพกายภาพภายนอก กว้าง * ยาว * สูง เนื่องจากคลังฯมีการจัดเรียงกองใหม่ ซึ่งตรวจนับได้ 34,629 กระสอบ เฉลี่ยทั้ง 3 กอง จะได้กองละ 1154.8 ตัน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เจ้าหน้าที่ทำการตรวจนับตามสภาพกายภาพภายนอก กว้าง * ยาว * สูง เนื่องจากคลังฯมีการจัดเรียงกองใหม่ ซึ่งตรวจนับได้ 34,629 กระสอบ เฉลี่ยทั้ง 3 กอง จะได้กองละ 1154.8 ตัน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 60108450510101 ซ้ำกับ เลขถุง C2727</t>
        </r>
      </text>
    </comment>
    <comment ref="K118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รวมปริมาณ กอง 5 = 211.500 ตัน</t>
        </r>
      </text>
    </comment>
  </commentList>
</comments>
</file>

<file path=xl/sharedStrings.xml><?xml version="1.0" encoding="utf-8"?>
<sst xmlns="http://schemas.openxmlformats.org/spreadsheetml/2006/main" count="1512" uniqueCount="407">
  <si>
    <t>จังหวัด</t>
  </si>
  <si>
    <t>ปีโครงการ</t>
  </si>
  <si>
    <t>ชนิดข้าว</t>
  </si>
  <si>
    <t>หลังที่</t>
  </si>
  <si>
    <t>กองที่</t>
  </si>
  <si>
    <t>ที่</t>
  </si>
  <si>
    <t>รหัส</t>
  </si>
  <si>
    <t>ชื่อคลังสินค้ากลาง/ไซโล</t>
  </si>
  <si>
    <t>ร่วมฯ</t>
  </si>
  <si>
    <t>รวม</t>
  </si>
  <si>
    <t>ข้าวท่อนหอมจังหวัด</t>
  </si>
  <si>
    <t>56106870109101</t>
  </si>
  <si>
    <t>c2672</t>
  </si>
  <si>
    <t>พะเยา</t>
  </si>
  <si>
    <t>นาปี 2554/55</t>
  </si>
  <si>
    <t>น.ส.ดาวใจ  นาคใจเสือ หลัง 1</t>
  </si>
  <si>
    <t>อคส.</t>
  </si>
  <si>
    <t>ข้าวหอมมะลิ 100%ชั้น 2</t>
  </si>
  <si>
    <t>1</t>
  </si>
  <si>
    <t>61109680109104</t>
  </si>
  <si>
    <t>c2766</t>
  </si>
  <si>
    <t>อุทัยธานี</t>
  </si>
  <si>
    <t>หจก.ลานทองเกษตรฟ้าใส หลัง 2</t>
  </si>
  <si>
    <t>2</t>
  </si>
  <si>
    <t>4</t>
  </si>
  <si>
    <t>61109680109102</t>
  </si>
  <si>
    <t>c2767</t>
  </si>
  <si>
    <t>2 เจาะ</t>
  </si>
  <si>
    <t>61109680109106</t>
  </si>
  <si>
    <t>c2769</t>
  </si>
  <si>
    <t>6</t>
  </si>
  <si>
    <t>60107380206101</t>
  </si>
  <si>
    <t>c2669</t>
  </si>
  <si>
    <t>นครสวรรค์</t>
  </si>
  <si>
    <t>นาปี 2551/52</t>
  </si>
  <si>
    <t>กระดานป้าย หลัง 1</t>
  </si>
  <si>
    <t>ข้าวหอมจังหวัด</t>
  </si>
  <si>
    <t>60107380206102</t>
  </si>
  <si>
    <t>c2670</t>
  </si>
  <si>
    <t>60107720210201</t>
  </si>
  <si>
    <t>c2782</t>
  </si>
  <si>
    <t>นาปี 2555/56</t>
  </si>
  <si>
    <t>ไทยรุ่งเรือง หลัง 1</t>
  </si>
  <si>
    <t>อตก.</t>
  </si>
  <si>
    <t>60107720210208</t>
  </si>
  <si>
    <t>c2783</t>
  </si>
  <si>
    <t>8</t>
  </si>
  <si>
    <t>60107720210202</t>
  </si>
  <si>
    <t>c2784</t>
  </si>
  <si>
    <t>60107720210207</t>
  </si>
  <si>
    <t>c2785</t>
  </si>
  <si>
    <t>7</t>
  </si>
  <si>
    <t>60107720210206</t>
  </si>
  <si>
    <t>c2787</t>
  </si>
  <si>
    <t>6 เจาะ</t>
  </si>
  <si>
    <t>60107720210203</t>
  </si>
  <si>
    <t>c2789</t>
  </si>
  <si>
    <t>3 เจาะ</t>
  </si>
  <si>
    <t>60107720210204</t>
  </si>
  <si>
    <t>c2790</t>
  </si>
  <si>
    <t>60107720210210</t>
  </si>
  <si>
    <t>c2791</t>
  </si>
  <si>
    <t>10</t>
  </si>
  <si>
    <t>60107720210270</t>
  </si>
  <si>
    <t>c2792</t>
  </si>
  <si>
    <t>7 บนกอง</t>
  </si>
  <si>
    <t>60117561509107</t>
  </si>
  <si>
    <t>c2732</t>
  </si>
  <si>
    <t>พรหิรัณย์ หลัง 1</t>
  </si>
  <si>
    <t>ข้าวท่อนหอมมะลิ</t>
  </si>
  <si>
    <t>60117561509106</t>
  </si>
  <si>
    <t>c2733</t>
  </si>
  <si>
    <t>60117561509101</t>
  </si>
  <si>
    <t>c2734</t>
  </si>
  <si>
    <t>60117561509102</t>
  </si>
  <si>
    <t>c2735</t>
  </si>
  <si>
    <t>60117561509112</t>
  </si>
  <si>
    <t>c2736</t>
  </si>
  <si>
    <t>12</t>
  </si>
  <si>
    <t>60117561509105</t>
  </si>
  <si>
    <t>c2737</t>
  </si>
  <si>
    <t>5</t>
  </si>
  <si>
    <t>60117561509109</t>
  </si>
  <si>
    <t>c2738</t>
  </si>
  <si>
    <t>9</t>
  </si>
  <si>
    <t>60117561509108</t>
  </si>
  <si>
    <t>c2739</t>
  </si>
  <si>
    <t>60117561509110</t>
  </si>
  <si>
    <t>c2740</t>
  </si>
  <si>
    <t>60117561509103</t>
  </si>
  <si>
    <t>c2741</t>
  </si>
  <si>
    <t>3</t>
  </si>
  <si>
    <t>60117561509104</t>
  </si>
  <si>
    <t>c2742</t>
  </si>
  <si>
    <t>60117561509111</t>
  </si>
  <si>
    <t>c2743</t>
  </si>
  <si>
    <t>11</t>
  </si>
  <si>
    <t>60107721610209</t>
  </si>
  <si>
    <t>c2786</t>
  </si>
  <si>
    <t>60107721610205</t>
  </si>
  <si>
    <t>c2788</t>
  </si>
  <si>
    <t>60117561009107</t>
  </si>
  <si>
    <t>c2731</t>
  </si>
  <si>
    <t>ปลายข้าวหอมมะลิ</t>
  </si>
  <si>
    <t>16100790506101</t>
  </si>
  <si>
    <t>c2675</t>
  </si>
  <si>
    <t>ลพบุรี</t>
  </si>
  <si>
    <t>หสน.รัตนการเกษตร หลัง 1</t>
  </si>
  <si>
    <t>ข้าวขาว 5%</t>
  </si>
  <si>
    <t>16100790506102</t>
  </si>
  <si>
    <t>c2676</t>
  </si>
  <si>
    <t>16100790506103</t>
  </si>
  <si>
    <t>c2677</t>
  </si>
  <si>
    <t>67113080503111</t>
  </si>
  <si>
    <t>c2690</t>
  </si>
  <si>
    <t>เพชรบูรณ์</t>
  </si>
  <si>
    <t>นาปรัง 2555</t>
  </si>
  <si>
    <t>เพชรธัญญกิจ หลัง 4</t>
  </si>
  <si>
    <t>18101890510211</t>
  </si>
  <si>
    <t>c2698</t>
  </si>
  <si>
    <t>ชัยนาท</t>
  </si>
  <si>
    <t>บจก.โรงสีแก้วสว่าง หลัง 1</t>
  </si>
  <si>
    <t>18101890510205</t>
  </si>
  <si>
    <t>c2699</t>
  </si>
  <si>
    <t>18101890510204</t>
  </si>
  <si>
    <t>c2700</t>
  </si>
  <si>
    <t>18101890510202</t>
  </si>
  <si>
    <t>c2701</t>
  </si>
  <si>
    <t>18101890510206</t>
  </si>
  <si>
    <t>c2702</t>
  </si>
  <si>
    <t>18101890510208</t>
  </si>
  <si>
    <t>c2703</t>
  </si>
  <si>
    <t>18101890510209</t>
  </si>
  <si>
    <t>c2704</t>
  </si>
  <si>
    <t>9เจาะ</t>
  </si>
  <si>
    <t>18101890510207</t>
  </si>
  <si>
    <t>c2705</t>
  </si>
  <si>
    <t>18101890510201</t>
  </si>
  <si>
    <t>c2706</t>
  </si>
  <si>
    <t>18101890510203</t>
  </si>
  <si>
    <t>c2707</t>
  </si>
  <si>
    <t>15100460503201</t>
  </si>
  <si>
    <t>c2708</t>
  </si>
  <si>
    <t>อ่างทอง</t>
  </si>
  <si>
    <t>บจก.ไชยภูมิทรัพย์ หลัง 1</t>
  </si>
  <si>
    <t>72114530511202</t>
  </si>
  <si>
    <t>c2709</t>
  </si>
  <si>
    <t>สุพรรณบุรี</t>
  </si>
  <si>
    <t>นาปี 2556/57</t>
  </si>
  <si>
    <t>บจก.เอส. เอ็ม. เบญจ จำกัด คลังสินค้า เอส. เอ็ม หลัง 5</t>
  </si>
  <si>
    <t>72114530511204</t>
  </si>
  <si>
    <t>c2710</t>
  </si>
  <si>
    <t>72114530511203</t>
  </si>
  <si>
    <t>c2711</t>
  </si>
  <si>
    <t>72114530511201</t>
  </si>
  <si>
    <t>c2712</t>
  </si>
  <si>
    <t>19102440503102</t>
  </si>
  <si>
    <t>c2713</t>
  </si>
  <si>
    <t>สระบุรี</t>
  </si>
  <si>
    <t>หจก.โรงสี พ.แสงวัฒนา 3 หลัง 3</t>
  </si>
  <si>
    <t>19102440503101</t>
  </si>
  <si>
    <t>c2714</t>
  </si>
  <si>
    <t>19102440503103</t>
  </si>
  <si>
    <t>c2715</t>
  </si>
  <si>
    <t>60109090502102</t>
  </si>
  <si>
    <t>c2716</t>
  </si>
  <si>
    <t>นาปรัง 2552</t>
  </si>
  <si>
    <t>หจก.ท่าข้าวลาดยาว หลัง 4</t>
  </si>
  <si>
    <t>60109090502101</t>
  </si>
  <si>
    <t>c2717</t>
  </si>
  <si>
    <t>1 เจาะ</t>
  </si>
  <si>
    <t>60109090502103</t>
  </si>
  <si>
    <t>c2718</t>
  </si>
  <si>
    <t>60108450510105</t>
  </si>
  <si>
    <t>c2722</t>
  </si>
  <si>
    <t>บจก.เกษตรเฟื่องฟ้า หลัง 2/4</t>
  </si>
  <si>
    <t>2/4</t>
  </si>
  <si>
    <t>60108450510104</t>
  </si>
  <si>
    <t>c2723</t>
  </si>
  <si>
    <t>60108450510106</t>
  </si>
  <si>
    <t>c2724</t>
  </si>
  <si>
    <t>60108450510102</t>
  </si>
  <si>
    <t>c2725</t>
  </si>
  <si>
    <t>60108450510103</t>
  </si>
  <si>
    <t>c2726</t>
  </si>
  <si>
    <t>60108450510101</t>
  </si>
  <si>
    <t>c2727</t>
  </si>
  <si>
    <t>60108450510108</t>
  </si>
  <si>
    <t>c2728</t>
  </si>
  <si>
    <t>60108450510107</t>
  </si>
  <si>
    <t>c2729</t>
  </si>
  <si>
    <t>60108450510110</t>
  </si>
  <si>
    <t>c2730</t>
  </si>
  <si>
    <t>19102860510101</t>
  </si>
  <si>
    <t>c2744</t>
  </si>
  <si>
    <t>หจก.โรงสี พ.แสงวัฒนา 3 หลัง 29</t>
  </si>
  <si>
    <t>29</t>
  </si>
  <si>
    <t>1 รอบ1</t>
  </si>
  <si>
    <t>19102860510160</t>
  </si>
  <si>
    <t>c2745</t>
  </si>
  <si>
    <t>6 รอบ2</t>
  </si>
  <si>
    <t>19102860510102</t>
  </si>
  <si>
    <t>c2746</t>
  </si>
  <si>
    <t>2 รอบ1</t>
  </si>
  <si>
    <t>19102860510103</t>
  </si>
  <si>
    <t>c2747</t>
  </si>
  <si>
    <t>3 รอบ1</t>
  </si>
  <si>
    <t>19102860510106</t>
  </si>
  <si>
    <t>c2748</t>
  </si>
  <si>
    <t>6 รอบ1</t>
  </si>
  <si>
    <t>19102860510105</t>
  </si>
  <si>
    <t>c2749</t>
  </si>
  <si>
    <t>5 รอบ1</t>
  </si>
  <si>
    <t>19102860510104</t>
  </si>
  <si>
    <t>c2750</t>
  </si>
  <si>
    <t>4 รอบ1</t>
  </si>
  <si>
    <t>19102860510107</t>
  </si>
  <si>
    <t>c2751</t>
  </si>
  <si>
    <t>7 รอบ1</t>
  </si>
  <si>
    <t>19102860510180</t>
  </si>
  <si>
    <t>c2752</t>
  </si>
  <si>
    <t>8 รอบ2</t>
  </si>
  <si>
    <t>19102860510150</t>
  </si>
  <si>
    <t>c2753</t>
  </si>
  <si>
    <t>5 รอบ2</t>
  </si>
  <si>
    <t>19102860510190</t>
  </si>
  <si>
    <t>c2754</t>
  </si>
  <si>
    <t>9 รอบ2</t>
  </si>
  <si>
    <t>19102860510170</t>
  </si>
  <si>
    <t>c2755</t>
  </si>
  <si>
    <t>7 รอบ2</t>
  </si>
  <si>
    <t>19102860510140</t>
  </si>
  <si>
    <t>c2756</t>
  </si>
  <si>
    <t>4 รอบ2</t>
  </si>
  <si>
    <t>19102860510112</t>
  </si>
  <si>
    <t>c2757</t>
  </si>
  <si>
    <t>10 รอบ2</t>
  </si>
  <si>
    <t>19102860510120</t>
  </si>
  <si>
    <t>c2758</t>
  </si>
  <si>
    <t>2 รอบ2</t>
  </si>
  <si>
    <t>19102860510130</t>
  </si>
  <si>
    <t>c2759</t>
  </si>
  <si>
    <t>3 รอบ2</t>
  </si>
  <si>
    <t>19102860510121</t>
  </si>
  <si>
    <t>c2760</t>
  </si>
  <si>
    <t>1 รอบ2</t>
  </si>
  <si>
    <t>61109680909109</t>
  </si>
  <si>
    <t>c2761</t>
  </si>
  <si>
    <t>ข้าวเหนียวขาว 10%</t>
  </si>
  <si>
    <t>61109680909110</t>
  </si>
  <si>
    <t>c2770</t>
  </si>
  <si>
    <t>60108850909103</t>
  </si>
  <si>
    <t>c2771</t>
  </si>
  <si>
    <t>วินัย หลัง 1</t>
  </si>
  <si>
    <t>60108850909102</t>
  </si>
  <si>
    <t>c2772</t>
  </si>
  <si>
    <t>60108850909104</t>
  </si>
  <si>
    <t>c2773</t>
  </si>
  <si>
    <t>60108850909101</t>
  </si>
  <si>
    <t>c2774</t>
  </si>
  <si>
    <t>60108600909101</t>
  </si>
  <si>
    <t>c2780</t>
  </si>
  <si>
    <t>ปรวรรณ หลัง 2</t>
  </si>
  <si>
    <t>60108600909110</t>
  </si>
  <si>
    <t>c2781</t>
  </si>
  <si>
    <t>1 รอบกอง</t>
  </si>
  <si>
    <t>67113381303104</t>
  </si>
  <si>
    <t>c2663</t>
  </si>
  <si>
    <t>ส.สวรรค์พืชผล หลัง 1</t>
  </si>
  <si>
    <t>ปลายข้าว A 1 เลิศ</t>
  </si>
  <si>
    <t>19102431303101</t>
  </si>
  <si>
    <t>c2664</t>
  </si>
  <si>
    <t>หจก.โรงสี พ.แสงวัฒนา 3 หลัง 15</t>
  </si>
  <si>
    <t>15</t>
  </si>
  <si>
    <t>19102431303102</t>
  </si>
  <si>
    <t>c2665</t>
  </si>
  <si>
    <t>67113381303101</t>
  </si>
  <si>
    <t>c2666</t>
  </si>
  <si>
    <t>67113381303103</t>
  </si>
  <si>
    <t>c2667</t>
  </si>
  <si>
    <t>67113381303102</t>
  </si>
  <si>
    <t>c2668</t>
  </si>
  <si>
    <t>67113221303101</t>
  </si>
  <si>
    <t>c2673</t>
  </si>
  <si>
    <t>หจก.สยามคอร์นโปรดักส์ (ช.กังวาน) หลัง 4</t>
  </si>
  <si>
    <t>67113221303102</t>
  </si>
  <si>
    <t>c2674</t>
  </si>
  <si>
    <t>19130001310101</t>
  </si>
  <si>
    <t>c2678</t>
  </si>
  <si>
    <t>หจก.โรงสี พ.แสงวัฒนา 3 หลัง 2</t>
  </si>
  <si>
    <t>19130001310102</t>
  </si>
  <si>
    <t>c2679</t>
  </si>
  <si>
    <t>19130001310103</t>
  </si>
  <si>
    <t>c2680</t>
  </si>
  <si>
    <t>19130001310104</t>
  </si>
  <si>
    <t>c2681</t>
  </si>
  <si>
    <t>67113081303105</t>
  </si>
  <si>
    <t>c2682</t>
  </si>
  <si>
    <t>67113081303109</t>
  </si>
  <si>
    <t>c2683</t>
  </si>
  <si>
    <t>67113081303107</t>
  </si>
  <si>
    <t>c2684</t>
  </si>
  <si>
    <t>67113081303101</t>
  </si>
  <si>
    <t>c2685</t>
  </si>
  <si>
    <t>67113081303108</t>
  </si>
  <si>
    <t>c2686</t>
  </si>
  <si>
    <t>67113081303110</t>
  </si>
  <si>
    <t>c2687</t>
  </si>
  <si>
    <t>67113081303102</t>
  </si>
  <si>
    <t>c2688</t>
  </si>
  <si>
    <t>67113081303106</t>
  </si>
  <si>
    <t>c2689</t>
  </si>
  <si>
    <t>67113081303104</t>
  </si>
  <si>
    <t>c2691</t>
  </si>
  <si>
    <t>67113081303103</t>
  </si>
  <si>
    <t>c2692</t>
  </si>
  <si>
    <t>61130011309101</t>
  </si>
  <si>
    <t>c2693</t>
  </si>
  <si>
    <t>หจก.อุทัยธานีทรัพย์รวงทอง หลัง 4</t>
  </si>
  <si>
    <t>61130011309105</t>
  </si>
  <si>
    <t>c2694</t>
  </si>
  <si>
    <t>61130011309103</t>
  </si>
  <si>
    <t>c2695</t>
  </si>
  <si>
    <t>61130011309104</t>
  </si>
  <si>
    <t>c2696</t>
  </si>
  <si>
    <t>61130011309102</t>
  </si>
  <si>
    <t>c2697</t>
  </si>
  <si>
    <t>70113581303101</t>
  </si>
  <si>
    <t>c2719</t>
  </si>
  <si>
    <t>ราชบุรี</t>
  </si>
  <si>
    <t>บจก.โรงสีเกษตรธัญญา หลัง 2</t>
  </si>
  <si>
    <t>70113581303102</t>
  </si>
  <si>
    <t>c2720</t>
  </si>
  <si>
    <t>70113581303103</t>
  </si>
  <si>
    <t>c2721</t>
  </si>
  <si>
    <t>61109681309107</t>
  </si>
  <si>
    <t>c2762</t>
  </si>
  <si>
    <t>61109681309105</t>
  </si>
  <si>
    <t>c2763</t>
  </si>
  <si>
    <t>61109681309103</t>
  </si>
  <si>
    <t>c2764</t>
  </si>
  <si>
    <t>61109681309101</t>
  </si>
  <si>
    <t>c2765</t>
  </si>
  <si>
    <t>18101571310201</t>
  </si>
  <si>
    <t>c2775</t>
  </si>
  <si>
    <t>ตลาดกลางข้าวสรรคบุรี หลัง 2</t>
  </si>
  <si>
    <t>18101571310203</t>
  </si>
  <si>
    <t>c2776</t>
  </si>
  <si>
    <t>18101571310205</t>
  </si>
  <si>
    <t>c2777</t>
  </si>
  <si>
    <t>18101571310204</t>
  </si>
  <si>
    <t>c2778</t>
  </si>
  <si>
    <t>18101571310202</t>
  </si>
  <si>
    <t>c2779</t>
  </si>
  <si>
    <t>61109680709108</t>
  </si>
  <si>
    <t>c2768</t>
  </si>
  <si>
    <t xml:space="preserve">ข้าวขาว 15% </t>
  </si>
  <si>
    <t>19102380806106</t>
  </si>
  <si>
    <t>c2671</t>
  </si>
  <si>
    <t>บจก.พี พี บิสซิเนส หลังที่ 1 (A)</t>
  </si>
  <si>
    <t>ข้าวขาว 25% เลิศ</t>
  </si>
  <si>
    <t>1(A)</t>
  </si>
  <si>
    <t>P</t>
  </si>
  <si>
    <t>C</t>
  </si>
  <si>
    <t>A1</t>
  </si>
  <si>
    <t>A2</t>
  </si>
  <si>
    <t>B2</t>
  </si>
  <si>
    <t>B3</t>
  </si>
  <si>
    <t>ซ้ำ</t>
  </si>
  <si>
    <t>ปริมาณ
(ตัน)</t>
  </si>
  <si>
    <t>ปริมาณ</t>
  </si>
  <si>
    <t>ขข.หอมจังหวัด</t>
  </si>
  <si>
    <t>ปลายข้าวหอมจังหวัด</t>
  </si>
  <si>
    <t>ข้าวปทุมธานี</t>
  </si>
  <si>
    <t>ข้าวปทุมธานี 5%</t>
  </si>
  <si>
    <t>ข้าวขาว 10%</t>
  </si>
  <si>
    <t>ข้าวขาว 15%</t>
  </si>
  <si>
    <t>ปลายข้าวปทุมธานี</t>
  </si>
  <si>
    <t>ปลายข้าว A 1</t>
  </si>
  <si>
    <t>ข้าวท่อนปทุมธานี</t>
  </si>
  <si>
    <t>c</t>
  </si>
  <si>
    <t>A</t>
  </si>
  <si>
    <t>B4</t>
  </si>
  <si>
    <t>B1</t>
  </si>
  <si>
    <t>อัตราส่วนลด (ร้อยละ)</t>
  </si>
  <si>
    <t>ตามสภาพ</t>
  </si>
  <si>
    <t>จัดเกรดตามแนวทางของคณะทำงานจัดระดับฯ</t>
  </si>
  <si>
    <t>ไม่มี</t>
  </si>
  <si>
    <t>สรุปผลการตรวจสอบคุณภาพ</t>
  </si>
  <si>
    <t>ผ่าน</t>
  </si>
  <si>
    <t>ไม่ผ่าน</t>
  </si>
  <si>
    <t>ผิดมาตรฐาน</t>
  </si>
  <si>
    <t>ผิดชนิดข้าว</t>
  </si>
  <si>
    <t>รวมทั้งสิ้น</t>
  </si>
  <si>
    <t>จำนวนตัวอย่าง</t>
  </si>
  <si>
    <t>ขข.หอมมะลิ 100% ชั้น 2</t>
  </si>
  <si>
    <t>สรุปผลการวิเคราะห์คุณภาพ และปริมาณข้าวสาร (หน่วยเฉพาะกิจ 130 ตัวอย่าง)</t>
  </si>
  <si>
    <t>จำนวนแผ่น</t>
  </si>
  <si>
    <t>%</t>
  </si>
  <si>
    <t>B</t>
  </si>
  <si>
    <t>ผลการจัดระดับคุณภาพและอัตราส่วนลดราคาข้าวฯ ตามแนวทางของคณะทำงานจัดระดับคุณภาพข้าวในสต๊อกของรัฐ (130 ตัวอย่าง)</t>
  </si>
  <si>
    <t xml:space="preserve">สรุปปริมาณข้าวตามผลการตรวจวิเคราะห์คุณภาพ แยกตามชนิดข้าว </t>
  </si>
  <si>
    <t>รายละเอียดเกรด</t>
  </si>
  <si>
    <t>ผิดชนิด</t>
  </si>
  <si>
    <t>เสื่อม</t>
  </si>
  <si>
    <t>รวมปริมาณ</t>
  </si>
  <si>
    <t>เลขถุง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</si>
</sst>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.000_);_(* \(#,##0.000\);_(* &quot;-&quot;??_);_(@_)"/>
    <numFmt numFmtId="167" formatCode="#,##0.00;[Red]#,##0.00"/>
    <numFmt numFmtId="168" formatCode="#,##0;[Red]#,##0"/>
  </numFmts>
  <fonts count="38">
    <font>
      <sz val="10"/>
      <name val="Arial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0"/>
      <name val="Angsana New"/>
      <family val="1"/>
    </font>
    <font>
      <b/>
      <sz val="16"/>
      <name val="Angsana New"/>
      <family val="1"/>
    </font>
    <font>
      <sz val="16"/>
      <name val="Angsana New"/>
      <family val="1"/>
    </font>
    <font>
      <sz val="10"/>
      <color indexed="8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8"/>
      <name val="Angsana New"/>
      <family val="1"/>
    </font>
    <font>
      <sz val="16"/>
      <color theme="1"/>
      <name val="TH SarabunPSK"/>
      <family val="2"/>
      <charset val="222"/>
    </font>
    <font>
      <sz val="16"/>
      <color indexed="8"/>
      <name val="TH SarabunPSK"/>
      <family val="2"/>
      <charset val="222"/>
    </font>
    <font>
      <sz val="10"/>
      <name val="TH SarabunPSK"/>
      <family val="2"/>
    </font>
    <font>
      <sz val="22"/>
      <name val="Angsana New"/>
      <family val="1"/>
    </font>
    <font>
      <b/>
      <sz val="24"/>
      <name val="Angsana New"/>
      <family val="1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indexed="8"/>
      <name val="Angsana New"/>
      <family val="1"/>
    </font>
    <font>
      <sz val="16"/>
      <color rgb="FFFF0000"/>
      <name val="Angsana New"/>
      <family val="1"/>
    </font>
    <font>
      <sz val="16"/>
      <color indexed="8"/>
      <name val="Cordia New"/>
      <family val="2"/>
    </font>
    <font>
      <sz val="24"/>
      <color rgb="FFFF0000"/>
      <name val="Angsana New"/>
      <family val="1"/>
    </font>
    <font>
      <sz val="18"/>
      <color rgb="FFFF0000"/>
      <name val="Angsana New"/>
      <family val="1"/>
    </font>
    <font>
      <b/>
      <sz val="24"/>
      <name val="Tahoma"/>
      <family val="2"/>
    </font>
    <font>
      <sz val="11"/>
      <color theme="1"/>
      <name val="Tahoma"/>
      <family val="2"/>
    </font>
    <font>
      <b/>
      <sz val="14"/>
      <name val="Tahoma"/>
      <family val="2"/>
    </font>
    <font>
      <b/>
      <sz val="16"/>
      <color theme="1"/>
      <name val="Tahoma"/>
      <family val="2"/>
    </font>
    <font>
      <b/>
      <sz val="14"/>
      <color theme="1"/>
      <name val="Tahoma"/>
      <family val="2"/>
    </font>
    <font>
      <b/>
      <i/>
      <sz val="14"/>
      <color theme="1"/>
      <name val="Tahoma"/>
      <family val="2"/>
    </font>
    <font>
      <sz val="14"/>
      <name val="Tahoma"/>
      <family val="2"/>
    </font>
    <font>
      <sz val="14"/>
      <color theme="1"/>
      <name val="Tahoma"/>
      <family val="2"/>
    </font>
    <font>
      <i/>
      <sz val="14"/>
      <color theme="1"/>
      <name val="Tahoma"/>
      <family val="2"/>
    </font>
    <font>
      <b/>
      <sz val="22"/>
      <color theme="1"/>
      <name val="Angsana New"/>
      <family val="1"/>
    </font>
    <font>
      <sz val="20"/>
      <color theme="1"/>
      <name val="Angsana New"/>
      <family val="1"/>
    </font>
    <font>
      <b/>
      <sz val="18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4">
    <xf numFmtId="0" fontId="0" fillId="0" borderId="0"/>
    <xf numFmtId="0" fontId="8" fillId="0" borderId="0"/>
    <xf numFmtId="0" fontId="9" fillId="0" borderId="0"/>
    <xf numFmtId="0" fontId="7" fillId="0" borderId="0"/>
    <xf numFmtId="0" fontId="7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3" fillId="0" borderId="0"/>
    <xf numFmtId="0" fontId="14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0" fontId="3" fillId="0" borderId="0"/>
    <xf numFmtId="0" fontId="1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1" fillId="0" borderId="5" xfId="4" applyFont="1" applyFill="1" applyBorder="1" applyAlignment="1">
      <alignment horizontal="center" vertical="center" wrapText="1"/>
    </xf>
    <xf numFmtId="0" fontId="21" fillId="0" borderId="6" xfId="4" applyFont="1" applyFill="1" applyBorder="1" applyAlignment="1">
      <alignment horizontal="center" vertical="center" wrapText="1"/>
    </xf>
    <xf numFmtId="0" fontId="21" fillId="0" borderId="7" xfId="4" applyFont="1" applyFill="1" applyBorder="1" applyAlignment="1">
      <alignment horizontal="center" vertical="center" wrapText="1"/>
    </xf>
    <xf numFmtId="0" fontId="6" fillId="0" borderId="6" xfId="9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22" fillId="0" borderId="6" xfId="4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6" fillId="0" borderId="6" xfId="9" applyFont="1" applyFill="1" applyBorder="1" applyAlignment="1">
      <alignment horizontal="center"/>
    </xf>
    <xf numFmtId="9" fontId="6" fillId="2" borderId="6" xfId="0" applyNumberFormat="1" applyFont="1" applyFill="1" applyBorder="1" applyAlignment="1">
      <alignment horizontal="center"/>
    </xf>
    <xf numFmtId="9" fontId="6" fillId="2" borderId="6" xfId="0" applyNumberFormat="1" applyFont="1" applyFill="1" applyBorder="1" applyAlignment="1">
      <alignment horizontal="center" vertical="center"/>
    </xf>
    <xf numFmtId="9" fontId="6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9" fontId="6" fillId="0" borderId="6" xfId="0" applyNumberFormat="1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7" fillId="0" borderId="0" xfId="0" applyFont="1"/>
    <xf numFmtId="0" fontId="32" fillId="0" borderId="29" xfId="20" applyFont="1" applyFill="1" applyBorder="1" applyAlignment="1">
      <alignment horizontal="center" vertical="center"/>
    </xf>
    <xf numFmtId="0" fontId="28" fillId="0" borderId="30" xfId="20" applyFont="1" applyFill="1" applyBorder="1" applyAlignment="1">
      <alignment vertical="center"/>
    </xf>
    <xf numFmtId="168" fontId="33" fillId="0" borderId="29" xfId="22" applyNumberFormat="1" applyFont="1" applyBorder="1" applyAlignment="1">
      <alignment horizontal="center" vertical="center"/>
    </xf>
    <xf numFmtId="164" fontId="33" fillId="0" borderId="5" xfId="5" applyFont="1" applyBorder="1" applyAlignment="1">
      <alignment shrinkToFit="1"/>
    </xf>
    <xf numFmtId="164" fontId="33" fillId="0" borderId="30" xfId="5" applyFont="1" applyBorder="1" applyAlignment="1">
      <alignment shrinkToFit="1"/>
    </xf>
    <xf numFmtId="168" fontId="33" fillId="0" borderId="9" xfId="22" applyNumberFormat="1" applyFont="1" applyBorder="1" applyAlignment="1">
      <alignment horizontal="center" vertical="center"/>
    </xf>
    <xf numFmtId="164" fontId="33" fillId="0" borderId="5" xfId="5" applyFont="1" applyBorder="1" applyAlignment="1">
      <alignment horizontal="center" vertical="center"/>
    </xf>
    <xf numFmtId="164" fontId="33" fillId="0" borderId="30" xfId="5" applyFont="1" applyBorder="1" applyAlignment="1">
      <alignment horizontal="center" vertical="center"/>
    </xf>
    <xf numFmtId="165" fontId="33" fillId="0" borderId="29" xfId="5" applyNumberFormat="1" applyFont="1" applyBorder="1" applyAlignment="1">
      <alignment shrinkToFit="1"/>
    </xf>
    <xf numFmtId="164" fontId="34" fillId="0" borderId="30" xfId="22" applyFont="1" applyBorder="1" applyAlignment="1">
      <alignment horizontal="center" vertical="center"/>
    </xf>
    <xf numFmtId="0" fontId="32" fillId="0" borderId="32" xfId="20" applyFont="1" applyFill="1" applyBorder="1" applyAlignment="1">
      <alignment horizontal="center" vertical="center"/>
    </xf>
    <xf numFmtId="0" fontId="28" fillId="0" borderId="33" xfId="20" applyFont="1" applyFill="1" applyBorder="1" applyAlignment="1">
      <alignment vertical="center"/>
    </xf>
    <xf numFmtId="168" fontId="33" fillId="0" borderId="32" xfId="22" applyNumberFormat="1" applyFont="1" applyBorder="1" applyAlignment="1">
      <alignment horizontal="center" vertical="center"/>
    </xf>
    <xf numFmtId="164" fontId="33" fillId="0" borderId="6" xfId="5" applyFont="1" applyBorder="1" applyAlignment="1">
      <alignment shrinkToFit="1"/>
    </xf>
    <xf numFmtId="164" fontId="33" fillId="0" borderId="33" xfId="5" applyFont="1" applyBorder="1" applyAlignment="1">
      <alignment shrinkToFit="1"/>
    </xf>
    <xf numFmtId="168" fontId="33" fillId="0" borderId="34" xfId="22" applyNumberFormat="1" applyFont="1" applyBorder="1"/>
    <xf numFmtId="164" fontId="33" fillId="0" borderId="6" xfId="5" applyFont="1" applyBorder="1"/>
    <xf numFmtId="164" fontId="33" fillId="0" borderId="33" xfId="5" applyFont="1" applyBorder="1"/>
    <xf numFmtId="165" fontId="33" fillId="0" borderId="32" xfId="5" applyNumberFormat="1" applyFont="1" applyBorder="1" applyAlignment="1">
      <alignment shrinkToFit="1"/>
    </xf>
    <xf numFmtId="164" fontId="34" fillId="0" borderId="33" xfId="22" applyFont="1" applyBorder="1" applyAlignment="1">
      <alignment horizontal="center" vertical="center"/>
    </xf>
    <xf numFmtId="168" fontId="33" fillId="0" borderId="34" xfId="22" applyNumberFormat="1" applyFont="1" applyBorder="1" applyAlignment="1">
      <alignment horizontal="center" vertical="center"/>
    </xf>
    <xf numFmtId="164" fontId="33" fillId="0" borderId="6" xfId="5" applyFont="1" applyBorder="1" applyAlignment="1">
      <alignment horizontal="center" vertical="center"/>
    </xf>
    <xf numFmtId="164" fontId="33" fillId="0" borderId="33" xfId="5" applyFont="1" applyBorder="1" applyAlignment="1">
      <alignment horizontal="center" vertical="center"/>
    </xf>
    <xf numFmtId="168" fontId="33" fillId="0" borderId="34" xfId="22" applyNumberFormat="1" applyFont="1" applyFill="1" applyBorder="1" applyAlignment="1">
      <alignment horizontal="center" vertical="center"/>
    </xf>
    <xf numFmtId="164" fontId="33" fillId="0" borderId="6" xfId="5" applyFont="1" applyFill="1" applyBorder="1" applyAlignment="1">
      <alignment horizontal="center" vertical="center"/>
    </xf>
    <xf numFmtId="164" fontId="33" fillId="0" borderId="33" xfId="5" applyFont="1" applyFill="1" applyBorder="1" applyAlignment="1">
      <alignment horizontal="center" vertical="center"/>
    </xf>
    <xf numFmtId="168" fontId="33" fillId="0" borderId="32" xfId="22" applyNumberFormat="1" applyFont="1" applyFill="1" applyBorder="1" applyAlignment="1">
      <alignment horizontal="center" vertical="center"/>
    </xf>
    <xf numFmtId="0" fontId="32" fillId="0" borderId="36" xfId="20" applyFont="1" applyFill="1" applyBorder="1" applyAlignment="1">
      <alignment horizontal="center" vertical="center"/>
    </xf>
    <xf numFmtId="0" fontId="28" fillId="0" borderId="37" xfId="20" applyFont="1" applyFill="1" applyBorder="1" applyAlignment="1">
      <alignment vertical="center"/>
    </xf>
    <xf numFmtId="168" fontId="33" fillId="0" borderId="38" xfId="22" applyNumberFormat="1" applyFont="1" applyBorder="1" applyAlignment="1">
      <alignment horizontal="center" vertical="center"/>
    </xf>
    <xf numFmtId="164" fontId="33" fillId="0" borderId="7" xfId="5" applyFont="1" applyBorder="1" applyAlignment="1">
      <alignment shrinkToFit="1"/>
    </xf>
    <xf numFmtId="164" fontId="33" fillId="0" borderId="39" xfId="5" applyFont="1" applyBorder="1" applyAlignment="1">
      <alignment shrinkToFit="1"/>
    </xf>
    <xf numFmtId="168" fontId="33" fillId="0" borderId="40" xfId="22" applyNumberFormat="1" applyFont="1" applyBorder="1" applyAlignment="1">
      <alignment horizontal="center" vertical="center"/>
    </xf>
    <xf numFmtId="0" fontId="33" fillId="0" borderId="7" xfId="9" applyFont="1" applyBorder="1" applyAlignment="1">
      <alignment horizontal="center" vertical="center"/>
    </xf>
    <xf numFmtId="0" fontId="33" fillId="0" borderId="39" xfId="9" applyFont="1" applyBorder="1" applyAlignment="1">
      <alignment horizontal="center" vertical="center"/>
    </xf>
    <xf numFmtId="165" fontId="33" fillId="0" borderId="38" xfId="5" applyNumberFormat="1" applyFont="1" applyBorder="1" applyAlignment="1">
      <alignment shrinkToFit="1"/>
    </xf>
    <xf numFmtId="164" fontId="34" fillId="0" borderId="39" xfId="22" applyFont="1" applyBorder="1" applyAlignment="1">
      <alignment horizontal="center" vertical="center"/>
    </xf>
    <xf numFmtId="168" fontId="31" fillId="0" borderId="44" xfId="22" applyNumberFormat="1" applyFont="1" applyBorder="1" applyAlignment="1">
      <alignment horizontal="center" vertical="center"/>
    </xf>
    <xf numFmtId="165" fontId="31" fillId="0" borderId="45" xfId="22" applyNumberFormat="1" applyFont="1" applyBorder="1" applyAlignment="1">
      <alignment horizontal="center" vertical="center"/>
    </xf>
    <xf numFmtId="164" fontId="31" fillId="0" borderId="46" xfId="22" applyFont="1" applyBorder="1" applyAlignment="1">
      <alignment horizontal="center" vertical="center"/>
    </xf>
    <xf numFmtId="168" fontId="31" fillId="0" borderId="45" xfId="22" applyNumberFormat="1" applyFont="1" applyBorder="1" applyAlignment="1">
      <alignment vertical="center"/>
    </xf>
    <xf numFmtId="164" fontId="33" fillId="0" borderId="46" xfId="5" applyFont="1" applyBorder="1" applyAlignment="1">
      <alignment horizontal="center" vertical="center"/>
    </xf>
    <xf numFmtId="168" fontId="31" fillId="0" borderId="47" xfId="22" applyNumberFormat="1" applyFont="1" applyBorder="1" applyAlignment="1">
      <alignment horizontal="center" vertical="center"/>
    </xf>
    <xf numFmtId="164" fontId="31" fillId="0" borderId="45" xfId="22" applyFont="1" applyBorder="1" applyAlignment="1">
      <alignment horizontal="center" vertical="center"/>
    </xf>
    <xf numFmtId="167" fontId="31" fillId="0" borderId="46" xfId="22" applyNumberFormat="1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6" fillId="0" borderId="6" xfId="4" applyFont="1" applyFill="1" applyBorder="1" applyAlignment="1">
      <alignment horizontal="center" vertical="center" wrapText="1"/>
    </xf>
    <xf numFmtId="49" fontId="6" fillId="0" borderId="6" xfId="4" applyNumberFormat="1" applyFont="1" applyFill="1" applyBorder="1" applyAlignment="1">
      <alignment horizontal="center" vertical="center" wrapText="1"/>
    </xf>
    <xf numFmtId="0" fontId="33" fillId="0" borderId="31" xfId="0" applyFont="1" applyBorder="1" applyAlignment="1">
      <alignment horizontal="center"/>
    </xf>
    <xf numFmtId="0" fontId="33" fillId="0" borderId="35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0" fillId="0" borderId="48" xfId="0" applyFont="1" applyBorder="1" applyAlignment="1">
      <alignment horizontal="center" vertical="center"/>
    </xf>
    <xf numFmtId="168" fontId="31" fillId="0" borderId="45" xfId="22" applyNumberFormat="1" applyFont="1" applyBorder="1" applyAlignment="1">
      <alignment horizontal="center" vertical="center"/>
    </xf>
    <xf numFmtId="167" fontId="31" fillId="0" borderId="46" xfId="22" applyNumberFormat="1" applyFont="1" applyBorder="1" applyAlignment="1">
      <alignment horizontal="center" vertical="center"/>
    </xf>
    <xf numFmtId="165" fontId="33" fillId="0" borderId="29" xfId="5" applyNumberFormat="1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165" fontId="33" fillId="0" borderId="32" xfId="5" applyNumberFormat="1" applyFont="1" applyBorder="1" applyAlignment="1">
      <alignment horizontal="center" vertical="center"/>
    </xf>
    <xf numFmtId="0" fontId="33" fillId="0" borderId="35" xfId="0" applyFont="1" applyBorder="1" applyAlignment="1">
      <alignment horizontal="center" vertical="center"/>
    </xf>
    <xf numFmtId="0" fontId="21" fillId="0" borderId="5" xfId="4" applyFont="1" applyFill="1" applyBorder="1" applyAlignment="1">
      <alignment vertical="center" wrapText="1"/>
    </xf>
    <xf numFmtId="0" fontId="21" fillId="0" borderId="6" xfId="4" applyFont="1" applyFill="1" applyBorder="1" applyAlignment="1">
      <alignment vertical="center" wrapText="1"/>
    </xf>
    <xf numFmtId="0" fontId="21" fillId="0" borderId="7" xfId="4" applyFont="1" applyFill="1" applyBorder="1" applyAlignment="1">
      <alignment vertical="center" wrapText="1"/>
    </xf>
    <xf numFmtId="0" fontId="6" fillId="0" borderId="6" xfId="4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23" fillId="0" borderId="6" xfId="4" applyFont="1" applyFill="1" applyBorder="1" applyAlignment="1">
      <alignment horizontal="center" vertical="center" wrapText="1"/>
    </xf>
    <xf numFmtId="0" fontId="23" fillId="0" borderId="6" xfId="4" applyFont="1" applyFill="1" applyBorder="1" applyAlignment="1">
      <alignment horizontal="left" vertical="center" wrapText="1"/>
    </xf>
    <xf numFmtId="0" fontId="23" fillId="0" borderId="6" xfId="4" applyFont="1" applyFill="1" applyBorder="1" applyAlignment="1">
      <alignment vertical="center" wrapText="1"/>
    </xf>
    <xf numFmtId="0" fontId="16" fillId="0" borderId="6" xfId="0" applyFont="1" applyFill="1" applyBorder="1" applyAlignment="1">
      <alignment horizontal="center" vertical="center"/>
    </xf>
    <xf numFmtId="9" fontId="6" fillId="0" borderId="6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21" fillId="0" borderId="6" xfId="4" applyFont="1" applyFill="1" applyBorder="1" applyAlignment="1">
      <alignment horizontal="center" wrapText="1"/>
    </xf>
    <xf numFmtId="0" fontId="21" fillId="0" borderId="6" xfId="4" applyFont="1" applyFill="1" applyBorder="1" applyAlignment="1">
      <alignment wrapText="1"/>
    </xf>
    <xf numFmtId="9" fontId="6" fillId="0" borderId="6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2" fontId="11" fillId="0" borderId="0" xfId="0" applyNumberFormat="1" applyFont="1" applyAlignment="1">
      <alignment horizontal="center" vertical="center"/>
    </xf>
    <xf numFmtId="0" fontId="37" fillId="8" borderId="4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2" fontId="37" fillId="0" borderId="4" xfId="0" applyNumberFormat="1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164" fontId="11" fillId="0" borderId="8" xfId="5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164" fontId="11" fillId="0" borderId="6" xfId="5" applyFont="1" applyBorder="1" applyAlignment="1">
      <alignment horizontal="center" vertical="center"/>
    </xf>
    <xf numFmtId="0" fontId="5" fillId="0" borderId="6" xfId="0" applyFont="1" applyFill="1" applyBorder="1" applyAlignment="1">
      <alignment vertical="center"/>
    </xf>
    <xf numFmtId="164" fontId="11" fillId="0" borderId="6" xfId="0" applyNumberFormat="1" applyFont="1" applyBorder="1" applyAlignment="1">
      <alignment horizontal="center" vertical="center"/>
    </xf>
    <xf numFmtId="164" fontId="10" fillId="0" borderId="49" xfId="5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/>
    </xf>
    <xf numFmtId="0" fontId="30" fillId="0" borderId="43" xfId="0" applyFont="1" applyBorder="1" applyAlignment="1">
      <alignment horizontal="center" vertical="center"/>
    </xf>
    <xf numFmtId="0" fontId="26" fillId="0" borderId="0" xfId="20" applyFont="1" applyFill="1" applyAlignment="1">
      <alignment horizontal="center" vertical="center"/>
    </xf>
    <xf numFmtId="0" fontId="0" fillId="0" borderId="0" xfId="0" applyAlignment="1">
      <alignment horizontal="center"/>
    </xf>
    <xf numFmtId="168" fontId="30" fillId="0" borderId="24" xfId="2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0" fillId="0" borderId="2" xfId="2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0" fillId="0" borderId="25" xfId="2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8" fillId="0" borderId="10" xfId="20" applyFont="1" applyFill="1" applyBorder="1" applyAlignment="1">
      <alignment horizontal="center" vertical="center"/>
    </xf>
    <xf numFmtId="0" fontId="28" fillId="0" borderId="16" xfId="20" applyFont="1" applyFill="1" applyBorder="1" applyAlignment="1">
      <alignment horizontal="center" vertical="center"/>
    </xf>
    <xf numFmtId="0" fontId="28" fillId="0" borderId="26" xfId="20" applyFont="1" applyFill="1" applyBorder="1" applyAlignment="1">
      <alignment horizontal="center" vertical="center"/>
    </xf>
    <xf numFmtId="0" fontId="28" fillId="0" borderId="11" xfId="20" applyFont="1" applyFill="1" applyBorder="1" applyAlignment="1">
      <alignment horizontal="center" vertical="center"/>
    </xf>
    <xf numFmtId="0" fontId="28" fillId="0" borderId="17" xfId="20" applyFont="1" applyFill="1" applyBorder="1" applyAlignment="1">
      <alignment horizontal="center" vertical="center"/>
    </xf>
    <xf numFmtId="0" fontId="28" fillId="0" borderId="27" xfId="20" applyFont="1" applyFill="1" applyBorder="1" applyAlignment="1">
      <alignment horizontal="center" vertical="center"/>
    </xf>
    <xf numFmtId="0" fontId="29" fillId="0" borderId="12" xfId="20" applyFont="1" applyBorder="1" applyAlignment="1">
      <alignment horizontal="center" vertical="center"/>
    </xf>
    <xf numFmtId="0" fontId="29" fillId="0" borderId="13" xfId="20" applyFont="1" applyBorder="1" applyAlignment="1">
      <alignment horizontal="center" vertical="center"/>
    </xf>
    <xf numFmtId="0" fontId="29" fillId="0" borderId="14" xfId="2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18" xfId="20" applyFont="1" applyBorder="1" applyAlignment="1">
      <alignment horizontal="center" vertical="center"/>
    </xf>
    <xf numFmtId="0" fontId="30" fillId="0" borderId="19" xfId="2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21" xfId="20" applyFont="1" applyBorder="1" applyAlignment="1">
      <alignment horizontal="center" vertical="center"/>
    </xf>
    <xf numFmtId="0" fontId="31" fillId="0" borderId="22" xfId="2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3" borderId="4" xfId="0" applyFont="1" applyFill="1" applyBorder="1" applyAlignment="1">
      <alignment horizontal="center" vertical="center"/>
    </xf>
    <xf numFmtId="0" fontId="37" fillId="4" borderId="4" xfId="0" applyFont="1" applyFill="1" applyBorder="1" applyAlignment="1">
      <alignment horizontal="center" vertical="center"/>
    </xf>
    <xf numFmtId="0" fontId="37" fillId="5" borderId="4" xfId="0" applyFont="1" applyFill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37" fillId="6" borderId="4" xfId="0" applyFont="1" applyFill="1" applyBorder="1" applyAlignment="1">
      <alignment horizontal="center" vertical="center"/>
    </xf>
    <xf numFmtId="0" fontId="37" fillId="7" borderId="4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4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/>
    </xf>
    <xf numFmtId="0" fontId="5" fillId="0" borderId="2" xfId="4" applyFont="1" applyFill="1" applyBorder="1" applyAlignment="1">
      <alignment horizontal="center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3" xfId="4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0" fontId="10" fillId="0" borderId="4" xfId="4" applyFont="1" applyFill="1" applyBorder="1" applyAlignment="1">
      <alignment horizontal="center" vertical="center"/>
    </xf>
    <xf numFmtId="2" fontId="18" fillId="0" borderId="2" xfId="5" applyNumberFormat="1" applyFont="1" applyFill="1" applyBorder="1" applyAlignment="1">
      <alignment horizontal="center" vertical="center" wrapText="1" shrinkToFit="1"/>
    </xf>
    <xf numFmtId="2" fontId="18" fillId="0" borderId="1" xfId="5" applyNumberFormat="1" applyFont="1" applyFill="1" applyBorder="1" applyAlignment="1">
      <alignment horizontal="center" vertical="center" shrinkToFit="1"/>
    </xf>
    <xf numFmtId="2" fontId="18" fillId="0" borderId="3" xfId="5" applyNumberFormat="1" applyFont="1" applyFill="1" applyBorder="1" applyAlignment="1">
      <alignment horizontal="center" vertical="center" shrinkToFit="1"/>
    </xf>
    <xf numFmtId="2" fontId="6" fillId="0" borderId="5" xfId="5" applyNumberFormat="1" applyFont="1" applyFill="1" applyBorder="1" applyAlignment="1">
      <alignment vertical="center" wrapText="1" shrinkToFit="1"/>
    </xf>
    <xf numFmtId="2" fontId="6" fillId="0" borderId="6" xfId="5" applyNumberFormat="1" applyFont="1" applyFill="1" applyBorder="1" applyAlignment="1">
      <alignment vertical="center" wrapText="1" shrinkToFit="1"/>
    </xf>
    <xf numFmtId="2" fontId="6" fillId="0" borderId="6" xfId="5" applyNumberFormat="1" applyFont="1" applyFill="1" applyBorder="1" applyAlignment="1">
      <alignment vertical="center" wrapText="1"/>
    </xf>
    <xf numFmtId="2" fontId="6" fillId="0" borderId="6" xfId="5" applyNumberFormat="1" applyFont="1" applyFill="1" applyBorder="1" applyAlignment="1"/>
    <xf numFmtId="2" fontId="6" fillId="0" borderId="6" xfId="5" applyNumberFormat="1" applyFont="1" applyFill="1" applyBorder="1" applyAlignment="1">
      <alignment wrapText="1"/>
    </xf>
    <xf numFmtId="2" fontId="6" fillId="0" borderId="6" xfId="5" applyNumberFormat="1" applyFont="1" applyFill="1" applyBorder="1" applyAlignment="1">
      <alignment vertical="center"/>
    </xf>
    <xf numFmtId="2" fontId="21" fillId="0" borderId="6" xfId="5" applyNumberFormat="1" applyFont="1" applyFill="1" applyBorder="1" applyAlignment="1">
      <alignment vertical="center" wrapText="1"/>
    </xf>
    <xf numFmtId="2" fontId="22" fillId="0" borderId="6" xfId="5" applyNumberFormat="1" applyFont="1" applyFill="1" applyBorder="1" applyAlignment="1">
      <alignment vertical="center" wrapText="1" shrinkToFit="1"/>
    </xf>
    <xf numFmtId="2" fontId="6" fillId="0" borderId="7" xfId="5" applyNumberFormat="1" applyFont="1" applyFill="1" applyBorder="1" applyAlignment="1">
      <alignment vertical="center"/>
    </xf>
    <xf numFmtId="2" fontId="15" fillId="0" borderId="0" xfId="5" applyNumberFormat="1" applyFont="1" applyFill="1" applyAlignment="1">
      <alignment horizontal="center" vertical="center" shrinkToFit="1"/>
    </xf>
  </cellXfs>
  <cellStyles count="24">
    <cellStyle name="Comma" xfId="5" builtinId="3"/>
    <cellStyle name="Comma 2" xfId="6"/>
    <cellStyle name="Comma 2 2" xfId="7"/>
    <cellStyle name="Comma 2 3" xfId="22"/>
    <cellStyle name="Comma 2 4" xfId="8"/>
    <cellStyle name="Comma 3" xfId="19"/>
    <cellStyle name="Comma 4" xfId="17"/>
    <cellStyle name="Comma 5" xfId="23"/>
    <cellStyle name="Currency 2" xfId="15"/>
    <cellStyle name="Normal" xfId="0" builtinId="0"/>
    <cellStyle name="Normal 2" xfId="1"/>
    <cellStyle name="Normal 2 2" xfId="9"/>
    <cellStyle name="Normal 3" xfId="2"/>
    <cellStyle name="Normal 4" xfId="14"/>
    <cellStyle name="Normal 5" xfId="10"/>
    <cellStyle name="Normal 6" xfId="18"/>
    <cellStyle name="Normal 7" xfId="16"/>
    <cellStyle name="Normal 8" xfId="21"/>
    <cellStyle name="Normal 9" xfId="20"/>
    <cellStyle name="Normal_15กค57" xfId="3"/>
    <cellStyle name="Normal_Sheet1" xfId="4"/>
    <cellStyle name="ปกติ 2" xfId="11"/>
    <cellStyle name="ปกติ 2 2" xfId="12"/>
    <cellStyle name="ปกติ 3" xfId="13"/>
  </cellStyles>
  <dxfs count="3"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CC"/>
      <color rgb="FFFFCCFF"/>
      <color rgb="FFFF00FF"/>
      <color rgb="FFFF3300"/>
      <color rgb="FFCC0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2219325</xdr:colOff>
      <xdr:row>66</xdr:row>
      <xdr:rowOff>0</xdr:rowOff>
    </xdr:from>
    <xdr:ext cx="65" cy="172227"/>
    <xdr:sp macro="" textlink="">
      <xdr:nvSpPr>
        <xdr:cNvPr id="10" name="TextBox 9"/>
        <xdr:cNvSpPr txBox="1"/>
      </xdr:nvSpPr>
      <xdr:spPr>
        <a:xfrm>
          <a:off x="6962775" y="962039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"/>
  <sheetViews>
    <sheetView topLeftCell="A4" zoomScale="50" zoomScaleNormal="50" workbookViewId="0">
      <selection activeCell="G37" sqref="G37"/>
    </sheetView>
  </sheetViews>
  <sheetFormatPr defaultRowHeight="14.25"/>
  <cols>
    <col min="1" max="1" width="10.42578125" style="29" bestFit="1" customWidth="1"/>
    <col min="2" max="2" width="38" style="29" bestFit="1" customWidth="1"/>
    <col min="3" max="3" width="12.5703125" style="29" customWidth="1"/>
    <col min="4" max="4" width="19.85546875" style="29" customWidth="1"/>
    <col min="5" max="5" width="12.42578125" style="29" customWidth="1"/>
    <col min="6" max="6" width="13.7109375" style="29" customWidth="1"/>
    <col min="7" max="7" width="21.5703125" style="29" customWidth="1"/>
    <col min="8" max="8" width="12.7109375" style="29" customWidth="1"/>
    <col min="9" max="9" width="13.42578125" style="29" customWidth="1"/>
    <col min="10" max="10" width="18.5703125" style="29" customWidth="1"/>
    <col min="11" max="11" width="12" style="29" customWidth="1"/>
    <col min="12" max="12" width="14.28515625" style="29" customWidth="1"/>
    <col min="13" max="13" width="19.5703125" style="29" customWidth="1"/>
    <col min="14" max="14" width="11.85546875" style="29" customWidth="1"/>
    <col min="15" max="15" width="12.7109375" style="29" customWidth="1"/>
    <col min="16" max="16" width="21" style="29" customWidth="1"/>
    <col min="17" max="17" width="12.5703125" style="29" customWidth="1"/>
    <col min="18" max="16384" width="9.140625" style="29"/>
  </cols>
  <sheetData>
    <row r="1" spans="1:17" ht="54" customHeight="1">
      <c r="A1" s="122" t="s">
        <v>396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3"/>
    </row>
    <row r="2" spans="1:17" ht="24" customHeight="1" thickBot="1"/>
    <row r="3" spans="1:17" ht="58.5" customHeight="1" thickTop="1" thickBot="1">
      <c r="A3" s="130" t="s">
        <v>5</v>
      </c>
      <c r="B3" s="133" t="s">
        <v>2</v>
      </c>
      <c r="C3" s="136" t="s">
        <v>388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8"/>
      <c r="Q3" s="139" t="s">
        <v>397</v>
      </c>
    </row>
    <row r="4" spans="1:17" ht="53.25" customHeight="1" thickTop="1">
      <c r="A4" s="131"/>
      <c r="B4" s="134"/>
      <c r="C4" s="142" t="s">
        <v>389</v>
      </c>
      <c r="D4" s="143"/>
      <c r="E4" s="144"/>
      <c r="F4" s="142" t="s">
        <v>390</v>
      </c>
      <c r="G4" s="143"/>
      <c r="H4" s="144"/>
      <c r="I4" s="142" t="s">
        <v>391</v>
      </c>
      <c r="J4" s="143"/>
      <c r="K4" s="144"/>
      <c r="L4" s="142" t="s">
        <v>392</v>
      </c>
      <c r="M4" s="143"/>
      <c r="N4" s="144"/>
      <c r="O4" s="145" t="s">
        <v>393</v>
      </c>
      <c r="P4" s="146"/>
      <c r="Q4" s="140"/>
    </row>
    <row r="5" spans="1:17" ht="27.75" customHeight="1">
      <c r="A5" s="131"/>
      <c r="B5" s="134"/>
      <c r="C5" s="124" t="s">
        <v>394</v>
      </c>
      <c r="D5" s="126" t="s">
        <v>370</v>
      </c>
      <c r="E5" s="128" t="s">
        <v>398</v>
      </c>
      <c r="F5" s="124" t="s">
        <v>394</v>
      </c>
      <c r="G5" s="126" t="s">
        <v>370</v>
      </c>
      <c r="H5" s="128" t="s">
        <v>398</v>
      </c>
      <c r="I5" s="124" t="s">
        <v>394</v>
      </c>
      <c r="J5" s="126" t="s">
        <v>370</v>
      </c>
      <c r="K5" s="128" t="s">
        <v>398</v>
      </c>
      <c r="L5" s="124" t="s">
        <v>394</v>
      </c>
      <c r="M5" s="126" t="s">
        <v>370</v>
      </c>
      <c r="N5" s="128" t="s">
        <v>398</v>
      </c>
      <c r="O5" s="124" t="s">
        <v>394</v>
      </c>
      <c r="P5" s="128" t="s">
        <v>370</v>
      </c>
      <c r="Q5" s="140"/>
    </row>
    <row r="6" spans="1:17" ht="27.75" customHeight="1">
      <c r="A6" s="132"/>
      <c r="B6" s="135"/>
      <c r="C6" s="125"/>
      <c r="D6" s="127"/>
      <c r="E6" s="129"/>
      <c r="F6" s="125"/>
      <c r="G6" s="127"/>
      <c r="H6" s="129"/>
      <c r="I6" s="125"/>
      <c r="J6" s="127"/>
      <c r="K6" s="129"/>
      <c r="L6" s="125"/>
      <c r="M6" s="127"/>
      <c r="N6" s="129"/>
      <c r="O6" s="125"/>
      <c r="P6" s="129"/>
      <c r="Q6" s="141"/>
    </row>
    <row r="7" spans="1:17" ht="42.75" customHeight="1">
      <c r="A7" s="30">
        <v>1</v>
      </c>
      <c r="B7" s="31" t="s">
        <v>395</v>
      </c>
      <c r="C7" s="32"/>
      <c r="D7" s="36"/>
      <c r="E7" s="37"/>
      <c r="F7" s="32">
        <v>4</v>
      </c>
      <c r="G7" s="36">
        <v>3653.5</v>
      </c>
      <c r="H7" s="37">
        <f t="shared" ref="H7:H17" si="0">G7*100/P7</f>
        <v>100</v>
      </c>
      <c r="I7" s="35"/>
      <c r="J7" s="36"/>
      <c r="K7" s="37"/>
      <c r="L7" s="32"/>
      <c r="M7" s="36"/>
      <c r="N7" s="37"/>
      <c r="O7" s="84">
        <v>4</v>
      </c>
      <c r="P7" s="39">
        <v>3653.5</v>
      </c>
      <c r="Q7" s="85">
        <v>1</v>
      </c>
    </row>
    <row r="8" spans="1:17" ht="42.75" customHeight="1">
      <c r="A8" s="40">
        <v>2</v>
      </c>
      <c r="B8" s="41" t="s">
        <v>371</v>
      </c>
      <c r="C8" s="42"/>
      <c r="D8" s="51"/>
      <c r="E8" s="52"/>
      <c r="F8" s="42">
        <v>11</v>
      </c>
      <c r="G8" s="51">
        <v>17673.599999999999</v>
      </c>
      <c r="H8" s="52">
        <f t="shared" si="0"/>
        <v>100</v>
      </c>
      <c r="I8" s="50"/>
      <c r="J8" s="51"/>
      <c r="K8" s="52"/>
      <c r="L8" s="42"/>
      <c r="M8" s="51"/>
      <c r="N8" s="52"/>
      <c r="O8" s="86">
        <v>11</v>
      </c>
      <c r="P8" s="49">
        <v>17673.599999999999</v>
      </c>
      <c r="Q8" s="87">
        <v>1</v>
      </c>
    </row>
    <row r="9" spans="1:17" ht="42.75" customHeight="1">
      <c r="A9" s="40">
        <v>3</v>
      </c>
      <c r="B9" s="41" t="s">
        <v>103</v>
      </c>
      <c r="C9" s="42"/>
      <c r="D9" s="51"/>
      <c r="E9" s="52"/>
      <c r="F9" s="42">
        <v>1</v>
      </c>
      <c r="G9" s="51">
        <v>511.2</v>
      </c>
      <c r="H9" s="52">
        <f t="shared" si="0"/>
        <v>100</v>
      </c>
      <c r="I9" s="50"/>
      <c r="J9" s="51"/>
      <c r="K9" s="52"/>
      <c r="L9" s="42"/>
      <c r="M9" s="51"/>
      <c r="N9" s="52"/>
      <c r="O9" s="86">
        <v>1</v>
      </c>
      <c r="P9" s="49">
        <v>511.2</v>
      </c>
      <c r="Q9" s="87">
        <v>1</v>
      </c>
    </row>
    <row r="10" spans="1:17" ht="42.75" customHeight="1">
      <c r="A10" s="40">
        <v>4</v>
      </c>
      <c r="B10" s="41" t="s">
        <v>69</v>
      </c>
      <c r="C10" s="42"/>
      <c r="D10" s="51"/>
      <c r="E10" s="52"/>
      <c r="F10" s="42">
        <v>12</v>
      </c>
      <c r="G10" s="51">
        <v>6619.5</v>
      </c>
      <c r="H10" s="52">
        <f t="shared" si="0"/>
        <v>100</v>
      </c>
      <c r="I10" s="50"/>
      <c r="J10" s="51"/>
      <c r="K10" s="52"/>
      <c r="L10" s="42"/>
      <c r="M10" s="51"/>
      <c r="N10" s="52"/>
      <c r="O10" s="86">
        <v>12</v>
      </c>
      <c r="P10" s="49">
        <v>6619.5</v>
      </c>
      <c r="Q10" s="87">
        <v>1</v>
      </c>
    </row>
    <row r="11" spans="1:17" ht="42.75" customHeight="1">
      <c r="A11" s="40">
        <v>5</v>
      </c>
      <c r="B11" s="41" t="s">
        <v>10</v>
      </c>
      <c r="C11" s="42"/>
      <c r="D11" s="51"/>
      <c r="E11" s="52"/>
      <c r="F11" s="42">
        <v>2</v>
      </c>
      <c r="G11" s="51">
        <v>3884.2</v>
      </c>
      <c r="H11" s="52">
        <f t="shared" si="0"/>
        <v>100</v>
      </c>
      <c r="I11" s="50"/>
      <c r="J11" s="51"/>
      <c r="K11" s="52"/>
      <c r="L11" s="42"/>
      <c r="M11" s="51"/>
      <c r="N11" s="52"/>
      <c r="O11" s="86">
        <v>2</v>
      </c>
      <c r="P11" s="49">
        <v>3884.2</v>
      </c>
      <c r="Q11" s="87">
        <v>1</v>
      </c>
    </row>
    <row r="12" spans="1:17" ht="42.75" customHeight="1">
      <c r="A12" s="40">
        <v>6</v>
      </c>
      <c r="B12" s="41" t="s">
        <v>108</v>
      </c>
      <c r="C12" s="42">
        <v>1</v>
      </c>
      <c r="D12" s="51">
        <v>1950</v>
      </c>
      <c r="E12" s="52">
        <f>D12*100/P12</f>
        <v>2.5155415315906864</v>
      </c>
      <c r="F12" s="42">
        <v>47</v>
      </c>
      <c r="G12" s="51">
        <v>70783.100000000006</v>
      </c>
      <c r="H12" s="52">
        <f t="shared" si="0"/>
        <v>91.311706556275254</v>
      </c>
      <c r="I12" s="50"/>
      <c r="J12" s="51"/>
      <c r="K12" s="52"/>
      <c r="L12" s="42">
        <v>3</v>
      </c>
      <c r="M12" s="51">
        <v>4785</v>
      </c>
      <c r="N12" s="52">
        <f>M12*100/P12</f>
        <v>6.1727519121340686</v>
      </c>
      <c r="O12" s="86">
        <v>51</v>
      </c>
      <c r="P12" s="49">
        <v>77518.100000000006</v>
      </c>
      <c r="Q12" s="87">
        <v>3</v>
      </c>
    </row>
    <row r="13" spans="1:17" ht="42.75" customHeight="1">
      <c r="A13" s="40">
        <v>7</v>
      </c>
      <c r="B13" s="41" t="s">
        <v>376</v>
      </c>
      <c r="C13" s="42"/>
      <c r="D13" s="51"/>
      <c r="E13" s="52"/>
      <c r="F13" s="42">
        <v>1</v>
      </c>
      <c r="G13" s="51">
        <v>421.8</v>
      </c>
      <c r="H13" s="52">
        <f t="shared" si="0"/>
        <v>100</v>
      </c>
      <c r="I13" s="50"/>
      <c r="J13" s="51"/>
      <c r="K13" s="52"/>
      <c r="L13" s="42"/>
      <c r="M13" s="51"/>
      <c r="N13" s="52"/>
      <c r="O13" s="86">
        <v>1</v>
      </c>
      <c r="P13" s="49">
        <v>421.8</v>
      </c>
      <c r="Q13" s="87">
        <v>1</v>
      </c>
    </row>
    <row r="14" spans="1:17" ht="42.75" customHeight="1">
      <c r="A14" s="40">
        <v>8</v>
      </c>
      <c r="B14" s="41" t="s">
        <v>360</v>
      </c>
      <c r="C14" s="42"/>
      <c r="D14" s="51"/>
      <c r="E14" s="52"/>
      <c r="F14" s="42">
        <v>1</v>
      </c>
      <c r="G14" s="51">
        <v>1670.1</v>
      </c>
      <c r="H14" s="52">
        <f t="shared" si="0"/>
        <v>100</v>
      </c>
      <c r="I14" s="50"/>
      <c r="J14" s="51"/>
      <c r="K14" s="52"/>
      <c r="L14" s="42"/>
      <c r="M14" s="51"/>
      <c r="N14" s="52"/>
      <c r="O14" s="86">
        <v>1</v>
      </c>
      <c r="P14" s="49">
        <v>1670.1</v>
      </c>
      <c r="Q14" s="87">
        <v>1</v>
      </c>
    </row>
    <row r="15" spans="1:17" ht="42.75" customHeight="1">
      <c r="A15" s="40">
        <v>9</v>
      </c>
      <c r="B15" s="41" t="s">
        <v>248</v>
      </c>
      <c r="C15" s="42"/>
      <c r="D15" s="51"/>
      <c r="E15" s="52"/>
      <c r="F15" s="42">
        <v>8</v>
      </c>
      <c r="G15" s="51">
        <v>14746.5</v>
      </c>
      <c r="H15" s="52">
        <f t="shared" si="0"/>
        <v>100</v>
      </c>
      <c r="I15" s="53"/>
      <c r="J15" s="54"/>
      <c r="K15" s="55"/>
      <c r="L15" s="56"/>
      <c r="M15" s="51"/>
      <c r="N15" s="52"/>
      <c r="O15" s="86">
        <v>8</v>
      </c>
      <c r="P15" s="49">
        <v>14746.5</v>
      </c>
      <c r="Q15" s="87">
        <v>1</v>
      </c>
    </row>
    <row r="16" spans="1:17" ht="42.75" customHeight="1">
      <c r="A16" s="40">
        <v>10</v>
      </c>
      <c r="B16" s="41" t="s">
        <v>269</v>
      </c>
      <c r="C16" s="42"/>
      <c r="D16" s="51"/>
      <c r="E16" s="52"/>
      <c r="F16" s="42">
        <v>39</v>
      </c>
      <c r="G16" s="51">
        <v>59502.8</v>
      </c>
      <c r="H16" s="52">
        <f t="shared" si="0"/>
        <v>100</v>
      </c>
      <c r="I16" s="50"/>
      <c r="J16" s="51"/>
      <c r="K16" s="52"/>
      <c r="L16" s="42"/>
      <c r="M16" s="51"/>
      <c r="N16" s="52"/>
      <c r="O16" s="86">
        <v>39</v>
      </c>
      <c r="P16" s="49">
        <v>59502.8</v>
      </c>
      <c r="Q16" s="87">
        <v>11</v>
      </c>
    </row>
    <row r="17" spans="1:17" s="75" customFormat="1" ht="54.75" customHeight="1" thickBot="1">
      <c r="A17" s="120" t="s">
        <v>9</v>
      </c>
      <c r="B17" s="121"/>
      <c r="C17" s="67">
        <f>SUM(C7:C16)</f>
        <v>1</v>
      </c>
      <c r="D17" s="68">
        <f>SUM(D7:D16)</f>
        <v>1950</v>
      </c>
      <c r="E17" s="69">
        <f>D17*100/P17</f>
        <v>1.0472536980139235</v>
      </c>
      <c r="F17" s="67">
        <f>SUM(F7:F16)</f>
        <v>126</v>
      </c>
      <c r="G17" s="82">
        <f>SUM(G7:G16)</f>
        <v>179466.30000000002</v>
      </c>
      <c r="H17" s="71">
        <f t="shared" si="0"/>
        <v>96.382946843013443</v>
      </c>
      <c r="I17" s="72">
        <f>SUM(I7:I16)</f>
        <v>0</v>
      </c>
      <c r="J17" s="73">
        <f>SUM(J7:J16)</f>
        <v>0</v>
      </c>
      <c r="K17" s="69"/>
      <c r="L17" s="67">
        <f>SUM(L7:L16)</f>
        <v>3</v>
      </c>
      <c r="M17" s="73">
        <f>SUM(M7:M16)</f>
        <v>4785</v>
      </c>
      <c r="N17" s="69">
        <f>M17*100/P17</f>
        <v>2.5697994589726276</v>
      </c>
      <c r="O17" s="67">
        <f>C17+F17+I17+L17</f>
        <v>130</v>
      </c>
      <c r="P17" s="83">
        <f>D17+G17+J17+M17</f>
        <v>186201.30000000002</v>
      </c>
      <c r="Q17" s="81">
        <f>SUM(Q7:Q16)</f>
        <v>22</v>
      </c>
    </row>
    <row r="18" spans="1:17" ht="15" thickTop="1"/>
  </sheetData>
  <mergeCells count="25">
    <mergeCell ref="C3:P3"/>
    <mergeCell ref="Q3:Q6"/>
    <mergeCell ref="C4:E4"/>
    <mergeCell ref="F4:H4"/>
    <mergeCell ref="I4:K4"/>
    <mergeCell ref="L4:N4"/>
    <mergeCell ref="O4:P4"/>
    <mergeCell ref="O5:O6"/>
    <mergeCell ref="P5:P6"/>
    <mergeCell ref="A17:B17"/>
    <mergeCell ref="A1:Q1"/>
    <mergeCell ref="I5:I6"/>
    <mergeCell ref="J5:J6"/>
    <mergeCell ref="K5:K6"/>
    <mergeCell ref="L5:L6"/>
    <mergeCell ref="M5:M6"/>
    <mergeCell ref="N5:N6"/>
    <mergeCell ref="C5:C6"/>
    <mergeCell ref="D5:D6"/>
    <mergeCell ref="E5:E6"/>
    <mergeCell ref="F5:F6"/>
    <mergeCell ref="G5:G6"/>
    <mergeCell ref="H5:H6"/>
    <mergeCell ref="A3:A6"/>
    <mergeCell ref="B3:B6"/>
  </mergeCells>
  <pageMargins left="0.43307086614173229" right="0.19685039370078741" top="0.6692913385826772" bottom="0.27559055118110237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"/>
  <sheetViews>
    <sheetView zoomScale="80" zoomScaleNormal="80" workbookViewId="0">
      <selection activeCell="H20" sqref="H20"/>
    </sheetView>
  </sheetViews>
  <sheetFormatPr defaultRowHeight="12.75"/>
  <cols>
    <col min="1" max="1" width="6.28515625" customWidth="1"/>
    <col min="2" max="2" width="26.85546875" customWidth="1"/>
    <col min="3" max="3" width="11.42578125" customWidth="1"/>
    <col min="4" max="4" width="6.7109375" customWidth="1"/>
    <col min="5" max="5" width="12.7109375" customWidth="1"/>
    <col min="6" max="6" width="8.7109375" customWidth="1"/>
    <col min="7" max="9" width="11.42578125" customWidth="1"/>
    <col min="10" max="10" width="9.28515625" customWidth="1"/>
    <col min="11" max="14" width="11.42578125" customWidth="1"/>
    <col min="15" max="15" width="13.28515625" customWidth="1"/>
    <col min="16" max="16" width="9.85546875" customWidth="1"/>
    <col min="17" max="17" width="6.5703125" customWidth="1"/>
    <col min="18" max="18" width="11.42578125" customWidth="1"/>
    <col min="19" max="19" width="7" customWidth="1"/>
    <col min="20" max="20" width="13.85546875" customWidth="1"/>
  </cols>
  <sheetData>
    <row r="1" spans="1:20" ht="31.5">
      <c r="A1" s="148" t="s">
        <v>401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</row>
    <row r="2" spans="1:20" ht="29.25">
      <c r="A2" s="104"/>
      <c r="B2" s="105"/>
      <c r="C2" s="104"/>
      <c r="D2" s="106"/>
      <c r="E2" s="104"/>
      <c r="F2" s="106"/>
      <c r="G2" s="104"/>
      <c r="H2" s="104"/>
      <c r="I2" s="104"/>
      <c r="J2" s="104"/>
      <c r="K2" s="104"/>
      <c r="L2" s="106"/>
      <c r="M2" s="106"/>
      <c r="N2" s="106"/>
      <c r="O2" s="104"/>
      <c r="P2" s="104"/>
      <c r="Q2" s="104"/>
      <c r="R2" s="104"/>
      <c r="S2" s="104"/>
      <c r="T2" s="104"/>
    </row>
    <row r="3" spans="1:20" ht="26.25">
      <c r="A3" s="149" t="s">
        <v>2</v>
      </c>
      <c r="B3" s="149"/>
      <c r="C3" s="150" t="s">
        <v>389</v>
      </c>
      <c r="D3" s="149"/>
      <c r="E3" s="151" t="s">
        <v>390</v>
      </c>
      <c r="F3" s="149"/>
      <c r="G3" s="152" t="s">
        <v>402</v>
      </c>
      <c r="H3" s="153"/>
      <c r="I3" s="153"/>
      <c r="J3" s="153"/>
      <c r="K3" s="153"/>
      <c r="L3" s="153"/>
      <c r="M3" s="153"/>
      <c r="N3" s="153"/>
      <c r="O3" s="153"/>
      <c r="P3" s="154" t="s">
        <v>391</v>
      </c>
      <c r="Q3" s="149"/>
      <c r="R3" s="155" t="s">
        <v>403</v>
      </c>
      <c r="S3" s="149"/>
      <c r="T3" s="107" t="s">
        <v>9</v>
      </c>
    </row>
    <row r="4" spans="1:20" ht="26.25">
      <c r="A4" s="149"/>
      <c r="B4" s="149"/>
      <c r="C4" s="108" t="s">
        <v>362</v>
      </c>
      <c r="D4" s="109" t="s">
        <v>398</v>
      </c>
      <c r="E4" s="108" t="s">
        <v>9</v>
      </c>
      <c r="F4" s="109" t="s">
        <v>398</v>
      </c>
      <c r="G4" s="108" t="s">
        <v>381</v>
      </c>
      <c r="H4" s="108" t="s">
        <v>364</v>
      </c>
      <c r="I4" s="108" t="s">
        <v>365</v>
      </c>
      <c r="J4" s="108" t="s">
        <v>399</v>
      </c>
      <c r="K4" s="108" t="s">
        <v>383</v>
      </c>
      <c r="L4" s="108" t="s">
        <v>366</v>
      </c>
      <c r="M4" s="108" t="s">
        <v>367</v>
      </c>
      <c r="N4" s="108" t="s">
        <v>382</v>
      </c>
      <c r="O4" s="108" t="s">
        <v>363</v>
      </c>
      <c r="P4" s="108" t="s">
        <v>404</v>
      </c>
      <c r="Q4" s="109" t="s">
        <v>398</v>
      </c>
      <c r="R4" s="108" t="s">
        <v>403</v>
      </c>
      <c r="S4" s="109" t="s">
        <v>398</v>
      </c>
      <c r="T4" s="108" t="s">
        <v>9</v>
      </c>
    </row>
    <row r="5" spans="1:20" ht="33" customHeight="1">
      <c r="A5" s="110">
        <v>1</v>
      </c>
      <c r="B5" s="111" t="s">
        <v>395</v>
      </c>
      <c r="C5" s="112"/>
      <c r="D5" s="112">
        <f>C5*100/T5</f>
        <v>0</v>
      </c>
      <c r="E5" s="112">
        <f>SUM(G5:O5)</f>
        <v>3653.5</v>
      </c>
      <c r="F5" s="112">
        <f>E5*100/T5</f>
        <v>100</v>
      </c>
      <c r="G5" s="112"/>
      <c r="H5" s="112"/>
      <c r="I5" s="112"/>
      <c r="J5" s="112"/>
      <c r="K5" s="112"/>
      <c r="L5" s="112"/>
      <c r="M5" s="112"/>
      <c r="N5" s="112"/>
      <c r="O5" s="112">
        <v>3653.5</v>
      </c>
      <c r="P5" s="112"/>
      <c r="Q5" s="113">
        <f>P5*100/T5</f>
        <v>0</v>
      </c>
      <c r="R5" s="112"/>
      <c r="S5" s="113">
        <f>R5*100/T5</f>
        <v>0</v>
      </c>
      <c r="T5" s="114">
        <f t="shared" ref="T5:T8" si="0">C5+E5+P5+R5</f>
        <v>3653.5</v>
      </c>
    </row>
    <row r="6" spans="1:20" ht="33" customHeight="1">
      <c r="A6" s="5">
        <v>2</v>
      </c>
      <c r="B6" s="115" t="s">
        <v>371</v>
      </c>
      <c r="C6" s="114"/>
      <c r="D6" s="114">
        <f t="shared" ref="D6:D15" si="1">C6*100/T6</f>
        <v>0</v>
      </c>
      <c r="E6" s="112">
        <f t="shared" ref="E6:E14" si="2">SUM(G6:O6)</f>
        <v>17673.599999999999</v>
      </c>
      <c r="F6" s="114">
        <f t="shared" ref="F6:F15" si="3">E6*100/T6</f>
        <v>100</v>
      </c>
      <c r="G6" s="114"/>
      <c r="H6" s="114"/>
      <c r="I6" s="114"/>
      <c r="J6" s="114"/>
      <c r="K6" s="114"/>
      <c r="L6" s="114"/>
      <c r="M6" s="114"/>
      <c r="N6" s="114"/>
      <c r="O6" s="114">
        <v>17673.599999999999</v>
      </c>
      <c r="P6" s="114"/>
      <c r="Q6" s="116">
        <f t="shared" ref="Q6:Q15" si="4">P6*100/T6</f>
        <v>0</v>
      </c>
      <c r="R6" s="114"/>
      <c r="S6" s="116">
        <f t="shared" ref="S6:S15" si="5">R6*100/T6</f>
        <v>0</v>
      </c>
      <c r="T6" s="114">
        <f t="shared" si="0"/>
        <v>17673.599999999999</v>
      </c>
    </row>
    <row r="7" spans="1:20" ht="33" customHeight="1">
      <c r="A7" s="5">
        <v>3</v>
      </c>
      <c r="B7" s="115" t="s">
        <v>103</v>
      </c>
      <c r="C7" s="114"/>
      <c r="D7" s="114">
        <f t="shared" si="1"/>
        <v>0</v>
      </c>
      <c r="E7" s="112">
        <f t="shared" si="2"/>
        <v>511.2</v>
      </c>
      <c r="F7" s="114">
        <f t="shared" si="3"/>
        <v>100</v>
      </c>
      <c r="G7" s="114"/>
      <c r="H7" s="114"/>
      <c r="I7" s="114"/>
      <c r="J7" s="114">
        <v>511.2</v>
      </c>
      <c r="K7" s="114"/>
      <c r="L7" s="114"/>
      <c r="M7" s="114"/>
      <c r="N7" s="114"/>
      <c r="O7" s="114"/>
      <c r="P7" s="114"/>
      <c r="Q7" s="116">
        <f t="shared" si="4"/>
        <v>0</v>
      </c>
      <c r="R7" s="114"/>
      <c r="S7" s="116">
        <f t="shared" si="5"/>
        <v>0</v>
      </c>
      <c r="T7" s="114">
        <f t="shared" si="0"/>
        <v>511.2</v>
      </c>
    </row>
    <row r="8" spans="1:20" ht="33" customHeight="1">
      <c r="A8" s="5">
        <v>4</v>
      </c>
      <c r="B8" s="115" t="s">
        <v>69</v>
      </c>
      <c r="C8" s="114"/>
      <c r="D8" s="114">
        <f t="shared" si="1"/>
        <v>0</v>
      </c>
      <c r="E8" s="112">
        <f t="shared" si="2"/>
        <v>6619.5</v>
      </c>
      <c r="F8" s="114">
        <f t="shared" si="3"/>
        <v>100</v>
      </c>
      <c r="G8" s="114"/>
      <c r="H8" s="114"/>
      <c r="I8" s="114"/>
      <c r="J8" s="114"/>
      <c r="K8" s="114"/>
      <c r="L8" s="114"/>
      <c r="M8" s="114"/>
      <c r="N8" s="114"/>
      <c r="O8" s="114">
        <v>6619.5</v>
      </c>
      <c r="P8" s="114"/>
      <c r="Q8" s="116">
        <f t="shared" si="4"/>
        <v>0</v>
      </c>
      <c r="R8" s="114"/>
      <c r="S8" s="116">
        <f t="shared" si="5"/>
        <v>0</v>
      </c>
      <c r="T8" s="114">
        <f t="shared" si="0"/>
        <v>6619.5</v>
      </c>
    </row>
    <row r="9" spans="1:20" ht="33" customHeight="1">
      <c r="A9" s="5">
        <v>5</v>
      </c>
      <c r="B9" s="115" t="s">
        <v>10</v>
      </c>
      <c r="C9" s="114"/>
      <c r="D9" s="114">
        <f>C9*100/T9</f>
        <v>0</v>
      </c>
      <c r="E9" s="112">
        <f t="shared" si="2"/>
        <v>3884.2</v>
      </c>
      <c r="F9" s="114">
        <f>E9*100/T9</f>
        <v>100</v>
      </c>
      <c r="G9" s="114"/>
      <c r="H9" s="114"/>
      <c r="I9" s="114"/>
      <c r="J9" s="114"/>
      <c r="K9" s="114"/>
      <c r="L9" s="114"/>
      <c r="M9" s="114"/>
      <c r="N9" s="114"/>
      <c r="O9" s="114">
        <v>3884.2</v>
      </c>
      <c r="P9" s="114"/>
      <c r="Q9" s="116">
        <f>P9*100/T9</f>
        <v>0</v>
      </c>
      <c r="R9" s="114"/>
      <c r="S9" s="116">
        <f>R9*100/T9</f>
        <v>0</v>
      </c>
      <c r="T9" s="114">
        <f>C9+E9+P9+R9</f>
        <v>3884.2</v>
      </c>
    </row>
    <row r="10" spans="1:20" ht="33" customHeight="1">
      <c r="A10" s="5">
        <v>6</v>
      </c>
      <c r="B10" s="115" t="s">
        <v>108</v>
      </c>
      <c r="C10" s="114">
        <v>1950</v>
      </c>
      <c r="D10" s="114">
        <f>C10*100/T10</f>
        <v>2.5155415315906864</v>
      </c>
      <c r="E10" s="112">
        <f t="shared" si="2"/>
        <v>70783.100000000006</v>
      </c>
      <c r="F10" s="114">
        <f>E10*100/T10</f>
        <v>91.311706556275254</v>
      </c>
      <c r="G10" s="114"/>
      <c r="H10" s="114">
        <v>7128</v>
      </c>
      <c r="I10" s="114">
        <v>9310.9</v>
      </c>
      <c r="J10" s="114"/>
      <c r="K10" s="114">
        <v>6818.2</v>
      </c>
      <c r="L10" s="114">
        <v>11055.4</v>
      </c>
      <c r="M10" s="114">
        <v>7767.9</v>
      </c>
      <c r="N10" s="114">
        <v>5208.3999999999996</v>
      </c>
      <c r="O10" s="114">
        <v>23494.3</v>
      </c>
      <c r="P10" s="114"/>
      <c r="Q10" s="116">
        <f>P10*100/T10</f>
        <v>0</v>
      </c>
      <c r="R10" s="114">
        <v>4785</v>
      </c>
      <c r="S10" s="116">
        <f>R10*100/T10</f>
        <v>6.1727519121340686</v>
      </c>
      <c r="T10" s="114">
        <f>C10+E10+P10+R10</f>
        <v>77518.100000000006</v>
      </c>
    </row>
    <row r="11" spans="1:20" ht="33" customHeight="1">
      <c r="A11" s="5">
        <v>7</v>
      </c>
      <c r="B11" s="115" t="s">
        <v>376</v>
      </c>
      <c r="C11" s="114"/>
      <c r="D11" s="114">
        <f t="shared" si="1"/>
        <v>0</v>
      </c>
      <c r="E11" s="112">
        <f t="shared" si="2"/>
        <v>421.8</v>
      </c>
      <c r="F11" s="114">
        <f t="shared" si="3"/>
        <v>100</v>
      </c>
      <c r="G11" s="114"/>
      <c r="H11" s="114"/>
      <c r="I11" s="114"/>
      <c r="J11" s="114"/>
      <c r="K11" s="114">
        <v>421.8</v>
      </c>
      <c r="L11" s="114"/>
      <c r="M11" s="114"/>
      <c r="N11" s="114"/>
      <c r="O11" s="114"/>
      <c r="P11" s="114"/>
      <c r="Q11" s="116">
        <f t="shared" si="4"/>
        <v>0</v>
      </c>
      <c r="R11" s="114"/>
      <c r="S11" s="116">
        <f t="shared" si="5"/>
        <v>0</v>
      </c>
      <c r="T11" s="114">
        <f>C11+E11+P11+R11</f>
        <v>421.8</v>
      </c>
    </row>
    <row r="12" spans="1:20" ht="33" customHeight="1">
      <c r="A12" s="5">
        <v>8</v>
      </c>
      <c r="B12" s="115" t="s">
        <v>360</v>
      </c>
      <c r="C12" s="114"/>
      <c r="D12" s="114">
        <f t="shared" si="1"/>
        <v>0</v>
      </c>
      <c r="E12" s="112">
        <f t="shared" si="2"/>
        <v>1670.1</v>
      </c>
      <c r="F12" s="114">
        <f t="shared" si="3"/>
        <v>100</v>
      </c>
      <c r="G12" s="114"/>
      <c r="H12" s="114"/>
      <c r="I12" s="114"/>
      <c r="J12" s="114"/>
      <c r="K12" s="114"/>
      <c r="L12" s="114"/>
      <c r="M12" s="114"/>
      <c r="N12" s="114"/>
      <c r="O12" s="114">
        <v>1670.1</v>
      </c>
      <c r="P12" s="114"/>
      <c r="Q12" s="116">
        <f t="shared" si="4"/>
        <v>0</v>
      </c>
      <c r="R12" s="114"/>
      <c r="S12" s="116">
        <f t="shared" si="5"/>
        <v>0</v>
      </c>
      <c r="T12" s="114">
        <f t="shared" ref="T12:T14" si="6">C12+E12+P12+R12</f>
        <v>1670.1</v>
      </c>
    </row>
    <row r="13" spans="1:20" ht="33" customHeight="1">
      <c r="A13" s="5">
        <v>9</v>
      </c>
      <c r="B13" s="115" t="s">
        <v>248</v>
      </c>
      <c r="C13" s="114"/>
      <c r="D13" s="114">
        <f t="shared" si="1"/>
        <v>0</v>
      </c>
      <c r="E13" s="112">
        <f t="shared" si="2"/>
        <v>14746.5</v>
      </c>
      <c r="F13" s="114">
        <f t="shared" si="3"/>
        <v>100</v>
      </c>
      <c r="G13" s="114"/>
      <c r="H13" s="114"/>
      <c r="I13" s="114"/>
      <c r="J13" s="114"/>
      <c r="K13" s="114">
        <v>1428</v>
      </c>
      <c r="L13" s="114"/>
      <c r="M13" s="114"/>
      <c r="N13" s="114"/>
      <c r="O13" s="114">
        <v>13318.5</v>
      </c>
      <c r="P13" s="114"/>
      <c r="Q13" s="116">
        <f t="shared" si="4"/>
        <v>0</v>
      </c>
      <c r="R13" s="114"/>
      <c r="S13" s="116">
        <f t="shared" si="5"/>
        <v>0</v>
      </c>
      <c r="T13" s="114">
        <f t="shared" si="6"/>
        <v>14746.5</v>
      </c>
    </row>
    <row r="14" spans="1:20" ht="33" customHeight="1">
      <c r="A14" s="5">
        <v>10</v>
      </c>
      <c r="B14" s="115" t="s">
        <v>269</v>
      </c>
      <c r="C14" s="114"/>
      <c r="D14" s="114">
        <f t="shared" si="1"/>
        <v>0</v>
      </c>
      <c r="E14" s="112">
        <f t="shared" si="2"/>
        <v>59502.8</v>
      </c>
      <c r="F14" s="114">
        <f t="shared" si="3"/>
        <v>100</v>
      </c>
      <c r="G14" s="114">
        <v>22507.8</v>
      </c>
      <c r="H14" s="114"/>
      <c r="I14" s="114"/>
      <c r="J14" s="114"/>
      <c r="K14" s="114"/>
      <c r="L14" s="114"/>
      <c r="M14" s="114"/>
      <c r="N14" s="114"/>
      <c r="O14" s="114">
        <v>36995</v>
      </c>
      <c r="P14" s="114"/>
      <c r="Q14" s="116">
        <f t="shared" si="4"/>
        <v>0</v>
      </c>
      <c r="R14" s="114"/>
      <c r="S14" s="116">
        <f t="shared" si="5"/>
        <v>0</v>
      </c>
      <c r="T14" s="114">
        <f t="shared" si="6"/>
        <v>59502.8</v>
      </c>
    </row>
    <row r="15" spans="1:20" ht="41.25" customHeight="1" thickBot="1">
      <c r="A15" s="147" t="s">
        <v>405</v>
      </c>
      <c r="B15" s="147"/>
      <c r="C15" s="117">
        <f>SUM(C5:C14)</f>
        <v>1950</v>
      </c>
      <c r="D15" s="117">
        <f t="shared" si="1"/>
        <v>1.0472536980139235</v>
      </c>
      <c r="E15" s="117">
        <f>SUM(E5:E14)</f>
        <v>179466.30000000002</v>
      </c>
      <c r="F15" s="117">
        <f t="shared" si="3"/>
        <v>96.382946843013443</v>
      </c>
      <c r="G15" s="117">
        <f t="shared" ref="G15:P15" si="7">SUM(G5:G14)</f>
        <v>22507.8</v>
      </c>
      <c r="H15" s="117">
        <f t="shared" si="7"/>
        <v>7128</v>
      </c>
      <c r="I15" s="117">
        <f t="shared" si="7"/>
        <v>9310.9</v>
      </c>
      <c r="J15" s="117">
        <f t="shared" si="7"/>
        <v>511.2</v>
      </c>
      <c r="K15" s="117">
        <f t="shared" si="7"/>
        <v>8668</v>
      </c>
      <c r="L15" s="117">
        <f t="shared" si="7"/>
        <v>11055.4</v>
      </c>
      <c r="M15" s="117">
        <f t="shared" si="7"/>
        <v>7767.9</v>
      </c>
      <c r="N15" s="117">
        <f t="shared" si="7"/>
        <v>5208.3999999999996</v>
      </c>
      <c r="O15" s="117">
        <f t="shared" si="7"/>
        <v>107308.7</v>
      </c>
      <c r="P15" s="117">
        <f t="shared" si="7"/>
        <v>0</v>
      </c>
      <c r="Q15" s="118">
        <f t="shared" si="4"/>
        <v>0</v>
      </c>
      <c r="R15" s="117">
        <f>SUM(R5:R14)</f>
        <v>4785</v>
      </c>
      <c r="S15" s="118">
        <f t="shared" si="5"/>
        <v>2.5697994589726276</v>
      </c>
      <c r="T15" s="117">
        <f>SUM(T5:T14)</f>
        <v>186201.30000000002</v>
      </c>
    </row>
    <row r="16" spans="1:20" ht="33" customHeight="1" thickTop="1"/>
  </sheetData>
  <mergeCells count="8">
    <mergeCell ref="A15:B15"/>
    <mergeCell ref="A1:T1"/>
    <mergeCell ref="A3:B4"/>
    <mergeCell ref="C3:D3"/>
    <mergeCell ref="E3:F3"/>
    <mergeCell ref="G3:O3"/>
    <mergeCell ref="P3:Q3"/>
    <mergeCell ref="R3:S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5"/>
  <sheetViews>
    <sheetView zoomScale="50" zoomScaleNormal="50" workbookViewId="0">
      <selection activeCell="F39" sqref="F39"/>
    </sheetView>
  </sheetViews>
  <sheetFormatPr defaultRowHeight="14.25"/>
  <cols>
    <col min="1" max="1" width="10.42578125" style="29" bestFit="1" customWidth="1"/>
    <col min="2" max="2" width="38" style="29" bestFit="1" customWidth="1"/>
    <col min="3" max="3" width="12.5703125" style="29" customWidth="1"/>
    <col min="4" max="4" width="19.85546875" style="29" customWidth="1"/>
    <col min="5" max="5" width="12.42578125" style="29" customWidth="1"/>
    <col min="6" max="6" width="13.7109375" style="29" customWidth="1"/>
    <col min="7" max="7" width="21.5703125" style="29" customWidth="1"/>
    <col min="8" max="8" width="12.7109375" style="29" customWidth="1"/>
    <col min="9" max="9" width="13.42578125" style="29" customWidth="1"/>
    <col min="10" max="10" width="18.5703125" style="29" customWidth="1"/>
    <col min="11" max="11" width="12" style="29" customWidth="1"/>
    <col min="12" max="12" width="14.28515625" style="29" customWidth="1"/>
    <col min="13" max="13" width="19.5703125" style="29" customWidth="1"/>
    <col min="14" max="14" width="11.85546875" style="29" customWidth="1"/>
    <col min="15" max="15" width="12.7109375" style="29" customWidth="1"/>
    <col min="16" max="16" width="21" style="29" customWidth="1"/>
    <col min="17" max="17" width="12.5703125" style="29" customWidth="1"/>
    <col min="18" max="16384" width="9.140625" style="29"/>
  </cols>
  <sheetData>
    <row r="1" spans="1:17" ht="30">
      <c r="A1" s="122" t="s">
        <v>396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17" ht="24" customHeight="1" thickBot="1"/>
    <row r="3" spans="1:17" ht="33" customHeight="1" thickTop="1" thickBot="1">
      <c r="A3" s="130" t="s">
        <v>5</v>
      </c>
      <c r="B3" s="133" t="s">
        <v>2</v>
      </c>
      <c r="C3" s="136" t="s">
        <v>388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8"/>
      <c r="Q3" s="139" t="s">
        <v>397</v>
      </c>
    </row>
    <row r="4" spans="1:17" ht="35.25" customHeight="1" thickTop="1">
      <c r="A4" s="131"/>
      <c r="B4" s="134"/>
      <c r="C4" s="142" t="s">
        <v>389</v>
      </c>
      <c r="D4" s="143"/>
      <c r="E4" s="144"/>
      <c r="F4" s="142" t="s">
        <v>390</v>
      </c>
      <c r="G4" s="143"/>
      <c r="H4" s="144"/>
      <c r="I4" s="142" t="s">
        <v>391</v>
      </c>
      <c r="J4" s="143"/>
      <c r="K4" s="144"/>
      <c r="L4" s="142" t="s">
        <v>392</v>
      </c>
      <c r="M4" s="143"/>
      <c r="N4" s="144"/>
      <c r="O4" s="145" t="s">
        <v>393</v>
      </c>
      <c r="P4" s="146"/>
      <c r="Q4" s="140"/>
    </row>
    <row r="5" spans="1:17" ht="27.75" customHeight="1">
      <c r="A5" s="131"/>
      <c r="B5" s="134"/>
      <c r="C5" s="124" t="s">
        <v>394</v>
      </c>
      <c r="D5" s="126" t="s">
        <v>370</v>
      </c>
      <c r="E5" s="128" t="s">
        <v>398</v>
      </c>
      <c r="F5" s="124" t="s">
        <v>394</v>
      </c>
      <c r="G5" s="126" t="s">
        <v>370</v>
      </c>
      <c r="H5" s="128" t="s">
        <v>398</v>
      </c>
      <c r="I5" s="124" t="s">
        <v>394</v>
      </c>
      <c r="J5" s="126" t="s">
        <v>370</v>
      </c>
      <c r="K5" s="128" t="s">
        <v>398</v>
      </c>
      <c r="L5" s="124" t="s">
        <v>394</v>
      </c>
      <c r="M5" s="126" t="s">
        <v>370</v>
      </c>
      <c r="N5" s="128" t="s">
        <v>398</v>
      </c>
      <c r="O5" s="124" t="s">
        <v>394</v>
      </c>
      <c r="P5" s="128" t="s">
        <v>370</v>
      </c>
      <c r="Q5" s="140"/>
    </row>
    <row r="6" spans="1:17" ht="27.75" customHeight="1">
      <c r="A6" s="132"/>
      <c r="B6" s="135"/>
      <c r="C6" s="125"/>
      <c r="D6" s="127"/>
      <c r="E6" s="129"/>
      <c r="F6" s="125"/>
      <c r="G6" s="127"/>
      <c r="H6" s="129"/>
      <c r="I6" s="125"/>
      <c r="J6" s="127"/>
      <c r="K6" s="129"/>
      <c r="L6" s="125"/>
      <c r="M6" s="127"/>
      <c r="N6" s="129"/>
      <c r="O6" s="125"/>
      <c r="P6" s="129"/>
      <c r="Q6" s="141"/>
    </row>
    <row r="7" spans="1:17" ht="27.75" customHeight="1">
      <c r="A7" s="30">
        <v>1</v>
      </c>
      <c r="B7" s="31" t="s">
        <v>395</v>
      </c>
      <c r="C7" s="32"/>
      <c r="D7" s="33"/>
      <c r="E7" s="34"/>
      <c r="F7" s="32">
        <v>4</v>
      </c>
      <c r="G7" s="33">
        <v>3653.5</v>
      </c>
      <c r="H7" s="34">
        <f>G7*100/P7</f>
        <v>100</v>
      </c>
      <c r="I7" s="35"/>
      <c r="J7" s="36"/>
      <c r="K7" s="37"/>
      <c r="L7" s="32"/>
      <c r="M7" s="33"/>
      <c r="N7" s="34"/>
      <c r="O7" s="38">
        <v>4</v>
      </c>
      <c r="P7" s="39">
        <v>3653.5</v>
      </c>
      <c r="Q7" s="78">
        <v>1</v>
      </c>
    </row>
    <row r="8" spans="1:17" ht="27.75" customHeight="1">
      <c r="A8" s="40">
        <v>2</v>
      </c>
      <c r="B8" s="41" t="s">
        <v>371</v>
      </c>
      <c r="C8" s="42"/>
      <c r="D8" s="43"/>
      <c r="E8" s="44"/>
      <c r="F8" s="42">
        <v>11</v>
      </c>
      <c r="G8" s="43">
        <v>17673.599999999999</v>
      </c>
      <c r="H8" s="44">
        <f>G8*100/P8</f>
        <v>100</v>
      </c>
      <c r="I8" s="45"/>
      <c r="J8" s="46"/>
      <c r="K8" s="47"/>
      <c r="L8" s="42"/>
      <c r="M8" s="43"/>
      <c r="N8" s="44"/>
      <c r="O8" s="48">
        <v>11</v>
      </c>
      <c r="P8" s="49">
        <v>17673.599999999999</v>
      </c>
      <c r="Q8" s="79">
        <v>1</v>
      </c>
    </row>
    <row r="9" spans="1:17" ht="27.75" customHeight="1">
      <c r="A9" s="40">
        <v>3</v>
      </c>
      <c r="B9" s="41" t="s">
        <v>103</v>
      </c>
      <c r="C9" s="42"/>
      <c r="D9" s="43"/>
      <c r="E9" s="44"/>
      <c r="F9" s="42">
        <v>1</v>
      </c>
      <c r="G9" s="43">
        <v>511.2</v>
      </c>
      <c r="H9" s="44">
        <f>G9*100/P9</f>
        <v>100</v>
      </c>
      <c r="I9" s="50"/>
      <c r="J9" s="51"/>
      <c r="K9" s="52"/>
      <c r="L9" s="42"/>
      <c r="M9" s="43"/>
      <c r="N9" s="44"/>
      <c r="O9" s="48">
        <v>1</v>
      </c>
      <c r="P9" s="49">
        <v>511.2</v>
      </c>
      <c r="Q9" s="79">
        <v>1</v>
      </c>
    </row>
    <row r="10" spans="1:17" ht="27.75" customHeight="1">
      <c r="A10" s="40">
        <v>4</v>
      </c>
      <c r="B10" s="41" t="s">
        <v>372</v>
      </c>
      <c r="C10" s="42"/>
      <c r="D10" s="43"/>
      <c r="E10" s="44"/>
      <c r="F10" s="42">
        <v>0</v>
      </c>
      <c r="G10" s="43">
        <v>0</v>
      </c>
      <c r="H10" s="44"/>
      <c r="I10" s="50"/>
      <c r="J10" s="51"/>
      <c r="K10" s="52"/>
      <c r="L10" s="42"/>
      <c r="M10" s="43"/>
      <c r="N10" s="44"/>
      <c r="O10" s="48"/>
      <c r="P10" s="49">
        <v>0</v>
      </c>
      <c r="Q10" s="79"/>
    </row>
    <row r="11" spans="1:17" ht="27.75" customHeight="1">
      <c r="A11" s="40">
        <v>5</v>
      </c>
      <c r="B11" s="41" t="s">
        <v>69</v>
      </c>
      <c r="C11" s="42"/>
      <c r="D11" s="43"/>
      <c r="E11" s="44"/>
      <c r="F11" s="42">
        <v>12</v>
      </c>
      <c r="G11" s="43">
        <v>6619.5</v>
      </c>
      <c r="H11" s="44">
        <f>G11*100/P11</f>
        <v>100</v>
      </c>
      <c r="I11" s="50"/>
      <c r="J11" s="51"/>
      <c r="K11" s="52"/>
      <c r="L11" s="42"/>
      <c r="M11" s="43"/>
      <c r="N11" s="44"/>
      <c r="O11" s="48">
        <v>12</v>
      </c>
      <c r="P11" s="49">
        <v>6619.5</v>
      </c>
      <c r="Q11" s="79">
        <v>1</v>
      </c>
    </row>
    <row r="12" spans="1:17" ht="27.75" customHeight="1">
      <c r="A12" s="40">
        <v>6</v>
      </c>
      <c r="B12" s="41" t="s">
        <v>10</v>
      </c>
      <c r="C12" s="42"/>
      <c r="D12" s="43"/>
      <c r="E12" s="44"/>
      <c r="F12" s="42">
        <v>2</v>
      </c>
      <c r="G12" s="43">
        <v>3884.2</v>
      </c>
      <c r="H12" s="44">
        <f>G12*100/P12</f>
        <v>100</v>
      </c>
      <c r="I12" s="50"/>
      <c r="J12" s="51"/>
      <c r="K12" s="52"/>
      <c r="L12" s="42"/>
      <c r="M12" s="43"/>
      <c r="N12" s="44"/>
      <c r="O12" s="48">
        <v>2</v>
      </c>
      <c r="P12" s="49">
        <v>3884.2</v>
      </c>
      <c r="Q12" s="79">
        <v>1</v>
      </c>
    </row>
    <row r="13" spans="1:17" ht="27.75" customHeight="1">
      <c r="A13" s="40">
        <v>7</v>
      </c>
      <c r="B13" s="41" t="s">
        <v>373</v>
      </c>
      <c r="C13" s="42"/>
      <c r="D13" s="43"/>
      <c r="E13" s="44"/>
      <c r="F13" s="42">
        <v>0</v>
      </c>
      <c r="G13" s="43">
        <v>0</v>
      </c>
      <c r="H13" s="44"/>
      <c r="I13" s="50"/>
      <c r="J13" s="51"/>
      <c r="K13" s="52"/>
      <c r="L13" s="42"/>
      <c r="M13" s="43"/>
      <c r="N13" s="44"/>
      <c r="O13" s="48"/>
      <c r="P13" s="49">
        <v>0</v>
      </c>
      <c r="Q13" s="79"/>
    </row>
    <row r="14" spans="1:17" ht="27.75" customHeight="1">
      <c r="A14" s="40">
        <v>8</v>
      </c>
      <c r="B14" s="41" t="s">
        <v>374</v>
      </c>
      <c r="C14" s="42"/>
      <c r="D14" s="43"/>
      <c r="E14" s="44"/>
      <c r="F14" s="42">
        <v>0</v>
      </c>
      <c r="G14" s="43">
        <v>0</v>
      </c>
      <c r="H14" s="44"/>
      <c r="I14" s="50"/>
      <c r="J14" s="51"/>
      <c r="K14" s="52"/>
      <c r="L14" s="42"/>
      <c r="M14" s="43"/>
      <c r="N14" s="44"/>
      <c r="O14" s="48"/>
      <c r="P14" s="49">
        <v>0</v>
      </c>
      <c r="Q14" s="79"/>
    </row>
    <row r="15" spans="1:17" ht="27.75" customHeight="1">
      <c r="A15" s="40">
        <v>9</v>
      </c>
      <c r="B15" s="41" t="s">
        <v>108</v>
      </c>
      <c r="C15" s="42">
        <v>1</v>
      </c>
      <c r="D15" s="43">
        <v>1950</v>
      </c>
      <c r="E15" s="44">
        <f>D15*100/P15</f>
        <v>2.5155415315906864</v>
      </c>
      <c r="F15" s="42">
        <v>47</v>
      </c>
      <c r="G15" s="43">
        <v>70783.100000000006</v>
      </c>
      <c r="H15" s="44">
        <f>G15*100/P15</f>
        <v>91.311706556275254</v>
      </c>
      <c r="I15" s="50"/>
      <c r="J15" s="51"/>
      <c r="K15" s="52"/>
      <c r="L15" s="42">
        <v>3</v>
      </c>
      <c r="M15" s="43">
        <v>4785</v>
      </c>
      <c r="N15" s="44">
        <f>M15*100/P15</f>
        <v>6.1727519121340686</v>
      </c>
      <c r="O15" s="48">
        <v>51</v>
      </c>
      <c r="P15" s="49">
        <v>77518.100000000006</v>
      </c>
      <c r="Q15" s="79">
        <v>3</v>
      </c>
    </row>
    <row r="16" spans="1:17" ht="27.75" customHeight="1">
      <c r="A16" s="40">
        <v>10</v>
      </c>
      <c r="B16" s="41" t="s">
        <v>375</v>
      </c>
      <c r="C16" s="42"/>
      <c r="D16" s="43"/>
      <c r="E16" s="44"/>
      <c r="F16" s="42">
        <v>0</v>
      </c>
      <c r="G16" s="43">
        <v>0</v>
      </c>
      <c r="H16" s="44"/>
      <c r="I16" s="50"/>
      <c r="J16" s="51"/>
      <c r="K16" s="52"/>
      <c r="L16" s="42"/>
      <c r="M16" s="43"/>
      <c r="N16" s="44"/>
      <c r="O16" s="48"/>
      <c r="P16" s="49">
        <v>0</v>
      </c>
      <c r="Q16" s="79"/>
    </row>
    <row r="17" spans="1:17" ht="27.75" customHeight="1">
      <c r="A17" s="40">
        <v>11</v>
      </c>
      <c r="B17" s="41" t="s">
        <v>376</v>
      </c>
      <c r="C17" s="42"/>
      <c r="D17" s="43"/>
      <c r="E17" s="44"/>
      <c r="F17" s="42">
        <v>1</v>
      </c>
      <c r="G17" s="43">
        <v>421.8</v>
      </c>
      <c r="H17" s="44">
        <f>G17*100/P17</f>
        <v>100</v>
      </c>
      <c r="I17" s="50"/>
      <c r="J17" s="51"/>
      <c r="K17" s="52"/>
      <c r="L17" s="42"/>
      <c r="M17" s="43"/>
      <c r="N17" s="44"/>
      <c r="O17" s="48">
        <v>1</v>
      </c>
      <c r="P17" s="49">
        <v>421.8</v>
      </c>
      <c r="Q17" s="79">
        <v>1</v>
      </c>
    </row>
    <row r="18" spans="1:17" ht="27.75" customHeight="1">
      <c r="A18" s="40">
        <v>12</v>
      </c>
      <c r="B18" s="41" t="s">
        <v>360</v>
      </c>
      <c r="C18" s="42"/>
      <c r="D18" s="43"/>
      <c r="E18" s="44"/>
      <c r="F18" s="42">
        <v>1</v>
      </c>
      <c r="G18" s="43">
        <v>1670.1</v>
      </c>
      <c r="H18" s="44">
        <f>G18*100/P18</f>
        <v>100</v>
      </c>
      <c r="I18" s="50"/>
      <c r="J18" s="51"/>
      <c r="K18" s="52"/>
      <c r="L18" s="42"/>
      <c r="M18" s="43"/>
      <c r="N18" s="44"/>
      <c r="O18" s="48">
        <v>1</v>
      </c>
      <c r="P18" s="49">
        <v>1670.1</v>
      </c>
      <c r="Q18" s="79">
        <v>1</v>
      </c>
    </row>
    <row r="19" spans="1:17" ht="27.75" customHeight="1">
      <c r="A19" s="40">
        <v>13</v>
      </c>
      <c r="B19" s="41" t="s">
        <v>248</v>
      </c>
      <c r="C19" s="42"/>
      <c r="D19" s="43"/>
      <c r="E19" s="44"/>
      <c r="F19" s="42">
        <v>8</v>
      </c>
      <c r="G19" s="43">
        <v>14746.5</v>
      </c>
      <c r="H19" s="44">
        <f>G19*100/P19</f>
        <v>100</v>
      </c>
      <c r="I19" s="53"/>
      <c r="J19" s="54"/>
      <c r="K19" s="55"/>
      <c r="L19" s="56"/>
      <c r="M19" s="43"/>
      <c r="N19" s="44"/>
      <c r="O19" s="48">
        <v>8</v>
      </c>
      <c r="P19" s="49">
        <v>14746.5</v>
      </c>
      <c r="Q19" s="79">
        <v>1</v>
      </c>
    </row>
    <row r="20" spans="1:17" ht="27.75" customHeight="1">
      <c r="A20" s="40">
        <v>14</v>
      </c>
      <c r="B20" s="41" t="s">
        <v>377</v>
      </c>
      <c r="C20" s="42"/>
      <c r="D20" s="43"/>
      <c r="E20" s="44"/>
      <c r="F20" s="42">
        <v>0</v>
      </c>
      <c r="G20" s="43">
        <v>0</v>
      </c>
      <c r="H20" s="44"/>
      <c r="I20" s="50"/>
      <c r="J20" s="51"/>
      <c r="K20" s="52"/>
      <c r="L20" s="42"/>
      <c r="M20" s="43"/>
      <c r="N20" s="44"/>
      <c r="O20" s="48"/>
      <c r="P20" s="49">
        <v>0</v>
      </c>
      <c r="Q20" s="79"/>
    </row>
    <row r="21" spans="1:17" ht="27.75" customHeight="1">
      <c r="A21" s="40">
        <v>15</v>
      </c>
      <c r="B21" s="41" t="s">
        <v>269</v>
      </c>
      <c r="C21" s="42"/>
      <c r="D21" s="43"/>
      <c r="E21" s="44"/>
      <c r="F21" s="42">
        <v>39</v>
      </c>
      <c r="G21" s="43">
        <v>59502.8</v>
      </c>
      <c r="H21" s="44">
        <f>G21*100/P21</f>
        <v>100</v>
      </c>
      <c r="I21" s="50"/>
      <c r="J21" s="51"/>
      <c r="K21" s="52"/>
      <c r="L21" s="42"/>
      <c r="M21" s="43"/>
      <c r="N21" s="44"/>
      <c r="O21" s="48">
        <v>39</v>
      </c>
      <c r="P21" s="49">
        <v>59502.8</v>
      </c>
      <c r="Q21" s="79">
        <v>11</v>
      </c>
    </row>
    <row r="22" spans="1:17" ht="27.75" customHeight="1">
      <c r="A22" s="40">
        <v>16</v>
      </c>
      <c r="B22" s="41" t="s">
        <v>378</v>
      </c>
      <c r="C22" s="42"/>
      <c r="D22" s="43"/>
      <c r="E22" s="44"/>
      <c r="F22" s="42">
        <v>0</v>
      </c>
      <c r="G22" s="43">
        <v>0</v>
      </c>
      <c r="H22" s="44"/>
      <c r="I22" s="50"/>
      <c r="J22" s="51"/>
      <c r="K22" s="52"/>
      <c r="L22" s="42"/>
      <c r="M22" s="43"/>
      <c r="N22" s="44"/>
      <c r="O22" s="48"/>
      <c r="P22" s="49">
        <v>0</v>
      </c>
      <c r="Q22" s="79"/>
    </row>
    <row r="23" spans="1:17" ht="27.75" customHeight="1" thickBot="1">
      <c r="A23" s="57">
        <v>17</v>
      </c>
      <c r="B23" s="58" t="s">
        <v>379</v>
      </c>
      <c r="C23" s="59"/>
      <c r="D23" s="60"/>
      <c r="E23" s="61"/>
      <c r="F23" s="59">
        <v>0</v>
      </c>
      <c r="G23" s="60">
        <v>0</v>
      </c>
      <c r="H23" s="61"/>
      <c r="I23" s="62"/>
      <c r="J23" s="63"/>
      <c r="K23" s="64"/>
      <c r="L23" s="59"/>
      <c r="M23" s="60"/>
      <c r="N23" s="61"/>
      <c r="O23" s="65"/>
      <c r="P23" s="66">
        <v>0</v>
      </c>
      <c r="Q23" s="80"/>
    </row>
    <row r="24" spans="1:17" s="75" customFormat="1" ht="36.75" customHeight="1" thickTop="1" thickBot="1">
      <c r="A24" s="120" t="s">
        <v>9</v>
      </c>
      <c r="B24" s="121"/>
      <c r="C24" s="67">
        <f t="shared" ref="C24:M24" si="0">SUM(C7:C23)</f>
        <v>1</v>
      </c>
      <c r="D24" s="68">
        <f t="shared" si="0"/>
        <v>1950</v>
      </c>
      <c r="E24" s="69">
        <f>D24*100/P24</f>
        <v>1.0472536980139235</v>
      </c>
      <c r="F24" s="67">
        <f t="shared" si="0"/>
        <v>126</v>
      </c>
      <c r="G24" s="70">
        <f t="shared" si="0"/>
        <v>179466.30000000002</v>
      </c>
      <c r="H24" s="71">
        <f>G24*100/P24</f>
        <v>96.382946843013443</v>
      </c>
      <c r="I24" s="72">
        <f t="shared" si="0"/>
        <v>0</v>
      </c>
      <c r="J24" s="73">
        <f t="shared" si="0"/>
        <v>0</v>
      </c>
      <c r="K24" s="69"/>
      <c r="L24" s="67">
        <f t="shared" si="0"/>
        <v>3</v>
      </c>
      <c r="M24" s="73">
        <f t="shared" si="0"/>
        <v>4785</v>
      </c>
      <c r="N24" s="69">
        <f>M24*100/P24</f>
        <v>2.5697994589726276</v>
      </c>
      <c r="O24" s="67">
        <f>C24+F24+I24+L24</f>
        <v>130</v>
      </c>
      <c r="P24" s="74">
        <f>D24+G24+J24+M24</f>
        <v>186201.30000000002</v>
      </c>
      <c r="Q24" s="81">
        <f>SUM(Q7:Q23)</f>
        <v>22</v>
      </c>
    </row>
    <row r="25" spans="1:17" ht="15" thickTop="1"/>
  </sheetData>
  <mergeCells count="25">
    <mergeCell ref="A24:B24"/>
    <mergeCell ref="Q3:Q6"/>
    <mergeCell ref="C4:E4"/>
    <mergeCell ref="F4:H4"/>
    <mergeCell ref="I4:K4"/>
    <mergeCell ref="L4:N4"/>
    <mergeCell ref="O4:P4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A1:P1"/>
    <mergeCell ref="A3:A6"/>
    <mergeCell ref="B3:B6"/>
    <mergeCell ref="C3:P3"/>
    <mergeCell ref="M5:M6"/>
    <mergeCell ref="N5:N6"/>
    <mergeCell ref="O5:O6"/>
    <mergeCell ref="P5:P6"/>
  </mergeCells>
  <pageMargins left="0.43307086614173229" right="0.19685039370078741" top="0.6692913385826772" bottom="0.27559055118110237" header="0.31496062992125984" footer="0.31496062992125984"/>
  <pageSetup paperSize="9"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">
    <tabColor rgb="FF0000CC"/>
  </sheetPr>
  <dimension ref="A1:M138"/>
  <sheetViews>
    <sheetView tabSelected="1" topLeftCell="J65" zoomScale="70" zoomScaleNormal="70" zoomScaleSheetLayoutView="100" workbookViewId="0">
      <selection activeCell="R71" sqref="R71"/>
    </sheetView>
  </sheetViews>
  <sheetFormatPr defaultColWidth="9.140625" defaultRowHeight="26.25"/>
  <cols>
    <col min="1" max="1" width="6" style="3" customWidth="1"/>
    <col min="2" max="2" width="19.85546875" style="3" customWidth="1"/>
    <col min="3" max="3" width="9.5703125" style="3" customWidth="1"/>
    <col min="4" max="4" width="14.5703125" style="3" customWidth="1"/>
    <col min="5" max="5" width="12.85546875" style="3" customWidth="1"/>
    <col min="6" max="6" width="46.140625" style="2" customWidth="1"/>
    <col min="7" max="7" width="8.28515625" style="3" customWidth="1"/>
    <col min="8" max="8" width="23.5703125" style="3" customWidth="1"/>
    <col min="9" max="9" width="13" style="3" customWidth="1"/>
    <col min="10" max="10" width="17" style="3" customWidth="1"/>
    <col min="11" max="11" width="16.5703125" style="180" customWidth="1"/>
    <col min="12" max="12" width="16.28515625" style="4" customWidth="1"/>
    <col min="13" max="13" width="15" style="1" customWidth="1"/>
    <col min="14" max="16384" width="9.140625" style="1"/>
  </cols>
  <sheetData>
    <row r="1" spans="1:13" ht="41.25" customHeight="1">
      <c r="A1" s="156" t="s">
        <v>400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3" ht="28.5" customHeight="1">
      <c r="A2" s="157" t="s">
        <v>5</v>
      </c>
      <c r="B2" s="158" t="s">
        <v>6</v>
      </c>
      <c r="C2" s="159" t="s">
        <v>406</v>
      </c>
      <c r="D2" s="160" t="s">
        <v>0</v>
      </c>
      <c r="E2" s="160" t="s">
        <v>1</v>
      </c>
      <c r="F2" s="161" t="s">
        <v>7</v>
      </c>
      <c r="G2" s="166" t="s">
        <v>8</v>
      </c>
      <c r="H2" s="167" t="s">
        <v>2</v>
      </c>
      <c r="I2" s="160" t="s">
        <v>3</v>
      </c>
      <c r="J2" s="160" t="s">
        <v>4</v>
      </c>
      <c r="K2" s="168" t="s">
        <v>369</v>
      </c>
      <c r="L2" s="164" t="s">
        <v>386</v>
      </c>
      <c r="M2" s="164" t="s">
        <v>384</v>
      </c>
    </row>
    <row r="3" spans="1:13" ht="27.75" customHeight="1">
      <c r="A3" s="157"/>
      <c r="B3" s="158"/>
      <c r="C3" s="159"/>
      <c r="D3" s="160"/>
      <c r="E3" s="160"/>
      <c r="F3" s="162"/>
      <c r="G3" s="166"/>
      <c r="H3" s="167"/>
      <c r="I3" s="160"/>
      <c r="J3" s="160"/>
      <c r="K3" s="169"/>
      <c r="L3" s="165"/>
      <c r="M3" s="165"/>
    </row>
    <row r="4" spans="1:13" ht="27.75" customHeight="1">
      <c r="A4" s="157"/>
      <c r="B4" s="158"/>
      <c r="C4" s="159"/>
      <c r="D4" s="160"/>
      <c r="E4" s="160"/>
      <c r="F4" s="162"/>
      <c r="G4" s="166"/>
      <c r="H4" s="167"/>
      <c r="I4" s="160"/>
      <c r="J4" s="160"/>
      <c r="K4" s="169"/>
      <c r="L4" s="165"/>
      <c r="M4" s="165"/>
    </row>
    <row r="5" spans="1:13" ht="27.75" customHeight="1">
      <c r="A5" s="157"/>
      <c r="B5" s="158"/>
      <c r="C5" s="159"/>
      <c r="D5" s="160"/>
      <c r="E5" s="160"/>
      <c r="F5" s="162"/>
      <c r="G5" s="166"/>
      <c r="H5" s="167"/>
      <c r="I5" s="160"/>
      <c r="J5" s="160"/>
      <c r="K5" s="169"/>
      <c r="L5" s="165"/>
      <c r="M5" s="165"/>
    </row>
    <row r="6" spans="1:13" ht="21" customHeight="1">
      <c r="A6" s="157"/>
      <c r="B6" s="158"/>
      <c r="C6" s="159"/>
      <c r="D6" s="160"/>
      <c r="E6" s="160"/>
      <c r="F6" s="163"/>
      <c r="G6" s="166"/>
      <c r="H6" s="167"/>
      <c r="I6" s="160"/>
      <c r="J6" s="160"/>
      <c r="K6" s="170"/>
      <c r="L6" s="127"/>
      <c r="M6" s="127"/>
    </row>
    <row r="7" spans="1:13" s="21" customFormat="1">
      <c r="A7" s="92">
        <v>35</v>
      </c>
      <c r="B7" s="7" t="s">
        <v>343</v>
      </c>
      <c r="C7" s="7" t="s">
        <v>344</v>
      </c>
      <c r="D7" s="7" t="s">
        <v>120</v>
      </c>
      <c r="E7" s="7" t="s">
        <v>41</v>
      </c>
      <c r="F7" s="88" t="s">
        <v>345</v>
      </c>
      <c r="G7" s="7" t="s">
        <v>43</v>
      </c>
      <c r="H7" s="7" t="s">
        <v>269</v>
      </c>
      <c r="I7" s="7" t="s">
        <v>23</v>
      </c>
      <c r="J7" s="7" t="s">
        <v>18</v>
      </c>
      <c r="K7" s="171">
        <v>1995.4</v>
      </c>
      <c r="L7" s="119" t="s">
        <v>381</v>
      </c>
      <c r="M7" s="20">
        <v>0.05</v>
      </c>
    </row>
    <row r="8" spans="1:13" s="21" customFormat="1">
      <c r="A8" s="23">
        <v>36</v>
      </c>
      <c r="B8" s="8" t="s">
        <v>346</v>
      </c>
      <c r="C8" s="8" t="s">
        <v>347</v>
      </c>
      <c r="D8" s="8" t="s">
        <v>120</v>
      </c>
      <c r="E8" s="8" t="s">
        <v>41</v>
      </c>
      <c r="F8" s="89" t="s">
        <v>345</v>
      </c>
      <c r="G8" s="8" t="s">
        <v>43</v>
      </c>
      <c r="H8" s="8" t="s">
        <v>269</v>
      </c>
      <c r="I8" s="8" t="s">
        <v>23</v>
      </c>
      <c r="J8" s="8" t="s">
        <v>91</v>
      </c>
      <c r="K8" s="172">
        <v>1330.6</v>
      </c>
      <c r="L8" s="28" t="s">
        <v>381</v>
      </c>
      <c r="M8" s="25">
        <v>0.05</v>
      </c>
    </row>
    <row r="9" spans="1:13" s="21" customFormat="1">
      <c r="A9" s="23">
        <v>37</v>
      </c>
      <c r="B9" s="8" t="s">
        <v>348</v>
      </c>
      <c r="C9" s="8" t="s">
        <v>349</v>
      </c>
      <c r="D9" s="8" t="s">
        <v>120</v>
      </c>
      <c r="E9" s="8" t="s">
        <v>41</v>
      </c>
      <c r="F9" s="89" t="s">
        <v>345</v>
      </c>
      <c r="G9" s="8" t="s">
        <v>43</v>
      </c>
      <c r="H9" s="8" t="s">
        <v>269</v>
      </c>
      <c r="I9" s="8" t="s">
        <v>23</v>
      </c>
      <c r="J9" s="8" t="s">
        <v>81</v>
      </c>
      <c r="K9" s="172">
        <v>371.8</v>
      </c>
      <c r="L9" s="24" t="s">
        <v>363</v>
      </c>
      <c r="M9" s="25" t="s">
        <v>385</v>
      </c>
    </row>
    <row r="10" spans="1:13" s="21" customFormat="1">
      <c r="A10" s="23">
        <v>38</v>
      </c>
      <c r="B10" s="8" t="s">
        <v>350</v>
      </c>
      <c r="C10" s="8" t="s">
        <v>351</v>
      </c>
      <c r="D10" s="8" t="s">
        <v>120</v>
      </c>
      <c r="E10" s="8" t="s">
        <v>41</v>
      </c>
      <c r="F10" s="89" t="s">
        <v>345</v>
      </c>
      <c r="G10" s="8" t="s">
        <v>43</v>
      </c>
      <c r="H10" s="8" t="s">
        <v>269</v>
      </c>
      <c r="I10" s="8" t="s">
        <v>23</v>
      </c>
      <c r="J10" s="8" t="s">
        <v>24</v>
      </c>
      <c r="K10" s="172">
        <v>1181.0999999999999</v>
      </c>
      <c r="L10" s="24" t="s">
        <v>363</v>
      </c>
      <c r="M10" s="25" t="s">
        <v>385</v>
      </c>
    </row>
    <row r="11" spans="1:13" s="21" customFormat="1">
      <c r="A11" s="23">
        <v>39</v>
      </c>
      <c r="B11" s="8" t="s">
        <v>352</v>
      </c>
      <c r="C11" s="8" t="s">
        <v>353</v>
      </c>
      <c r="D11" s="8" t="s">
        <v>120</v>
      </c>
      <c r="E11" s="8" t="s">
        <v>41</v>
      </c>
      <c r="F11" s="89" t="s">
        <v>345</v>
      </c>
      <c r="G11" s="8" t="s">
        <v>43</v>
      </c>
      <c r="H11" s="8" t="s">
        <v>269</v>
      </c>
      <c r="I11" s="8" t="s">
        <v>23</v>
      </c>
      <c r="J11" s="8" t="s">
        <v>23</v>
      </c>
      <c r="K11" s="172">
        <v>2000</v>
      </c>
      <c r="L11" s="28" t="s">
        <v>381</v>
      </c>
      <c r="M11" s="25">
        <v>0.05</v>
      </c>
    </row>
    <row r="12" spans="1:13" s="21" customFormat="1" ht="23.25">
      <c r="A12" s="12">
        <v>5</v>
      </c>
      <c r="B12" s="76" t="s">
        <v>118</v>
      </c>
      <c r="C12" s="76" t="s">
        <v>119</v>
      </c>
      <c r="D12" s="76" t="s">
        <v>120</v>
      </c>
      <c r="E12" s="76" t="s">
        <v>41</v>
      </c>
      <c r="F12" s="91" t="s">
        <v>121</v>
      </c>
      <c r="G12" s="76" t="s">
        <v>43</v>
      </c>
      <c r="H12" s="76" t="s">
        <v>108</v>
      </c>
      <c r="I12" s="76" t="s">
        <v>18</v>
      </c>
      <c r="J12" s="76" t="s">
        <v>96</v>
      </c>
      <c r="K12" s="173">
        <v>1566</v>
      </c>
      <c r="L12" s="12" t="s">
        <v>367</v>
      </c>
      <c r="M12" s="19">
        <v>0.16</v>
      </c>
    </row>
    <row r="13" spans="1:13" s="21" customFormat="1" ht="23.25">
      <c r="A13" s="12">
        <v>6</v>
      </c>
      <c r="B13" s="76" t="s">
        <v>122</v>
      </c>
      <c r="C13" s="76" t="s">
        <v>123</v>
      </c>
      <c r="D13" s="76" t="s">
        <v>120</v>
      </c>
      <c r="E13" s="76" t="s">
        <v>41</v>
      </c>
      <c r="F13" s="91" t="s">
        <v>121</v>
      </c>
      <c r="G13" s="76" t="s">
        <v>43</v>
      </c>
      <c r="H13" s="76" t="s">
        <v>108</v>
      </c>
      <c r="I13" s="76" t="s">
        <v>18</v>
      </c>
      <c r="J13" s="76" t="s">
        <v>81</v>
      </c>
      <c r="K13" s="173">
        <v>1566</v>
      </c>
      <c r="L13" s="12" t="s">
        <v>365</v>
      </c>
      <c r="M13" s="19">
        <v>0.1</v>
      </c>
    </row>
    <row r="14" spans="1:13" s="21" customFormat="1" ht="23.25">
      <c r="A14" s="12">
        <v>7</v>
      </c>
      <c r="B14" s="76" t="s">
        <v>124</v>
      </c>
      <c r="C14" s="76" t="s">
        <v>125</v>
      </c>
      <c r="D14" s="76" t="s">
        <v>120</v>
      </c>
      <c r="E14" s="76" t="s">
        <v>41</v>
      </c>
      <c r="F14" s="91" t="s">
        <v>121</v>
      </c>
      <c r="G14" s="76" t="s">
        <v>43</v>
      </c>
      <c r="H14" s="76" t="s">
        <v>108</v>
      </c>
      <c r="I14" s="76" t="s">
        <v>18</v>
      </c>
      <c r="J14" s="76" t="s">
        <v>24</v>
      </c>
      <c r="K14" s="173">
        <v>1653</v>
      </c>
      <c r="L14" s="12" t="s">
        <v>392</v>
      </c>
      <c r="M14" s="19"/>
    </row>
    <row r="15" spans="1:13" s="21" customFormat="1" ht="23.25">
      <c r="A15" s="12">
        <v>8</v>
      </c>
      <c r="B15" s="76" t="s">
        <v>126</v>
      </c>
      <c r="C15" s="76" t="s">
        <v>127</v>
      </c>
      <c r="D15" s="76" t="s">
        <v>120</v>
      </c>
      <c r="E15" s="76" t="s">
        <v>41</v>
      </c>
      <c r="F15" s="91" t="s">
        <v>121</v>
      </c>
      <c r="G15" s="76" t="s">
        <v>43</v>
      </c>
      <c r="H15" s="76" t="s">
        <v>108</v>
      </c>
      <c r="I15" s="76" t="s">
        <v>18</v>
      </c>
      <c r="J15" s="76" t="s">
        <v>23</v>
      </c>
      <c r="K15" s="173">
        <v>1740</v>
      </c>
      <c r="L15" s="12" t="s">
        <v>367</v>
      </c>
      <c r="M15" s="19">
        <v>0.16</v>
      </c>
    </row>
    <row r="16" spans="1:13" s="21" customFormat="1" ht="23.25">
      <c r="A16" s="12">
        <v>9</v>
      </c>
      <c r="B16" s="76" t="s">
        <v>128</v>
      </c>
      <c r="C16" s="76" t="s">
        <v>129</v>
      </c>
      <c r="D16" s="76" t="s">
        <v>120</v>
      </c>
      <c r="E16" s="76" t="s">
        <v>41</v>
      </c>
      <c r="F16" s="91" t="s">
        <v>121</v>
      </c>
      <c r="G16" s="76" t="s">
        <v>43</v>
      </c>
      <c r="H16" s="76" t="s">
        <v>108</v>
      </c>
      <c r="I16" s="76" t="s">
        <v>18</v>
      </c>
      <c r="J16" s="76" t="s">
        <v>30</v>
      </c>
      <c r="K16" s="173">
        <v>1566</v>
      </c>
      <c r="L16" s="12" t="s">
        <v>392</v>
      </c>
      <c r="M16" s="19"/>
    </row>
    <row r="17" spans="1:13" s="21" customFormat="1" ht="23.25">
      <c r="A17" s="12">
        <v>10</v>
      </c>
      <c r="B17" s="76" t="s">
        <v>130</v>
      </c>
      <c r="C17" s="76" t="s">
        <v>131</v>
      </c>
      <c r="D17" s="76" t="s">
        <v>120</v>
      </c>
      <c r="E17" s="76" t="s">
        <v>41</v>
      </c>
      <c r="F17" s="91" t="s">
        <v>121</v>
      </c>
      <c r="G17" s="76" t="s">
        <v>43</v>
      </c>
      <c r="H17" s="76" t="s">
        <v>108</v>
      </c>
      <c r="I17" s="76" t="s">
        <v>18</v>
      </c>
      <c r="J17" s="76" t="s">
        <v>46</v>
      </c>
      <c r="K17" s="173">
        <v>1566</v>
      </c>
      <c r="L17" s="12" t="s">
        <v>364</v>
      </c>
      <c r="M17" s="19">
        <v>0.05</v>
      </c>
    </row>
    <row r="18" spans="1:13" s="21" customFormat="1" ht="23.25">
      <c r="A18" s="12">
        <v>11</v>
      </c>
      <c r="B18" s="76" t="s">
        <v>132</v>
      </c>
      <c r="C18" s="76" t="s">
        <v>133</v>
      </c>
      <c r="D18" s="76" t="s">
        <v>120</v>
      </c>
      <c r="E18" s="76" t="s">
        <v>41</v>
      </c>
      <c r="F18" s="91" t="s">
        <v>121</v>
      </c>
      <c r="G18" s="76" t="s">
        <v>43</v>
      </c>
      <c r="H18" s="76" t="s">
        <v>108</v>
      </c>
      <c r="I18" s="76" t="s">
        <v>18</v>
      </c>
      <c r="J18" s="76" t="s">
        <v>134</v>
      </c>
      <c r="K18" s="173">
        <v>1566</v>
      </c>
      <c r="L18" s="12" t="s">
        <v>392</v>
      </c>
      <c r="M18" s="19"/>
    </row>
    <row r="19" spans="1:13" s="21" customFormat="1" ht="23.25">
      <c r="A19" s="12">
        <v>12</v>
      </c>
      <c r="B19" s="76" t="s">
        <v>135</v>
      </c>
      <c r="C19" s="76" t="s">
        <v>136</v>
      </c>
      <c r="D19" s="76" t="s">
        <v>120</v>
      </c>
      <c r="E19" s="76" t="s">
        <v>41</v>
      </c>
      <c r="F19" s="91" t="s">
        <v>121</v>
      </c>
      <c r="G19" s="76" t="s">
        <v>43</v>
      </c>
      <c r="H19" s="76" t="s">
        <v>108</v>
      </c>
      <c r="I19" s="76" t="s">
        <v>18</v>
      </c>
      <c r="J19" s="76" t="s">
        <v>51</v>
      </c>
      <c r="K19" s="173">
        <v>963.4</v>
      </c>
      <c r="L19" s="12" t="s">
        <v>383</v>
      </c>
      <c r="M19" s="19">
        <v>0.1</v>
      </c>
    </row>
    <row r="20" spans="1:13" s="21" customFormat="1" ht="23.25">
      <c r="A20" s="12">
        <v>13</v>
      </c>
      <c r="B20" s="76" t="s">
        <v>137</v>
      </c>
      <c r="C20" s="76" t="s">
        <v>138</v>
      </c>
      <c r="D20" s="76" t="s">
        <v>120</v>
      </c>
      <c r="E20" s="76" t="s">
        <v>41</v>
      </c>
      <c r="F20" s="91" t="s">
        <v>121</v>
      </c>
      <c r="G20" s="76" t="s">
        <v>43</v>
      </c>
      <c r="H20" s="76" t="s">
        <v>108</v>
      </c>
      <c r="I20" s="76" t="s">
        <v>18</v>
      </c>
      <c r="J20" s="76" t="s">
        <v>18</v>
      </c>
      <c r="K20" s="173">
        <v>1566</v>
      </c>
      <c r="L20" s="12" t="s">
        <v>363</v>
      </c>
      <c r="M20" s="19" t="s">
        <v>385</v>
      </c>
    </row>
    <row r="21" spans="1:13" s="21" customFormat="1" ht="23.25">
      <c r="A21" s="12">
        <v>14</v>
      </c>
      <c r="B21" s="76" t="s">
        <v>139</v>
      </c>
      <c r="C21" s="76" t="s">
        <v>140</v>
      </c>
      <c r="D21" s="76" t="s">
        <v>120</v>
      </c>
      <c r="E21" s="76" t="s">
        <v>41</v>
      </c>
      <c r="F21" s="91" t="s">
        <v>121</v>
      </c>
      <c r="G21" s="76" t="s">
        <v>43</v>
      </c>
      <c r="H21" s="76" t="s">
        <v>108</v>
      </c>
      <c r="I21" s="76" t="s">
        <v>18</v>
      </c>
      <c r="J21" s="76" t="s">
        <v>91</v>
      </c>
      <c r="K21" s="173">
        <v>1653</v>
      </c>
      <c r="L21" s="12" t="s">
        <v>363</v>
      </c>
      <c r="M21" s="19" t="s">
        <v>385</v>
      </c>
    </row>
    <row r="22" spans="1:13" s="21" customFormat="1">
      <c r="A22" s="23">
        <v>3</v>
      </c>
      <c r="B22" s="8" t="s">
        <v>251</v>
      </c>
      <c r="C22" s="8" t="s">
        <v>252</v>
      </c>
      <c r="D22" s="8" t="s">
        <v>33</v>
      </c>
      <c r="E22" s="8" t="s">
        <v>14</v>
      </c>
      <c r="F22" s="89" t="s">
        <v>253</v>
      </c>
      <c r="G22" s="8" t="s">
        <v>16</v>
      </c>
      <c r="H22" s="8" t="s">
        <v>248</v>
      </c>
      <c r="I22" s="8" t="s">
        <v>18</v>
      </c>
      <c r="J22" s="14">
        <v>3</v>
      </c>
      <c r="K22" s="173">
        <v>1423.7</v>
      </c>
      <c r="L22" s="24" t="s">
        <v>363</v>
      </c>
      <c r="M22" s="25" t="s">
        <v>385</v>
      </c>
    </row>
    <row r="23" spans="1:13" s="21" customFormat="1">
      <c r="A23" s="23">
        <v>4</v>
      </c>
      <c r="B23" s="8" t="s">
        <v>254</v>
      </c>
      <c r="C23" s="8" t="s">
        <v>255</v>
      </c>
      <c r="D23" s="8" t="s">
        <v>33</v>
      </c>
      <c r="E23" s="8" t="s">
        <v>14</v>
      </c>
      <c r="F23" s="89" t="s">
        <v>253</v>
      </c>
      <c r="G23" s="8" t="s">
        <v>16</v>
      </c>
      <c r="H23" s="8" t="s">
        <v>248</v>
      </c>
      <c r="I23" s="8" t="s">
        <v>18</v>
      </c>
      <c r="J23" s="8" t="s">
        <v>23</v>
      </c>
      <c r="K23" s="173">
        <v>1428</v>
      </c>
      <c r="L23" s="26" t="s">
        <v>383</v>
      </c>
      <c r="M23" s="27">
        <v>0.17</v>
      </c>
    </row>
    <row r="24" spans="1:13" s="21" customFormat="1">
      <c r="A24" s="23">
        <v>5</v>
      </c>
      <c r="B24" s="8" t="s">
        <v>256</v>
      </c>
      <c r="C24" s="8" t="s">
        <v>257</v>
      </c>
      <c r="D24" s="8" t="s">
        <v>33</v>
      </c>
      <c r="E24" s="8" t="s">
        <v>14</v>
      </c>
      <c r="F24" s="89" t="s">
        <v>253</v>
      </c>
      <c r="G24" s="8" t="s">
        <v>16</v>
      </c>
      <c r="H24" s="8" t="s">
        <v>248</v>
      </c>
      <c r="I24" s="8" t="s">
        <v>18</v>
      </c>
      <c r="J24" s="8" t="s">
        <v>24</v>
      </c>
      <c r="K24" s="173">
        <v>1426.9</v>
      </c>
      <c r="L24" s="24" t="s">
        <v>363</v>
      </c>
      <c r="M24" s="25" t="s">
        <v>385</v>
      </c>
    </row>
    <row r="25" spans="1:13" s="21" customFormat="1">
      <c r="A25" s="22">
        <v>6</v>
      </c>
      <c r="B25" s="8" t="s">
        <v>258</v>
      </c>
      <c r="C25" s="8" t="s">
        <v>259</v>
      </c>
      <c r="D25" s="8" t="s">
        <v>33</v>
      </c>
      <c r="E25" s="8" t="s">
        <v>14</v>
      </c>
      <c r="F25" s="89" t="s">
        <v>253</v>
      </c>
      <c r="G25" s="8" t="s">
        <v>16</v>
      </c>
      <c r="H25" s="8" t="s">
        <v>248</v>
      </c>
      <c r="I25" s="8" t="s">
        <v>18</v>
      </c>
      <c r="J25" s="8" t="s">
        <v>18</v>
      </c>
      <c r="K25" s="173">
        <v>1428.4</v>
      </c>
      <c r="L25" s="24" t="s">
        <v>363</v>
      </c>
      <c r="M25" s="25" t="s">
        <v>385</v>
      </c>
    </row>
    <row r="26" spans="1:13" s="21" customFormat="1">
      <c r="A26" s="22">
        <v>7</v>
      </c>
      <c r="B26" s="8" t="s">
        <v>260</v>
      </c>
      <c r="C26" s="8" t="s">
        <v>261</v>
      </c>
      <c r="D26" s="8" t="s">
        <v>33</v>
      </c>
      <c r="E26" s="8" t="s">
        <v>14</v>
      </c>
      <c r="F26" s="89" t="s">
        <v>262</v>
      </c>
      <c r="G26" s="8" t="s">
        <v>16</v>
      </c>
      <c r="H26" s="8" t="s">
        <v>248</v>
      </c>
      <c r="I26" s="8" t="s">
        <v>18</v>
      </c>
      <c r="J26" s="8" t="s">
        <v>170</v>
      </c>
      <c r="K26" s="173" t="s">
        <v>368</v>
      </c>
      <c r="L26" s="24" t="s">
        <v>363</v>
      </c>
      <c r="M26" s="25" t="s">
        <v>385</v>
      </c>
    </row>
    <row r="27" spans="1:13" s="21" customFormat="1">
      <c r="A27" s="22">
        <v>8</v>
      </c>
      <c r="B27" s="8" t="s">
        <v>263</v>
      </c>
      <c r="C27" s="8" t="s">
        <v>264</v>
      </c>
      <c r="D27" s="8" t="s">
        <v>33</v>
      </c>
      <c r="E27" s="8" t="s">
        <v>14</v>
      </c>
      <c r="F27" s="89" t="s">
        <v>262</v>
      </c>
      <c r="G27" s="8" t="s">
        <v>16</v>
      </c>
      <c r="H27" s="8" t="s">
        <v>248</v>
      </c>
      <c r="I27" s="8" t="s">
        <v>18</v>
      </c>
      <c r="J27" s="8" t="s">
        <v>265</v>
      </c>
      <c r="K27" s="173">
        <v>7190.4</v>
      </c>
      <c r="L27" s="24" t="s">
        <v>363</v>
      </c>
      <c r="M27" s="25" t="s">
        <v>385</v>
      </c>
    </row>
    <row r="28" spans="1:13" s="21" customFormat="1" ht="23.25">
      <c r="A28" s="12">
        <v>23</v>
      </c>
      <c r="B28" s="76" t="s">
        <v>164</v>
      </c>
      <c r="C28" s="76" t="s">
        <v>165</v>
      </c>
      <c r="D28" s="76" t="s">
        <v>33</v>
      </c>
      <c r="E28" s="76" t="s">
        <v>166</v>
      </c>
      <c r="F28" s="91" t="s">
        <v>167</v>
      </c>
      <c r="G28" s="76" t="s">
        <v>16</v>
      </c>
      <c r="H28" s="76" t="s">
        <v>108</v>
      </c>
      <c r="I28" s="76" t="s">
        <v>24</v>
      </c>
      <c r="J28" s="76" t="s">
        <v>23</v>
      </c>
      <c r="K28" s="173">
        <v>1154.3</v>
      </c>
      <c r="L28" s="12" t="s">
        <v>363</v>
      </c>
      <c r="M28" s="19" t="s">
        <v>385</v>
      </c>
    </row>
    <row r="29" spans="1:13" s="21" customFormat="1" ht="23.25">
      <c r="A29" s="12">
        <v>24</v>
      </c>
      <c r="B29" s="76" t="s">
        <v>168</v>
      </c>
      <c r="C29" s="76" t="s">
        <v>169</v>
      </c>
      <c r="D29" s="76" t="s">
        <v>33</v>
      </c>
      <c r="E29" s="76" t="s">
        <v>166</v>
      </c>
      <c r="F29" s="91" t="s">
        <v>167</v>
      </c>
      <c r="G29" s="76" t="s">
        <v>16</v>
      </c>
      <c r="H29" s="76" t="s">
        <v>108</v>
      </c>
      <c r="I29" s="76" t="s">
        <v>24</v>
      </c>
      <c r="J29" s="76" t="s">
        <v>170</v>
      </c>
      <c r="K29" s="173">
        <v>1154.3</v>
      </c>
      <c r="L29" s="12" t="s">
        <v>363</v>
      </c>
      <c r="M29" s="19" t="s">
        <v>385</v>
      </c>
    </row>
    <row r="30" spans="1:13" s="21" customFormat="1" ht="23.25">
      <c r="A30" s="12">
        <v>25</v>
      </c>
      <c r="B30" s="76" t="s">
        <v>171</v>
      </c>
      <c r="C30" s="76" t="s">
        <v>172</v>
      </c>
      <c r="D30" s="76" t="s">
        <v>33</v>
      </c>
      <c r="E30" s="76" t="s">
        <v>166</v>
      </c>
      <c r="F30" s="91" t="s">
        <v>167</v>
      </c>
      <c r="G30" s="76" t="s">
        <v>16</v>
      </c>
      <c r="H30" s="76" t="s">
        <v>108</v>
      </c>
      <c r="I30" s="76" t="s">
        <v>24</v>
      </c>
      <c r="J30" s="76" t="s">
        <v>91</v>
      </c>
      <c r="K30" s="173">
        <v>1154.3</v>
      </c>
      <c r="L30" s="12" t="s">
        <v>363</v>
      </c>
      <c r="M30" s="19" t="s">
        <v>385</v>
      </c>
    </row>
    <row r="31" spans="1:13" s="21" customFormat="1" ht="26.25" customHeight="1">
      <c r="A31" s="12">
        <v>26</v>
      </c>
      <c r="B31" s="76" t="s">
        <v>173</v>
      </c>
      <c r="C31" s="76" t="s">
        <v>174</v>
      </c>
      <c r="D31" s="76" t="s">
        <v>33</v>
      </c>
      <c r="E31" s="76" t="s">
        <v>41</v>
      </c>
      <c r="F31" s="91" t="s">
        <v>175</v>
      </c>
      <c r="G31" s="76" t="s">
        <v>16</v>
      </c>
      <c r="H31" s="76" t="s">
        <v>108</v>
      </c>
      <c r="I31" s="76" t="s">
        <v>176</v>
      </c>
      <c r="J31" s="76" t="s">
        <v>81</v>
      </c>
      <c r="K31" s="173">
        <v>1632</v>
      </c>
      <c r="L31" s="12" t="s">
        <v>364</v>
      </c>
      <c r="M31" s="18">
        <v>0.05</v>
      </c>
    </row>
    <row r="32" spans="1:13" s="21" customFormat="1" ht="26.25" customHeight="1">
      <c r="A32" s="12">
        <v>27</v>
      </c>
      <c r="B32" s="76" t="s">
        <v>177</v>
      </c>
      <c r="C32" s="76" t="s">
        <v>178</v>
      </c>
      <c r="D32" s="76" t="s">
        <v>33</v>
      </c>
      <c r="E32" s="76" t="s">
        <v>41</v>
      </c>
      <c r="F32" s="91" t="s">
        <v>175</v>
      </c>
      <c r="G32" s="76" t="s">
        <v>16</v>
      </c>
      <c r="H32" s="76" t="s">
        <v>108</v>
      </c>
      <c r="I32" s="76" t="s">
        <v>176</v>
      </c>
      <c r="J32" s="76" t="s">
        <v>24</v>
      </c>
      <c r="K32" s="173">
        <v>1639.9</v>
      </c>
      <c r="L32" s="13" t="s">
        <v>363</v>
      </c>
      <c r="M32" s="18" t="s">
        <v>385</v>
      </c>
    </row>
    <row r="33" spans="1:13" s="21" customFormat="1" ht="26.25" customHeight="1">
      <c r="A33" s="12">
        <v>28</v>
      </c>
      <c r="B33" s="76" t="s">
        <v>179</v>
      </c>
      <c r="C33" s="76" t="s">
        <v>180</v>
      </c>
      <c r="D33" s="76" t="s">
        <v>33</v>
      </c>
      <c r="E33" s="76" t="s">
        <v>41</v>
      </c>
      <c r="F33" s="91" t="s">
        <v>175</v>
      </c>
      <c r="G33" s="76" t="s">
        <v>16</v>
      </c>
      <c r="H33" s="76" t="s">
        <v>108</v>
      </c>
      <c r="I33" s="76" t="s">
        <v>176</v>
      </c>
      <c r="J33" s="76" t="s">
        <v>54</v>
      </c>
      <c r="K33" s="173">
        <v>1632</v>
      </c>
      <c r="L33" s="13" t="s">
        <v>382</v>
      </c>
      <c r="M33" s="18">
        <v>0.18</v>
      </c>
    </row>
    <row r="34" spans="1:13" s="21" customFormat="1" ht="26.25" customHeight="1">
      <c r="A34" s="12">
        <v>29</v>
      </c>
      <c r="B34" s="76" t="s">
        <v>181</v>
      </c>
      <c r="C34" s="76" t="s">
        <v>182</v>
      </c>
      <c r="D34" s="76" t="s">
        <v>33</v>
      </c>
      <c r="E34" s="76" t="s">
        <v>41</v>
      </c>
      <c r="F34" s="91" t="s">
        <v>175</v>
      </c>
      <c r="G34" s="76" t="s">
        <v>16</v>
      </c>
      <c r="H34" s="76" t="s">
        <v>108</v>
      </c>
      <c r="I34" s="76" t="s">
        <v>176</v>
      </c>
      <c r="J34" s="76" t="s">
        <v>23</v>
      </c>
      <c r="K34" s="173">
        <v>1536</v>
      </c>
      <c r="L34" s="13" t="s">
        <v>383</v>
      </c>
      <c r="M34" s="18">
        <v>0.12</v>
      </c>
    </row>
    <row r="35" spans="1:13" s="21" customFormat="1" ht="26.25" customHeight="1">
      <c r="A35" s="12">
        <v>30</v>
      </c>
      <c r="B35" s="76" t="s">
        <v>183</v>
      </c>
      <c r="C35" s="76" t="s">
        <v>184</v>
      </c>
      <c r="D35" s="76" t="s">
        <v>33</v>
      </c>
      <c r="E35" s="76" t="s">
        <v>41</v>
      </c>
      <c r="F35" s="91" t="s">
        <v>175</v>
      </c>
      <c r="G35" s="76" t="s">
        <v>16</v>
      </c>
      <c r="H35" s="76" t="s">
        <v>108</v>
      </c>
      <c r="I35" s="76" t="s">
        <v>176</v>
      </c>
      <c r="J35" s="76" t="s">
        <v>91</v>
      </c>
      <c r="K35" s="173">
        <v>1632</v>
      </c>
      <c r="L35" s="13" t="s">
        <v>366</v>
      </c>
      <c r="M35" s="18">
        <v>0.14000000000000001</v>
      </c>
    </row>
    <row r="36" spans="1:13" s="21" customFormat="1" ht="26.25" customHeight="1">
      <c r="A36" s="12">
        <v>31</v>
      </c>
      <c r="B36" s="76" t="s">
        <v>185</v>
      </c>
      <c r="C36" s="76" t="s">
        <v>186</v>
      </c>
      <c r="D36" s="76" t="s">
        <v>33</v>
      </c>
      <c r="E36" s="76" t="s">
        <v>41</v>
      </c>
      <c r="F36" s="91" t="s">
        <v>175</v>
      </c>
      <c r="G36" s="76" t="s">
        <v>16</v>
      </c>
      <c r="H36" s="76" t="s">
        <v>108</v>
      </c>
      <c r="I36" s="76" t="s">
        <v>176</v>
      </c>
      <c r="J36" s="76" t="s">
        <v>18</v>
      </c>
      <c r="K36" s="173">
        <v>1536</v>
      </c>
      <c r="L36" s="13" t="s">
        <v>383</v>
      </c>
      <c r="M36" s="18">
        <v>0.12</v>
      </c>
    </row>
    <row r="37" spans="1:13" s="21" customFormat="1" ht="26.25" customHeight="1">
      <c r="A37" s="12">
        <v>32</v>
      </c>
      <c r="B37" s="76" t="s">
        <v>187</v>
      </c>
      <c r="C37" s="76" t="s">
        <v>188</v>
      </c>
      <c r="D37" s="76" t="s">
        <v>33</v>
      </c>
      <c r="E37" s="76" t="s">
        <v>41</v>
      </c>
      <c r="F37" s="91" t="s">
        <v>175</v>
      </c>
      <c r="G37" s="76" t="s">
        <v>16</v>
      </c>
      <c r="H37" s="76" t="s">
        <v>108</v>
      </c>
      <c r="I37" s="76" t="s">
        <v>176</v>
      </c>
      <c r="J37" s="76" t="s">
        <v>46</v>
      </c>
      <c r="K37" s="173">
        <v>1462.8</v>
      </c>
      <c r="L37" s="13" t="s">
        <v>383</v>
      </c>
      <c r="M37" s="18">
        <v>0.12</v>
      </c>
    </row>
    <row r="38" spans="1:13" s="21" customFormat="1" ht="26.25" customHeight="1">
      <c r="A38" s="12">
        <v>33</v>
      </c>
      <c r="B38" s="76" t="s">
        <v>189</v>
      </c>
      <c r="C38" s="76" t="s">
        <v>190</v>
      </c>
      <c r="D38" s="76" t="s">
        <v>33</v>
      </c>
      <c r="E38" s="76" t="s">
        <v>41</v>
      </c>
      <c r="F38" s="91" t="s">
        <v>175</v>
      </c>
      <c r="G38" s="76" t="s">
        <v>16</v>
      </c>
      <c r="H38" s="76" t="s">
        <v>108</v>
      </c>
      <c r="I38" s="76" t="s">
        <v>176</v>
      </c>
      <c r="J38" s="76" t="s">
        <v>51</v>
      </c>
      <c r="K38" s="173">
        <v>1488</v>
      </c>
      <c r="L38" s="13" t="s">
        <v>366</v>
      </c>
      <c r="M38" s="18">
        <v>0.14000000000000001</v>
      </c>
    </row>
    <row r="39" spans="1:13" s="21" customFormat="1" ht="23.25">
      <c r="A39" s="12">
        <v>34</v>
      </c>
      <c r="B39" s="77" t="s">
        <v>191</v>
      </c>
      <c r="C39" s="76" t="s">
        <v>192</v>
      </c>
      <c r="D39" s="76" t="s">
        <v>33</v>
      </c>
      <c r="E39" s="76" t="s">
        <v>41</v>
      </c>
      <c r="F39" s="91" t="s">
        <v>175</v>
      </c>
      <c r="G39" s="76" t="s">
        <v>16</v>
      </c>
      <c r="H39" s="76" t="s">
        <v>108</v>
      </c>
      <c r="I39" s="76" t="s">
        <v>176</v>
      </c>
      <c r="J39" s="76" t="s">
        <v>170</v>
      </c>
      <c r="K39" s="173" t="s">
        <v>368</v>
      </c>
      <c r="L39" s="12" t="s">
        <v>363</v>
      </c>
      <c r="M39" s="19" t="s">
        <v>385</v>
      </c>
    </row>
    <row r="40" spans="1:13" s="21" customFormat="1" ht="26.25" customHeight="1">
      <c r="A40" s="98">
        <v>1</v>
      </c>
      <c r="B40" s="99" t="s">
        <v>101</v>
      </c>
      <c r="C40" s="99" t="s">
        <v>102</v>
      </c>
      <c r="D40" s="99" t="s">
        <v>33</v>
      </c>
      <c r="E40" s="99" t="s">
        <v>14</v>
      </c>
      <c r="F40" s="100" t="s">
        <v>68</v>
      </c>
      <c r="G40" s="99" t="s">
        <v>16</v>
      </c>
      <c r="H40" s="99" t="s">
        <v>103</v>
      </c>
      <c r="I40" s="99" t="s">
        <v>18</v>
      </c>
      <c r="J40" s="99" t="s">
        <v>51</v>
      </c>
      <c r="K40" s="174">
        <v>511.2</v>
      </c>
      <c r="L40" s="98" t="s">
        <v>399</v>
      </c>
      <c r="M40" s="101">
        <v>0.2</v>
      </c>
    </row>
    <row r="41" spans="1:13" s="21" customFormat="1" ht="26.25" customHeight="1">
      <c r="A41" s="98">
        <v>1</v>
      </c>
      <c r="B41" s="99" t="s">
        <v>97</v>
      </c>
      <c r="C41" s="99" t="s">
        <v>98</v>
      </c>
      <c r="D41" s="99" t="s">
        <v>33</v>
      </c>
      <c r="E41" s="99" t="s">
        <v>41</v>
      </c>
      <c r="F41" s="100" t="s">
        <v>42</v>
      </c>
      <c r="G41" s="99" t="s">
        <v>43</v>
      </c>
      <c r="H41" s="99" t="s">
        <v>10</v>
      </c>
      <c r="I41" s="99" t="s">
        <v>18</v>
      </c>
      <c r="J41" s="99" t="s">
        <v>84</v>
      </c>
      <c r="K41" s="175">
        <v>1888.8</v>
      </c>
      <c r="L41" s="102" t="s">
        <v>363</v>
      </c>
      <c r="M41" s="103" t="s">
        <v>385</v>
      </c>
    </row>
    <row r="42" spans="1:13" s="21" customFormat="1" ht="26.25" customHeight="1">
      <c r="A42" s="98">
        <v>2</v>
      </c>
      <c r="B42" s="99" t="s">
        <v>99</v>
      </c>
      <c r="C42" s="99" t="s">
        <v>100</v>
      </c>
      <c r="D42" s="99" t="s">
        <v>33</v>
      </c>
      <c r="E42" s="99" t="s">
        <v>41</v>
      </c>
      <c r="F42" s="100" t="s">
        <v>42</v>
      </c>
      <c r="G42" s="99" t="s">
        <v>43</v>
      </c>
      <c r="H42" s="99" t="s">
        <v>10</v>
      </c>
      <c r="I42" s="99" t="s">
        <v>18</v>
      </c>
      <c r="J42" s="99" t="s">
        <v>81</v>
      </c>
      <c r="K42" s="175">
        <v>1995.4</v>
      </c>
      <c r="L42" s="102" t="s">
        <v>363</v>
      </c>
      <c r="M42" s="103" t="s">
        <v>385</v>
      </c>
    </row>
    <row r="43" spans="1:13" s="21" customFormat="1" ht="23.25">
      <c r="A43" s="11">
        <v>1</v>
      </c>
      <c r="B43" s="8" t="s">
        <v>66</v>
      </c>
      <c r="C43" s="8" t="s">
        <v>67</v>
      </c>
      <c r="D43" s="8" t="s">
        <v>33</v>
      </c>
      <c r="E43" s="8" t="s">
        <v>14</v>
      </c>
      <c r="F43" s="89" t="s">
        <v>68</v>
      </c>
      <c r="G43" s="8" t="s">
        <v>16</v>
      </c>
      <c r="H43" s="8" t="s">
        <v>69</v>
      </c>
      <c r="I43" s="8" t="s">
        <v>18</v>
      </c>
      <c r="J43" s="8" t="s">
        <v>51</v>
      </c>
      <c r="K43" s="176">
        <v>118.4</v>
      </c>
      <c r="L43" s="11" t="s">
        <v>363</v>
      </c>
      <c r="M43" s="11" t="s">
        <v>385</v>
      </c>
    </row>
    <row r="44" spans="1:13" s="21" customFormat="1" ht="23.25">
      <c r="A44" s="11">
        <v>2</v>
      </c>
      <c r="B44" s="8" t="s">
        <v>70</v>
      </c>
      <c r="C44" s="8" t="s">
        <v>71</v>
      </c>
      <c r="D44" s="8" t="s">
        <v>33</v>
      </c>
      <c r="E44" s="8" t="s">
        <v>14</v>
      </c>
      <c r="F44" s="89" t="s">
        <v>68</v>
      </c>
      <c r="G44" s="8" t="s">
        <v>16</v>
      </c>
      <c r="H44" s="8" t="s">
        <v>69</v>
      </c>
      <c r="I44" s="8" t="s">
        <v>18</v>
      </c>
      <c r="J44" s="8" t="s">
        <v>30</v>
      </c>
      <c r="K44" s="176">
        <v>198.8</v>
      </c>
      <c r="L44" s="11" t="s">
        <v>363</v>
      </c>
      <c r="M44" s="11" t="s">
        <v>385</v>
      </c>
    </row>
    <row r="45" spans="1:13" s="21" customFormat="1" ht="23.25">
      <c r="A45" s="11">
        <v>3</v>
      </c>
      <c r="B45" s="8" t="s">
        <v>72</v>
      </c>
      <c r="C45" s="8" t="s">
        <v>73</v>
      </c>
      <c r="D45" s="8" t="s">
        <v>33</v>
      </c>
      <c r="E45" s="8" t="s">
        <v>14</v>
      </c>
      <c r="F45" s="89" t="s">
        <v>68</v>
      </c>
      <c r="G45" s="8" t="s">
        <v>16</v>
      </c>
      <c r="H45" s="8" t="s">
        <v>69</v>
      </c>
      <c r="I45" s="8" t="s">
        <v>18</v>
      </c>
      <c r="J45" s="8" t="s">
        <v>18</v>
      </c>
      <c r="K45" s="176">
        <v>1800</v>
      </c>
      <c r="L45" s="11" t="s">
        <v>363</v>
      </c>
      <c r="M45" s="11" t="s">
        <v>385</v>
      </c>
    </row>
    <row r="46" spans="1:13" ht="23.25">
      <c r="A46" s="11">
        <v>4</v>
      </c>
      <c r="B46" s="8" t="s">
        <v>74</v>
      </c>
      <c r="C46" s="8" t="s">
        <v>75</v>
      </c>
      <c r="D46" s="8" t="s">
        <v>33</v>
      </c>
      <c r="E46" s="8" t="s">
        <v>14</v>
      </c>
      <c r="F46" s="89" t="s">
        <v>68</v>
      </c>
      <c r="G46" s="8" t="s">
        <v>16</v>
      </c>
      <c r="H46" s="8" t="s">
        <v>69</v>
      </c>
      <c r="I46" s="8" t="s">
        <v>18</v>
      </c>
      <c r="J46" s="8" t="s">
        <v>23</v>
      </c>
      <c r="K46" s="176">
        <v>160</v>
      </c>
      <c r="L46" s="11" t="s">
        <v>363</v>
      </c>
      <c r="M46" s="11" t="s">
        <v>385</v>
      </c>
    </row>
    <row r="47" spans="1:13" ht="23.25">
      <c r="A47" s="11">
        <v>5</v>
      </c>
      <c r="B47" s="8" t="s">
        <v>76</v>
      </c>
      <c r="C47" s="8" t="s">
        <v>77</v>
      </c>
      <c r="D47" s="8" t="s">
        <v>33</v>
      </c>
      <c r="E47" s="8" t="s">
        <v>14</v>
      </c>
      <c r="F47" s="89" t="s">
        <v>68</v>
      </c>
      <c r="G47" s="8" t="s">
        <v>16</v>
      </c>
      <c r="H47" s="8" t="s">
        <v>69</v>
      </c>
      <c r="I47" s="8" t="s">
        <v>18</v>
      </c>
      <c r="J47" s="8" t="s">
        <v>78</v>
      </c>
      <c r="K47" s="176">
        <v>540</v>
      </c>
      <c r="L47" s="11" t="s">
        <v>363</v>
      </c>
      <c r="M47" s="11" t="s">
        <v>385</v>
      </c>
    </row>
    <row r="48" spans="1:13" ht="23.25">
      <c r="A48" s="11">
        <v>6</v>
      </c>
      <c r="B48" s="8" t="s">
        <v>79</v>
      </c>
      <c r="C48" s="8" t="s">
        <v>80</v>
      </c>
      <c r="D48" s="8" t="s">
        <v>33</v>
      </c>
      <c r="E48" s="8" t="s">
        <v>14</v>
      </c>
      <c r="F48" s="89" t="s">
        <v>68</v>
      </c>
      <c r="G48" s="8" t="s">
        <v>16</v>
      </c>
      <c r="H48" s="8" t="s">
        <v>69</v>
      </c>
      <c r="I48" s="8" t="s">
        <v>18</v>
      </c>
      <c r="J48" s="8" t="s">
        <v>81</v>
      </c>
      <c r="K48" s="176">
        <v>1800</v>
      </c>
      <c r="L48" s="11" t="s">
        <v>363</v>
      </c>
      <c r="M48" s="11" t="s">
        <v>385</v>
      </c>
    </row>
    <row r="49" spans="1:13" ht="23.25">
      <c r="A49" s="11">
        <v>7</v>
      </c>
      <c r="B49" s="8" t="s">
        <v>82</v>
      </c>
      <c r="C49" s="8" t="s">
        <v>83</v>
      </c>
      <c r="D49" s="8" t="s">
        <v>33</v>
      </c>
      <c r="E49" s="8" t="s">
        <v>14</v>
      </c>
      <c r="F49" s="89" t="s">
        <v>68</v>
      </c>
      <c r="G49" s="8" t="s">
        <v>16</v>
      </c>
      <c r="H49" s="8" t="s">
        <v>69</v>
      </c>
      <c r="I49" s="8" t="s">
        <v>18</v>
      </c>
      <c r="J49" s="8" t="s">
        <v>84</v>
      </c>
      <c r="K49" s="176">
        <v>120</v>
      </c>
      <c r="L49" s="11" t="s">
        <v>363</v>
      </c>
      <c r="M49" s="11" t="s">
        <v>385</v>
      </c>
    </row>
    <row r="50" spans="1:13" ht="23.25">
      <c r="A50" s="11">
        <v>8</v>
      </c>
      <c r="B50" s="8" t="s">
        <v>85</v>
      </c>
      <c r="C50" s="8" t="s">
        <v>86</v>
      </c>
      <c r="D50" s="8" t="s">
        <v>33</v>
      </c>
      <c r="E50" s="8" t="s">
        <v>14</v>
      </c>
      <c r="F50" s="89" t="s">
        <v>68</v>
      </c>
      <c r="G50" s="8" t="s">
        <v>16</v>
      </c>
      <c r="H50" s="8" t="s">
        <v>69</v>
      </c>
      <c r="I50" s="8" t="s">
        <v>18</v>
      </c>
      <c r="J50" s="8" t="s">
        <v>46</v>
      </c>
      <c r="K50" s="176">
        <v>120</v>
      </c>
      <c r="L50" s="11" t="s">
        <v>363</v>
      </c>
      <c r="M50" s="11" t="s">
        <v>385</v>
      </c>
    </row>
    <row r="51" spans="1:13" ht="23.25">
      <c r="A51" s="11">
        <v>9</v>
      </c>
      <c r="B51" s="8" t="s">
        <v>87</v>
      </c>
      <c r="C51" s="8" t="s">
        <v>88</v>
      </c>
      <c r="D51" s="8" t="s">
        <v>33</v>
      </c>
      <c r="E51" s="8" t="s">
        <v>14</v>
      </c>
      <c r="F51" s="89" t="s">
        <v>68</v>
      </c>
      <c r="G51" s="8" t="s">
        <v>16</v>
      </c>
      <c r="H51" s="8" t="s">
        <v>69</v>
      </c>
      <c r="I51" s="8" t="s">
        <v>18</v>
      </c>
      <c r="J51" s="8" t="s">
        <v>62</v>
      </c>
      <c r="K51" s="176">
        <v>576</v>
      </c>
      <c r="L51" s="11" t="s">
        <v>363</v>
      </c>
      <c r="M51" s="11" t="s">
        <v>385</v>
      </c>
    </row>
    <row r="52" spans="1:13" ht="23.25">
      <c r="A52" s="11">
        <v>10</v>
      </c>
      <c r="B52" s="8" t="s">
        <v>89</v>
      </c>
      <c r="C52" s="8" t="s">
        <v>90</v>
      </c>
      <c r="D52" s="8" t="s">
        <v>33</v>
      </c>
      <c r="E52" s="8" t="s">
        <v>14</v>
      </c>
      <c r="F52" s="89" t="s">
        <v>68</v>
      </c>
      <c r="G52" s="8" t="s">
        <v>16</v>
      </c>
      <c r="H52" s="8" t="s">
        <v>69</v>
      </c>
      <c r="I52" s="8" t="s">
        <v>18</v>
      </c>
      <c r="J52" s="8" t="s">
        <v>91</v>
      </c>
      <c r="K52" s="176">
        <v>234</v>
      </c>
      <c r="L52" s="11" t="s">
        <v>363</v>
      </c>
      <c r="M52" s="11" t="s">
        <v>385</v>
      </c>
    </row>
    <row r="53" spans="1:13" ht="23.25">
      <c r="A53" s="11">
        <v>11</v>
      </c>
      <c r="B53" s="8" t="s">
        <v>92</v>
      </c>
      <c r="C53" s="8" t="s">
        <v>93</v>
      </c>
      <c r="D53" s="8" t="s">
        <v>33</v>
      </c>
      <c r="E53" s="8" t="s">
        <v>14</v>
      </c>
      <c r="F53" s="89" t="s">
        <v>68</v>
      </c>
      <c r="G53" s="8" t="s">
        <v>16</v>
      </c>
      <c r="H53" s="8" t="s">
        <v>69</v>
      </c>
      <c r="I53" s="8" t="s">
        <v>18</v>
      </c>
      <c r="J53" s="8" t="s">
        <v>24</v>
      </c>
      <c r="K53" s="176">
        <v>196.3</v>
      </c>
      <c r="L53" s="11" t="s">
        <v>363</v>
      </c>
      <c r="M53" s="11" t="s">
        <v>385</v>
      </c>
    </row>
    <row r="54" spans="1:13" ht="23.25">
      <c r="A54" s="11">
        <v>12</v>
      </c>
      <c r="B54" s="8" t="s">
        <v>94</v>
      </c>
      <c r="C54" s="8" t="s">
        <v>95</v>
      </c>
      <c r="D54" s="8" t="s">
        <v>33</v>
      </c>
      <c r="E54" s="8" t="s">
        <v>14</v>
      </c>
      <c r="F54" s="89" t="s">
        <v>68</v>
      </c>
      <c r="G54" s="8" t="s">
        <v>16</v>
      </c>
      <c r="H54" s="8" t="s">
        <v>69</v>
      </c>
      <c r="I54" s="8" t="s">
        <v>18</v>
      </c>
      <c r="J54" s="8" t="s">
        <v>96</v>
      </c>
      <c r="K54" s="176">
        <v>756</v>
      </c>
      <c r="L54" s="11" t="s">
        <v>363</v>
      </c>
      <c r="M54" s="11" t="s">
        <v>385</v>
      </c>
    </row>
    <row r="55" spans="1:13" ht="26.25" customHeight="1">
      <c r="A55" s="10">
        <v>1</v>
      </c>
      <c r="B55" s="8" t="s">
        <v>31</v>
      </c>
      <c r="C55" s="8" t="s">
        <v>32</v>
      </c>
      <c r="D55" s="8" t="s">
        <v>33</v>
      </c>
      <c r="E55" s="8" t="s">
        <v>34</v>
      </c>
      <c r="F55" s="89" t="s">
        <v>35</v>
      </c>
      <c r="G55" s="8" t="s">
        <v>16</v>
      </c>
      <c r="H55" s="8" t="s">
        <v>36</v>
      </c>
      <c r="I55" s="8" t="s">
        <v>18</v>
      </c>
      <c r="J55" s="8" t="s">
        <v>18</v>
      </c>
      <c r="K55" s="177">
        <v>1641.6</v>
      </c>
      <c r="L55" s="15" t="s">
        <v>380</v>
      </c>
      <c r="M55" s="17" t="s">
        <v>385</v>
      </c>
    </row>
    <row r="56" spans="1:13" ht="23.25" customHeight="1">
      <c r="A56" s="10">
        <v>2</v>
      </c>
      <c r="B56" s="8" t="s">
        <v>37</v>
      </c>
      <c r="C56" s="8" t="s">
        <v>38</v>
      </c>
      <c r="D56" s="8" t="s">
        <v>33</v>
      </c>
      <c r="E56" s="8" t="s">
        <v>34</v>
      </c>
      <c r="F56" s="89" t="s">
        <v>35</v>
      </c>
      <c r="G56" s="8" t="s">
        <v>16</v>
      </c>
      <c r="H56" s="8" t="s">
        <v>36</v>
      </c>
      <c r="I56" s="8" t="s">
        <v>18</v>
      </c>
      <c r="J56" s="8" t="s">
        <v>27</v>
      </c>
      <c r="K56" s="177">
        <v>1631.4</v>
      </c>
      <c r="L56" s="15" t="s">
        <v>380</v>
      </c>
      <c r="M56" s="17" t="s">
        <v>385</v>
      </c>
    </row>
    <row r="57" spans="1:13" ht="23.25" customHeight="1">
      <c r="A57" s="10">
        <v>3</v>
      </c>
      <c r="B57" s="8" t="s">
        <v>39</v>
      </c>
      <c r="C57" s="8" t="s">
        <v>40</v>
      </c>
      <c r="D57" s="8" t="s">
        <v>33</v>
      </c>
      <c r="E57" s="8" t="s">
        <v>41</v>
      </c>
      <c r="F57" s="89" t="s">
        <v>42</v>
      </c>
      <c r="G57" s="8" t="s">
        <v>43</v>
      </c>
      <c r="H57" s="8" t="s">
        <v>36</v>
      </c>
      <c r="I57" s="8" t="s">
        <v>18</v>
      </c>
      <c r="J57" s="8" t="s">
        <v>18</v>
      </c>
      <c r="K57" s="177">
        <v>1995.4</v>
      </c>
      <c r="L57" s="15" t="s">
        <v>380</v>
      </c>
      <c r="M57" s="17" t="s">
        <v>385</v>
      </c>
    </row>
    <row r="58" spans="1:13" ht="23.25" customHeight="1">
      <c r="A58" s="10">
        <v>4</v>
      </c>
      <c r="B58" s="8" t="s">
        <v>44</v>
      </c>
      <c r="C58" s="8" t="s">
        <v>45</v>
      </c>
      <c r="D58" s="8" t="s">
        <v>33</v>
      </c>
      <c r="E58" s="8" t="s">
        <v>41</v>
      </c>
      <c r="F58" s="89" t="s">
        <v>42</v>
      </c>
      <c r="G58" s="8" t="s">
        <v>43</v>
      </c>
      <c r="H58" s="8" t="s">
        <v>36</v>
      </c>
      <c r="I58" s="8" t="s">
        <v>18</v>
      </c>
      <c r="J58" s="8" t="s">
        <v>46</v>
      </c>
      <c r="K58" s="177">
        <v>429.4</v>
      </c>
      <c r="L58" s="15" t="s">
        <v>380</v>
      </c>
      <c r="M58" s="17" t="s">
        <v>385</v>
      </c>
    </row>
    <row r="59" spans="1:13" ht="23.25" customHeight="1">
      <c r="A59" s="10">
        <v>5</v>
      </c>
      <c r="B59" s="8" t="s">
        <v>47</v>
      </c>
      <c r="C59" s="8" t="s">
        <v>48</v>
      </c>
      <c r="D59" s="8" t="s">
        <v>33</v>
      </c>
      <c r="E59" s="8" t="s">
        <v>41</v>
      </c>
      <c r="F59" s="89" t="s">
        <v>42</v>
      </c>
      <c r="G59" s="8" t="s">
        <v>43</v>
      </c>
      <c r="H59" s="8" t="s">
        <v>36</v>
      </c>
      <c r="I59" s="8" t="s">
        <v>18</v>
      </c>
      <c r="J59" s="8" t="s">
        <v>23</v>
      </c>
      <c r="K59" s="177">
        <v>1995.4</v>
      </c>
      <c r="L59" s="15" t="s">
        <v>380</v>
      </c>
      <c r="M59" s="17" t="s">
        <v>385</v>
      </c>
    </row>
    <row r="60" spans="1:13" ht="23.25" customHeight="1">
      <c r="A60" s="10">
        <v>6</v>
      </c>
      <c r="B60" s="8" t="s">
        <v>49</v>
      </c>
      <c r="C60" s="8" t="s">
        <v>50</v>
      </c>
      <c r="D60" s="8" t="s">
        <v>33</v>
      </c>
      <c r="E60" s="8" t="s">
        <v>41</v>
      </c>
      <c r="F60" s="89" t="s">
        <v>42</v>
      </c>
      <c r="G60" s="8" t="s">
        <v>43</v>
      </c>
      <c r="H60" s="8" t="s">
        <v>36</v>
      </c>
      <c r="I60" s="8" t="s">
        <v>18</v>
      </c>
      <c r="J60" s="8" t="s">
        <v>51</v>
      </c>
      <c r="K60" s="177">
        <v>1998.8</v>
      </c>
      <c r="L60" s="15" t="s">
        <v>380</v>
      </c>
      <c r="M60" s="17" t="s">
        <v>385</v>
      </c>
    </row>
    <row r="61" spans="1:13" ht="23.25" customHeight="1">
      <c r="A61" s="10">
        <v>7</v>
      </c>
      <c r="B61" s="8" t="s">
        <v>52</v>
      </c>
      <c r="C61" s="8" t="s">
        <v>53</v>
      </c>
      <c r="D61" s="8" t="s">
        <v>33</v>
      </c>
      <c r="E61" s="8" t="s">
        <v>41</v>
      </c>
      <c r="F61" s="89" t="s">
        <v>42</v>
      </c>
      <c r="G61" s="8" t="s">
        <v>43</v>
      </c>
      <c r="H61" s="8" t="s">
        <v>36</v>
      </c>
      <c r="I61" s="8" t="s">
        <v>18</v>
      </c>
      <c r="J61" s="8" t="s">
        <v>54</v>
      </c>
      <c r="K61" s="177">
        <v>1995.4</v>
      </c>
      <c r="L61" s="15" t="s">
        <v>380</v>
      </c>
      <c r="M61" s="17" t="s">
        <v>385</v>
      </c>
    </row>
    <row r="62" spans="1:13" ht="23.25" customHeight="1">
      <c r="A62" s="10">
        <v>8</v>
      </c>
      <c r="B62" s="8" t="s">
        <v>55</v>
      </c>
      <c r="C62" s="8" t="s">
        <v>56</v>
      </c>
      <c r="D62" s="8" t="s">
        <v>33</v>
      </c>
      <c r="E62" s="8" t="s">
        <v>41</v>
      </c>
      <c r="F62" s="89" t="s">
        <v>42</v>
      </c>
      <c r="G62" s="8" t="s">
        <v>43</v>
      </c>
      <c r="H62" s="8" t="s">
        <v>36</v>
      </c>
      <c r="I62" s="8" t="s">
        <v>18</v>
      </c>
      <c r="J62" s="8" t="s">
        <v>57</v>
      </c>
      <c r="K62" s="177">
        <v>1995.4</v>
      </c>
      <c r="L62" s="15" t="s">
        <v>380</v>
      </c>
      <c r="M62" s="17" t="s">
        <v>385</v>
      </c>
    </row>
    <row r="63" spans="1:13" ht="23.25" customHeight="1">
      <c r="A63" s="10">
        <v>9</v>
      </c>
      <c r="B63" s="8" t="s">
        <v>58</v>
      </c>
      <c r="C63" s="8" t="s">
        <v>59</v>
      </c>
      <c r="D63" s="8" t="s">
        <v>33</v>
      </c>
      <c r="E63" s="8" t="s">
        <v>41</v>
      </c>
      <c r="F63" s="89" t="s">
        <v>42</v>
      </c>
      <c r="G63" s="8" t="s">
        <v>43</v>
      </c>
      <c r="H63" s="8" t="s">
        <v>36</v>
      </c>
      <c r="I63" s="8" t="s">
        <v>18</v>
      </c>
      <c r="J63" s="8" t="s">
        <v>24</v>
      </c>
      <c r="K63" s="177">
        <v>1995.4</v>
      </c>
      <c r="L63" s="15" t="s">
        <v>380</v>
      </c>
      <c r="M63" s="17" t="s">
        <v>385</v>
      </c>
    </row>
    <row r="64" spans="1:13" ht="23.25" customHeight="1">
      <c r="A64" s="10">
        <v>10</v>
      </c>
      <c r="B64" s="8" t="s">
        <v>60</v>
      </c>
      <c r="C64" s="8" t="s">
        <v>61</v>
      </c>
      <c r="D64" s="8" t="s">
        <v>33</v>
      </c>
      <c r="E64" s="8" t="s">
        <v>41</v>
      </c>
      <c r="F64" s="89" t="s">
        <v>42</v>
      </c>
      <c r="G64" s="8" t="s">
        <v>43</v>
      </c>
      <c r="H64" s="8" t="s">
        <v>36</v>
      </c>
      <c r="I64" s="8" t="s">
        <v>18</v>
      </c>
      <c r="J64" s="8" t="s">
        <v>62</v>
      </c>
      <c r="K64" s="177">
        <v>1995.4</v>
      </c>
      <c r="L64" s="15" t="s">
        <v>380</v>
      </c>
      <c r="M64" s="17" t="s">
        <v>385</v>
      </c>
    </row>
    <row r="65" spans="1:13" ht="23.25" customHeight="1">
      <c r="A65" s="10">
        <v>11</v>
      </c>
      <c r="B65" s="8" t="s">
        <v>63</v>
      </c>
      <c r="C65" s="8" t="s">
        <v>64</v>
      </c>
      <c r="D65" s="8" t="s">
        <v>33</v>
      </c>
      <c r="E65" s="8" t="s">
        <v>41</v>
      </c>
      <c r="F65" s="89" t="s">
        <v>42</v>
      </c>
      <c r="G65" s="8" t="s">
        <v>43</v>
      </c>
      <c r="H65" s="8" t="s">
        <v>36</v>
      </c>
      <c r="I65" s="8" t="s">
        <v>18</v>
      </c>
      <c r="J65" s="8" t="s">
        <v>65</v>
      </c>
      <c r="K65" s="177" t="s">
        <v>368</v>
      </c>
      <c r="L65" s="15" t="s">
        <v>380</v>
      </c>
      <c r="M65" s="17" t="s">
        <v>385</v>
      </c>
    </row>
    <row r="66" spans="1:13" ht="34.5">
      <c r="A66" s="5">
        <v>1</v>
      </c>
      <c r="B66" s="8" t="s">
        <v>11</v>
      </c>
      <c r="C66" s="8" t="s">
        <v>12</v>
      </c>
      <c r="D66" s="8" t="s">
        <v>13</v>
      </c>
      <c r="E66" s="8" t="s">
        <v>14</v>
      </c>
      <c r="F66" s="89" t="s">
        <v>15</v>
      </c>
      <c r="G66" s="8" t="s">
        <v>16</v>
      </c>
      <c r="H66" s="8" t="s">
        <v>17</v>
      </c>
      <c r="I66" s="8" t="s">
        <v>18</v>
      </c>
      <c r="J66" s="8" t="s">
        <v>18</v>
      </c>
      <c r="K66" s="176">
        <v>602.6</v>
      </c>
      <c r="L66" s="15" t="s">
        <v>380</v>
      </c>
      <c r="M66" s="5" t="s">
        <v>385</v>
      </c>
    </row>
    <row r="67" spans="1:13">
      <c r="A67" s="23">
        <v>1</v>
      </c>
      <c r="B67" s="8" t="s">
        <v>266</v>
      </c>
      <c r="C67" s="8" t="s">
        <v>267</v>
      </c>
      <c r="D67" s="8" t="s">
        <v>115</v>
      </c>
      <c r="E67" s="8" t="s">
        <v>116</v>
      </c>
      <c r="F67" s="89" t="s">
        <v>268</v>
      </c>
      <c r="G67" s="8" t="s">
        <v>16</v>
      </c>
      <c r="H67" s="8" t="s">
        <v>269</v>
      </c>
      <c r="I67" s="8" t="s">
        <v>18</v>
      </c>
      <c r="J67" s="8" t="s">
        <v>24</v>
      </c>
      <c r="K67" s="172">
        <v>1079.3</v>
      </c>
      <c r="L67" s="24" t="s">
        <v>363</v>
      </c>
      <c r="M67" s="25" t="s">
        <v>385</v>
      </c>
    </row>
    <row r="68" spans="1:13">
      <c r="A68" s="23">
        <v>4</v>
      </c>
      <c r="B68" s="8" t="s">
        <v>276</v>
      </c>
      <c r="C68" s="8" t="s">
        <v>277</v>
      </c>
      <c r="D68" s="8" t="s">
        <v>115</v>
      </c>
      <c r="E68" s="8" t="s">
        <v>116</v>
      </c>
      <c r="F68" s="89" t="s">
        <v>268</v>
      </c>
      <c r="G68" s="8" t="s">
        <v>16</v>
      </c>
      <c r="H68" s="8" t="s">
        <v>269</v>
      </c>
      <c r="I68" s="8" t="s">
        <v>18</v>
      </c>
      <c r="J68" s="8" t="s">
        <v>18</v>
      </c>
      <c r="K68" s="172">
        <v>1090</v>
      </c>
      <c r="L68" s="24" t="s">
        <v>363</v>
      </c>
      <c r="M68" s="25" t="s">
        <v>385</v>
      </c>
    </row>
    <row r="69" spans="1:13">
      <c r="A69" s="23">
        <v>5</v>
      </c>
      <c r="B69" s="8" t="s">
        <v>278</v>
      </c>
      <c r="C69" s="8" t="s">
        <v>279</v>
      </c>
      <c r="D69" s="8" t="s">
        <v>115</v>
      </c>
      <c r="E69" s="8" t="s">
        <v>116</v>
      </c>
      <c r="F69" s="89" t="s">
        <v>268</v>
      </c>
      <c r="G69" s="8" t="s">
        <v>16</v>
      </c>
      <c r="H69" s="8" t="s">
        <v>269</v>
      </c>
      <c r="I69" s="8" t="s">
        <v>18</v>
      </c>
      <c r="J69" s="8" t="s">
        <v>91</v>
      </c>
      <c r="K69" s="172">
        <v>1199.4000000000001</v>
      </c>
      <c r="L69" s="24" t="s">
        <v>363</v>
      </c>
      <c r="M69" s="25" t="s">
        <v>385</v>
      </c>
    </row>
    <row r="70" spans="1:13">
      <c r="A70" s="23">
        <v>6</v>
      </c>
      <c r="B70" s="8" t="s">
        <v>280</v>
      </c>
      <c r="C70" s="8" t="s">
        <v>281</v>
      </c>
      <c r="D70" s="8" t="s">
        <v>115</v>
      </c>
      <c r="E70" s="8" t="s">
        <v>116</v>
      </c>
      <c r="F70" s="89" t="s">
        <v>268</v>
      </c>
      <c r="G70" s="8" t="s">
        <v>16</v>
      </c>
      <c r="H70" s="8" t="s">
        <v>269</v>
      </c>
      <c r="I70" s="8" t="s">
        <v>18</v>
      </c>
      <c r="J70" s="8" t="s">
        <v>23</v>
      </c>
      <c r="K70" s="172">
        <v>1308</v>
      </c>
      <c r="L70" s="24" t="s">
        <v>363</v>
      </c>
      <c r="M70" s="25" t="s">
        <v>385</v>
      </c>
    </row>
    <row r="71" spans="1:13">
      <c r="A71" s="23">
        <v>7</v>
      </c>
      <c r="B71" s="8" t="s">
        <v>282</v>
      </c>
      <c r="C71" s="8" t="s">
        <v>283</v>
      </c>
      <c r="D71" s="8" t="s">
        <v>115</v>
      </c>
      <c r="E71" s="8" t="s">
        <v>116</v>
      </c>
      <c r="F71" s="89" t="s">
        <v>284</v>
      </c>
      <c r="G71" s="8" t="s">
        <v>16</v>
      </c>
      <c r="H71" s="8" t="s">
        <v>269</v>
      </c>
      <c r="I71" s="8" t="s">
        <v>24</v>
      </c>
      <c r="J71" s="8" t="s">
        <v>18</v>
      </c>
      <c r="K71" s="172">
        <v>1458</v>
      </c>
      <c r="L71" s="24" t="s">
        <v>363</v>
      </c>
      <c r="M71" s="25" t="s">
        <v>385</v>
      </c>
    </row>
    <row r="72" spans="1:13">
      <c r="A72" s="23">
        <v>8</v>
      </c>
      <c r="B72" s="8" t="s">
        <v>285</v>
      </c>
      <c r="C72" s="8" t="s">
        <v>286</v>
      </c>
      <c r="D72" s="8" t="s">
        <v>115</v>
      </c>
      <c r="E72" s="8" t="s">
        <v>116</v>
      </c>
      <c r="F72" s="89" t="s">
        <v>284</v>
      </c>
      <c r="G72" s="8" t="s">
        <v>16</v>
      </c>
      <c r="H72" s="8" t="s">
        <v>269</v>
      </c>
      <c r="I72" s="8" t="s">
        <v>24</v>
      </c>
      <c r="J72" s="8" t="s">
        <v>23</v>
      </c>
      <c r="K72" s="172">
        <v>1440</v>
      </c>
      <c r="L72" s="24" t="s">
        <v>363</v>
      </c>
      <c r="M72" s="25" t="s">
        <v>385</v>
      </c>
    </row>
    <row r="73" spans="1:13">
      <c r="A73" s="23">
        <v>13</v>
      </c>
      <c r="B73" s="8" t="s">
        <v>296</v>
      </c>
      <c r="C73" s="8" t="s">
        <v>297</v>
      </c>
      <c r="D73" s="8" t="s">
        <v>115</v>
      </c>
      <c r="E73" s="8" t="s">
        <v>116</v>
      </c>
      <c r="F73" s="89" t="s">
        <v>117</v>
      </c>
      <c r="G73" s="8" t="s">
        <v>16</v>
      </c>
      <c r="H73" s="8" t="s">
        <v>269</v>
      </c>
      <c r="I73" s="8" t="s">
        <v>24</v>
      </c>
      <c r="J73" s="8" t="s">
        <v>81</v>
      </c>
      <c r="K73" s="172">
        <v>1998</v>
      </c>
      <c r="L73" s="24" t="s">
        <v>363</v>
      </c>
      <c r="M73" s="25" t="s">
        <v>385</v>
      </c>
    </row>
    <row r="74" spans="1:13">
      <c r="A74" s="23">
        <v>14</v>
      </c>
      <c r="B74" s="8" t="s">
        <v>298</v>
      </c>
      <c r="C74" s="8" t="s">
        <v>299</v>
      </c>
      <c r="D74" s="8" t="s">
        <v>115</v>
      </c>
      <c r="E74" s="8" t="s">
        <v>116</v>
      </c>
      <c r="F74" s="89" t="s">
        <v>117</v>
      </c>
      <c r="G74" s="8" t="s">
        <v>16</v>
      </c>
      <c r="H74" s="8" t="s">
        <v>269</v>
      </c>
      <c r="I74" s="8" t="s">
        <v>24</v>
      </c>
      <c r="J74" s="8" t="s">
        <v>84</v>
      </c>
      <c r="K74" s="172">
        <v>924</v>
      </c>
      <c r="L74" s="24" t="s">
        <v>363</v>
      </c>
      <c r="M74" s="25" t="s">
        <v>385</v>
      </c>
    </row>
    <row r="75" spans="1:13">
      <c r="A75" s="23">
        <v>15</v>
      </c>
      <c r="B75" s="8" t="s">
        <v>300</v>
      </c>
      <c r="C75" s="8" t="s">
        <v>301</v>
      </c>
      <c r="D75" s="8" t="s">
        <v>115</v>
      </c>
      <c r="E75" s="8" t="s">
        <v>116</v>
      </c>
      <c r="F75" s="89" t="s">
        <v>117</v>
      </c>
      <c r="G75" s="8" t="s">
        <v>16</v>
      </c>
      <c r="H75" s="8" t="s">
        <v>269</v>
      </c>
      <c r="I75" s="8" t="s">
        <v>24</v>
      </c>
      <c r="J75" s="8" t="s">
        <v>51</v>
      </c>
      <c r="K75" s="172">
        <v>1989</v>
      </c>
      <c r="L75" s="24" t="s">
        <v>363</v>
      </c>
      <c r="M75" s="25" t="s">
        <v>385</v>
      </c>
    </row>
    <row r="76" spans="1:13">
      <c r="A76" s="23">
        <v>16</v>
      </c>
      <c r="B76" s="8" t="s">
        <v>302</v>
      </c>
      <c r="C76" s="8" t="s">
        <v>303</v>
      </c>
      <c r="D76" s="8" t="s">
        <v>115</v>
      </c>
      <c r="E76" s="8" t="s">
        <v>116</v>
      </c>
      <c r="F76" s="89" t="s">
        <v>117</v>
      </c>
      <c r="G76" s="8" t="s">
        <v>16</v>
      </c>
      <c r="H76" s="8" t="s">
        <v>269</v>
      </c>
      <c r="I76" s="8" t="s">
        <v>24</v>
      </c>
      <c r="J76" s="8" t="s">
        <v>18</v>
      </c>
      <c r="K76" s="172">
        <v>1995</v>
      </c>
      <c r="L76" s="24" t="s">
        <v>363</v>
      </c>
      <c r="M76" s="25" t="s">
        <v>385</v>
      </c>
    </row>
    <row r="77" spans="1:13">
      <c r="A77" s="23">
        <v>17</v>
      </c>
      <c r="B77" s="8" t="s">
        <v>304</v>
      </c>
      <c r="C77" s="8" t="s">
        <v>305</v>
      </c>
      <c r="D77" s="8" t="s">
        <v>115</v>
      </c>
      <c r="E77" s="8" t="s">
        <v>116</v>
      </c>
      <c r="F77" s="89" t="s">
        <v>117</v>
      </c>
      <c r="G77" s="8" t="s">
        <v>16</v>
      </c>
      <c r="H77" s="8" t="s">
        <v>269</v>
      </c>
      <c r="I77" s="8" t="s">
        <v>24</v>
      </c>
      <c r="J77" s="8" t="s">
        <v>46</v>
      </c>
      <c r="K77" s="172">
        <v>1836</v>
      </c>
      <c r="L77" s="24" t="s">
        <v>363</v>
      </c>
      <c r="M77" s="25" t="s">
        <v>385</v>
      </c>
    </row>
    <row r="78" spans="1:13">
      <c r="A78" s="23">
        <v>18</v>
      </c>
      <c r="B78" s="8" t="s">
        <v>306</v>
      </c>
      <c r="C78" s="8" t="s">
        <v>307</v>
      </c>
      <c r="D78" s="8" t="s">
        <v>115</v>
      </c>
      <c r="E78" s="8" t="s">
        <v>116</v>
      </c>
      <c r="F78" s="89" t="s">
        <v>117</v>
      </c>
      <c r="G78" s="8" t="s">
        <v>16</v>
      </c>
      <c r="H78" s="8" t="s">
        <v>269</v>
      </c>
      <c r="I78" s="8" t="s">
        <v>24</v>
      </c>
      <c r="J78" s="8" t="s">
        <v>62</v>
      </c>
      <c r="K78" s="172">
        <v>1320.9</v>
      </c>
      <c r="L78" s="24" t="s">
        <v>363</v>
      </c>
      <c r="M78" s="25" t="s">
        <v>385</v>
      </c>
    </row>
    <row r="79" spans="1:13">
      <c r="A79" s="23">
        <v>19</v>
      </c>
      <c r="B79" s="8" t="s">
        <v>308</v>
      </c>
      <c r="C79" s="8" t="s">
        <v>309</v>
      </c>
      <c r="D79" s="8" t="s">
        <v>115</v>
      </c>
      <c r="E79" s="8" t="s">
        <v>116</v>
      </c>
      <c r="F79" s="89" t="s">
        <v>117</v>
      </c>
      <c r="G79" s="8" t="s">
        <v>16</v>
      </c>
      <c r="H79" s="8" t="s">
        <v>269</v>
      </c>
      <c r="I79" s="8" t="s">
        <v>24</v>
      </c>
      <c r="J79" s="8" t="s">
        <v>23</v>
      </c>
      <c r="K79" s="172">
        <v>1995</v>
      </c>
      <c r="L79" s="24" t="s">
        <v>363</v>
      </c>
      <c r="M79" s="25" t="s">
        <v>385</v>
      </c>
    </row>
    <row r="80" spans="1:13">
      <c r="A80" s="23">
        <v>20</v>
      </c>
      <c r="B80" s="8" t="s">
        <v>310</v>
      </c>
      <c r="C80" s="8" t="s">
        <v>311</v>
      </c>
      <c r="D80" s="8" t="s">
        <v>115</v>
      </c>
      <c r="E80" s="8" t="s">
        <v>116</v>
      </c>
      <c r="F80" s="89" t="s">
        <v>117</v>
      </c>
      <c r="G80" s="8" t="s">
        <v>16</v>
      </c>
      <c r="H80" s="8" t="s">
        <v>269</v>
      </c>
      <c r="I80" s="8" t="s">
        <v>24</v>
      </c>
      <c r="J80" s="8" t="s">
        <v>30</v>
      </c>
      <c r="K80" s="172">
        <v>1998</v>
      </c>
      <c r="L80" s="24" t="s">
        <v>363</v>
      </c>
      <c r="M80" s="25" t="s">
        <v>385</v>
      </c>
    </row>
    <row r="81" spans="1:13" ht="23.25" customHeight="1">
      <c r="A81" s="23">
        <v>21</v>
      </c>
      <c r="B81" s="8" t="s">
        <v>312</v>
      </c>
      <c r="C81" s="8" t="s">
        <v>313</v>
      </c>
      <c r="D81" s="8" t="s">
        <v>115</v>
      </c>
      <c r="E81" s="8" t="s">
        <v>116</v>
      </c>
      <c r="F81" s="89" t="s">
        <v>117</v>
      </c>
      <c r="G81" s="8" t="s">
        <v>16</v>
      </c>
      <c r="H81" s="8" t="s">
        <v>269</v>
      </c>
      <c r="I81" s="8" t="s">
        <v>24</v>
      </c>
      <c r="J81" s="8" t="s">
        <v>24</v>
      </c>
      <c r="K81" s="172">
        <v>1995</v>
      </c>
      <c r="L81" s="28" t="s">
        <v>381</v>
      </c>
      <c r="M81" s="25">
        <v>0.1</v>
      </c>
    </row>
    <row r="82" spans="1:13" ht="23.25" customHeight="1">
      <c r="A82" s="23">
        <v>22</v>
      </c>
      <c r="B82" s="8" t="s">
        <v>314</v>
      </c>
      <c r="C82" s="8" t="s">
        <v>315</v>
      </c>
      <c r="D82" s="8" t="s">
        <v>115</v>
      </c>
      <c r="E82" s="8" t="s">
        <v>116</v>
      </c>
      <c r="F82" s="89" t="s">
        <v>117</v>
      </c>
      <c r="G82" s="8" t="s">
        <v>16</v>
      </c>
      <c r="H82" s="8" t="s">
        <v>269</v>
      </c>
      <c r="I82" s="8" t="s">
        <v>24</v>
      </c>
      <c r="J82" s="8" t="s">
        <v>91</v>
      </c>
      <c r="K82" s="172">
        <v>1995</v>
      </c>
      <c r="L82" s="24" t="s">
        <v>363</v>
      </c>
      <c r="M82" s="25" t="s">
        <v>385</v>
      </c>
    </row>
    <row r="83" spans="1:13" ht="23.25" customHeight="1">
      <c r="A83" s="12">
        <v>4</v>
      </c>
      <c r="B83" s="76" t="s">
        <v>113</v>
      </c>
      <c r="C83" s="76" t="s">
        <v>114</v>
      </c>
      <c r="D83" s="76" t="s">
        <v>115</v>
      </c>
      <c r="E83" s="76" t="s">
        <v>116</v>
      </c>
      <c r="F83" s="91" t="s">
        <v>117</v>
      </c>
      <c r="G83" s="76" t="s">
        <v>16</v>
      </c>
      <c r="H83" s="76" t="s">
        <v>108</v>
      </c>
      <c r="I83" s="76" t="s">
        <v>24</v>
      </c>
      <c r="J83" s="76" t="s">
        <v>96</v>
      </c>
      <c r="K83" s="173">
        <v>1997.3</v>
      </c>
      <c r="L83" s="12" t="s">
        <v>367</v>
      </c>
      <c r="M83" s="19">
        <v>0.21</v>
      </c>
    </row>
    <row r="84" spans="1:13" ht="23.25" customHeight="1">
      <c r="A84" s="23">
        <v>28</v>
      </c>
      <c r="B84" s="8" t="s">
        <v>327</v>
      </c>
      <c r="C84" s="8" t="s">
        <v>328</v>
      </c>
      <c r="D84" s="8" t="s">
        <v>329</v>
      </c>
      <c r="E84" s="8" t="s">
        <v>116</v>
      </c>
      <c r="F84" s="89" t="s">
        <v>330</v>
      </c>
      <c r="G84" s="8" t="s">
        <v>16</v>
      </c>
      <c r="H84" s="8" t="s">
        <v>269</v>
      </c>
      <c r="I84" s="8" t="s">
        <v>23</v>
      </c>
      <c r="J84" s="8" t="s">
        <v>18</v>
      </c>
      <c r="K84" s="172">
        <v>1680</v>
      </c>
      <c r="L84" s="28" t="s">
        <v>381</v>
      </c>
      <c r="M84" s="25">
        <v>0.1</v>
      </c>
    </row>
    <row r="85" spans="1:13" ht="23.25" customHeight="1">
      <c r="A85" s="23">
        <v>29</v>
      </c>
      <c r="B85" s="8" t="s">
        <v>331</v>
      </c>
      <c r="C85" s="8" t="s">
        <v>332</v>
      </c>
      <c r="D85" s="8" t="s">
        <v>329</v>
      </c>
      <c r="E85" s="8" t="s">
        <v>116</v>
      </c>
      <c r="F85" s="89" t="s">
        <v>330</v>
      </c>
      <c r="G85" s="8" t="s">
        <v>16</v>
      </c>
      <c r="H85" s="8" t="s">
        <v>269</v>
      </c>
      <c r="I85" s="8" t="s">
        <v>23</v>
      </c>
      <c r="J85" s="8" t="s">
        <v>23</v>
      </c>
      <c r="K85" s="172">
        <v>1344</v>
      </c>
      <c r="L85" s="24" t="s">
        <v>363</v>
      </c>
      <c r="M85" s="25" t="s">
        <v>385</v>
      </c>
    </row>
    <row r="86" spans="1:13" ht="23.25" customHeight="1">
      <c r="A86" s="23">
        <v>30</v>
      </c>
      <c r="B86" s="8" t="s">
        <v>333</v>
      </c>
      <c r="C86" s="8" t="s">
        <v>334</v>
      </c>
      <c r="D86" s="8" t="s">
        <v>329</v>
      </c>
      <c r="E86" s="8" t="s">
        <v>116</v>
      </c>
      <c r="F86" s="89" t="s">
        <v>330</v>
      </c>
      <c r="G86" s="8" t="s">
        <v>16</v>
      </c>
      <c r="H86" s="8" t="s">
        <v>269</v>
      </c>
      <c r="I86" s="8" t="s">
        <v>23</v>
      </c>
      <c r="J86" s="8" t="s">
        <v>91</v>
      </c>
      <c r="K86" s="172">
        <v>1461.5</v>
      </c>
      <c r="L86" s="24" t="s">
        <v>363</v>
      </c>
      <c r="M86" s="25" t="s">
        <v>385</v>
      </c>
    </row>
    <row r="87" spans="1:13" ht="23.25" customHeight="1">
      <c r="A87" s="12">
        <v>1</v>
      </c>
      <c r="B87" s="76" t="s">
        <v>104</v>
      </c>
      <c r="C87" s="76" t="s">
        <v>105</v>
      </c>
      <c r="D87" s="76" t="s">
        <v>106</v>
      </c>
      <c r="E87" s="76" t="s">
        <v>34</v>
      </c>
      <c r="F87" s="91" t="s">
        <v>107</v>
      </c>
      <c r="G87" s="76" t="s">
        <v>16</v>
      </c>
      <c r="H87" s="76" t="s">
        <v>108</v>
      </c>
      <c r="I87" s="76" t="s">
        <v>18</v>
      </c>
      <c r="J87" s="76" t="s">
        <v>18</v>
      </c>
      <c r="K87" s="173">
        <v>583.20000000000005</v>
      </c>
      <c r="L87" s="12" t="s">
        <v>367</v>
      </c>
      <c r="M87" s="19" t="s">
        <v>385</v>
      </c>
    </row>
    <row r="88" spans="1:13" ht="23.25" customHeight="1">
      <c r="A88" s="12">
        <v>2</v>
      </c>
      <c r="B88" s="76" t="s">
        <v>109</v>
      </c>
      <c r="C88" s="76" t="s">
        <v>110</v>
      </c>
      <c r="D88" s="76" t="s">
        <v>106</v>
      </c>
      <c r="E88" s="76" t="s">
        <v>34</v>
      </c>
      <c r="F88" s="91" t="s">
        <v>107</v>
      </c>
      <c r="G88" s="76" t="s">
        <v>16</v>
      </c>
      <c r="H88" s="76" t="s">
        <v>108</v>
      </c>
      <c r="I88" s="76" t="s">
        <v>18</v>
      </c>
      <c r="J88" s="76" t="s">
        <v>23</v>
      </c>
      <c r="K88" s="173">
        <v>302.39999999999998</v>
      </c>
      <c r="L88" s="12" t="s">
        <v>363</v>
      </c>
      <c r="M88" s="19" t="s">
        <v>385</v>
      </c>
    </row>
    <row r="89" spans="1:13" ht="23.25">
      <c r="A89" s="12">
        <v>3</v>
      </c>
      <c r="B89" s="76" t="s">
        <v>111</v>
      </c>
      <c r="C89" s="76" t="s">
        <v>112</v>
      </c>
      <c r="D89" s="76" t="s">
        <v>106</v>
      </c>
      <c r="E89" s="76" t="s">
        <v>34</v>
      </c>
      <c r="F89" s="91" t="s">
        <v>107</v>
      </c>
      <c r="G89" s="76" t="s">
        <v>16</v>
      </c>
      <c r="H89" s="76" t="s">
        <v>108</v>
      </c>
      <c r="I89" s="76" t="s">
        <v>18</v>
      </c>
      <c r="J89" s="76" t="s">
        <v>91</v>
      </c>
      <c r="K89" s="173">
        <v>883.3</v>
      </c>
      <c r="L89" s="12" t="s">
        <v>363</v>
      </c>
      <c r="M89" s="19" t="s">
        <v>385</v>
      </c>
    </row>
    <row r="90" spans="1:13">
      <c r="A90" s="23">
        <v>2</v>
      </c>
      <c r="B90" s="8" t="s">
        <v>270</v>
      </c>
      <c r="C90" s="8" t="s">
        <v>271</v>
      </c>
      <c r="D90" s="8" t="s">
        <v>158</v>
      </c>
      <c r="E90" s="8" t="s">
        <v>116</v>
      </c>
      <c r="F90" s="89" t="s">
        <v>272</v>
      </c>
      <c r="G90" s="8" t="s">
        <v>16</v>
      </c>
      <c r="H90" s="8" t="s">
        <v>269</v>
      </c>
      <c r="I90" s="8" t="s">
        <v>273</v>
      </c>
      <c r="J90" s="8" t="s">
        <v>18</v>
      </c>
      <c r="K90" s="172">
        <v>2000</v>
      </c>
      <c r="L90" s="28" t="s">
        <v>381</v>
      </c>
      <c r="M90" s="25">
        <v>0.1</v>
      </c>
    </row>
    <row r="91" spans="1:13">
      <c r="A91" s="23">
        <v>3</v>
      </c>
      <c r="B91" s="8" t="s">
        <v>274</v>
      </c>
      <c r="C91" s="8" t="s">
        <v>275</v>
      </c>
      <c r="D91" s="8" t="s">
        <v>158</v>
      </c>
      <c r="E91" s="8" t="s">
        <v>116</v>
      </c>
      <c r="F91" s="89" t="s">
        <v>272</v>
      </c>
      <c r="G91" s="8" t="s">
        <v>16</v>
      </c>
      <c r="H91" s="8" t="s">
        <v>269</v>
      </c>
      <c r="I91" s="8" t="s">
        <v>273</v>
      </c>
      <c r="J91" s="8" t="s">
        <v>23</v>
      </c>
      <c r="K91" s="172">
        <v>1934.4</v>
      </c>
      <c r="L91" s="28" t="s">
        <v>381</v>
      </c>
      <c r="M91" s="25">
        <v>0.1</v>
      </c>
    </row>
    <row r="92" spans="1:13">
      <c r="A92" s="23">
        <v>9</v>
      </c>
      <c r="B92" s="8" t="s">
        <v>287</v>
      </c>
      <c r="C92" s="8" t="s">
        <v>288</v>
      </c>
      <c r="D92" s="8" t="s">
        <v>158</v>
      </c>
      <c r="E92" s="8" t="s">
        <v>41</v>
      </c>
      <c r="F92" s="89" t="s">
        <v>289</v>
      </c>
      <c r="G92" s="8" t="s">
        <v>16</v>
      </c>
      <c r="H92" s="8" t="s">
        <v>269</v>
      </c>
      <c r="I92" s="8" t="s">
        <v>23</v>
      </c>
      <c r="J92" s="8" t="s">
        <v>18</v>
      </c>
      <c r="K92" s="172">
        <v>1920</v>
      </c>
      <c r="L92" s="28" t="s">
        <v>381</v>
      </c>
      <c r="M92" s="25">
        <v>0.05</v>
      </c>
    </row>
    <row r="93" spans="1:13">
      <c r="A93" s="23">
        <v>10</v>
      </c>
      <c r="B93" s="8" t="s">
        <v>290</v>
      </c>
      <c r="C93" s="8" t="s">
        <v>291</v>
      </c>
      <c r="D93" s="8" t="s">
        <v>158</v>
      </c>
      <c r="E93" s="8" t="s">
        <v>41</v>
      </c>
      <c r="F93" s="89" t="s">
        <v>289</v>
      </c>
      <c r="G93" s="8" t="s">
        <v>16</v>
      </c>
      <c r="H93" s="8" t="s">
        <v>269</v>
      </c>
      <c r="I93" s="8" t="s">
        <v>23</v>
      </c>
      <c r="J93" s="8" t="s">
        <v>23</v>
      </c>
      <c r="K93" s="172">
        <v>1872</v>
      </c>
      <c r="L93" s="28" t="s">
        <v>381</v>
      </c>
      <c r="M93" s="25">
        <v>0.05</v>
      </c>
    </row>
    <row r="94" spans="1:13">
      <c r="A94" s="23">
        <v>11</v>
      </c>
      <c r="B94" s="8" t="s">
        <v>292</v>
      </c>
      <c r="C94" s="8" t="s">
        <v>293</v>
      </c>
      <c r="D94" s="8" t="s">
        <v>158</v>
      </c>
      <c r="E94" s="8" t="s">
        <v>41</v>
      </c>
      <c r="F94" s="89" t="s">
        <v>289</v>
      </c>
      <c r="G94" s="8" t="s">
        <v>16</v>
      </c>
      <c r="H94" s="8" t="s">
        <v>269</v>
      </c>
      <c r="I94" s="8" t="s">
        <v>23</v>
      </c>
      <c r="J94" s="8" t="s">
        <v>91</v>
      </c>
      <c r="K94" s="172">
        <v>1920</v>
      </c>
      <c r="L94" s="28" t="s">
        <v>381</v>
      </c>
      <c r="M94" s="25">
        <v>0.05</v>
      </c>
    </row>
    <row r="95" spans="1:13">
      <c r="A95" s="23">
        <v>12</v>
      </c>
      <c r="B95" s="8" t="s">
        <v>294</v>
      </c>
      <c r="C95" s="8" t="s">
        <v>295</v>
      </c>
      <c r="D95" s="8" t="s">
        <v>158</v>
      </c>
      <c r="E95" s="8" t="s">
        <v>41</v>
      </c>
      <c r="F95" s="89" t="s">
        <v>289</v>
      </c>
      <c r="G95" s="8" t="s">
        <v>16</v>
      </c>
      <c r="H95" s="8" t="s">
        <v>269</v>
      </c>
      <c r="I95" s="8" t="s">
        <v>23</v>
      </c>
      <c r="J95" s="8" t="s">
        <v>24</v>
      </c>
      <c r="K95" s="172">
        <v>1320.4</v>
      </c>
      <c r="L95" s="28" t="s">
        <v>381</v>
      </c>
      <c r="M95" s="25">
        <v>0.05</v>
      </c>
    </row>
    <row r="96" spans="1:13" ht="23.25" customHeight="1">
      <c r="A96" s="5">
        <v>1</v>
      </c>
      <c r="B96" s="8" t="s">
        <v>357</v>
      </c>
      <c r="C96" s="8" t="s">
        <v>358</v>
      </c>
      <c r="D96" s="8" t="s">
        <v>158</v>
      </c>
      <c r="E96" s="8" t="s">
        <v>34</v>
      </c>
      <c r="F96" s="89" t="s">
        <v>359</v>
      </c>
      <c r="G96" s="8" t="s">
        <v>16</v>
      </c>
      <c r="H96" s="8" t="s">
        <v>360</v>
      </c>
      <c r="I96" s="8" t="s">
        <v>361</v>
      </c>
      <c r="J96" s="8" t="s">
        <v>30</v>
      </c>
      <c r="K96" s="177">
        <v>1670.1</v>
      </c>
      <c r="L96" s="5" t="s">
        <v>363</v>
      </c>
      <c r="M96" s="5" t="s">
        <v>385</v>
      </c>
    </row>
    <row r="97" spans="1:13" ht="23.25" customHeight="1">
      <c r="A97" s="12">
        <v>20</v>
      </c>
      <c r="B97" s="76" t="s">
        <v>156</v>
      </c>
      <c r="C97" s="76" t="s">
        <v>157</v>
      </c>
      <c r="D97" s="76" t="s">
        <v>158</v>
      </c>
      <c r="E97" s="76" t="s">
        <v>116</v>
      </c>
      <c r="F97" s="91" t="s">
        <v>159</v>
      </c>
      <c r="G97" s="76" t="s">
        <v>16</v>
      </c>
      <c r="H97" s="76" t="s">
        <v>108</v>
      </c>
      <c r="I97" s="76" t="s">
        <v>91</v>
      </c>
      <c r="J97" s="76" t="s">
        <v>23</v>
      </c>
      <c r="K97" s="173">
        <v>966</v>
      </c>
      <c r="L97" s="12" t="s">
        <v>366</v>
      </c>
      <c r="M97" s="19">
        <v>0.19</v>
      </c>
    </row>
    <row r="98" spans="1:13" ht="23.25" customHeight="1">
      <c r="A98" s="12">
        <v>21</v>
      </c>
      <c r="B98" s="76" t="s">
        <v>160</v>
      </c>
      <c r="C98" s="76" t="s">
        <v>161</v>
      </c>
      <c r="D98" s="76" t="s">
        <v>158</v>
      </c>
      <c r="E98" s="76" t="s">
        <v>116</v>
      </c>
      <c r="F98" s="91" t="s">
        <v>159</v>
      </c>
      <c r="G98" s="76" t="s">
        <v>16</v>
      </c>
      <c r="H98" s="76" t="s">
        <v>108</v>
      </c>
      <c r="I98" s="76" t="s">
        <v>91</v>
      </c>
      <c r="J98" s="76" t="s">
        <v>18</v>
      </c>
      <c r="K98" s="173">
        <v>2000</v>
      </c>
      <c r="L98" s="12" t="s">
        <v>363</v>
      </c>
      <c r="M98" s="19" t="s">
        <v>385</v>
      </c>
    </row>
    <row r="99" spans="1:13" ht="23.25" customHeight="1">
      <c r="A99" s="12">
        <v>22</v>
      </c>
      <c r="B99" s="76" t="s">
        <v>162</v>
      </c>
      <c r="C99" s="76" t="s">
        <v>163</v>
      </c>
      <c r="D99" s="76" t="s">
        <v>158</v>
      </c>
      <c r="E99" s="76" t="s">
        <v>116</v>
      </c>
      <c r="F99" s="91" t="s">
        <v>159</v>
      </c>
      <c r="G99" s="76" t="s">
        <v>16</v>
      </c>
      <c r="H99" s="76" t="s">
        <v>108</v>
      </c>
      <c r="I99" s="76" t="s">
        <v>91</v>
      </c>
      <c r="J99" s="76" t="s">
        <v>57</v>
      </c>
      <c r="K99" s="173">
        <v>1224.4000000000001</v>
      </c>
      <c r="L99" s="12" t="s">
        <v>363</v>
      </c>
      <c r="M99" s="19" t="s">
        <v>385</v>
      </c>
    </row>
    <row r="100" spans="1:13" ht="23.25" customHeight="1">
      <c r="A100" s="12">
        <v>35</v>
      </c>
      <c r="B100" s="76" t="s">
        <v>193</v>
      </c>
      <c r="C100" s="76" t="s">
        <v>194</v>
      </c>
      <c r="D100" s="76" t="s">
        <v>158</v>
      </c>
      <c r="E100" s="76" t="s">
        <v>41</v>
      </c>
      <c r="F100" s="91" t="s">
        <v>195</v>
      </c>
      <c r="G100" s="76" t="s">
        <v>16</v>
      </c>
      <c r="H100" s="76" t="s">
        <v>108</v>
      </c>
      <c r="I100" s="76" t="s">
        <v>196</v>
      </c>
      <c r="J100" s="76" t="s">
        <v>197</v>
      </c>
      <c r="K100" s="173">
        <v>1980</v>
      </c>
      <c r="L100" s="12" t="s">
        <v>363</v>
      </c>
      <c r="M100" s="19" t="s">
        <v>385</v>
      </c>
    </row>
    <row r="101" spans="1:13" ht="23.25" customHeight="1">
      <c r="A101" s="12">
        <v>36</v>
      </c>
      <c r="B101" s="76" t="s">
        <v>198</v>
      </c>
      <c r="C101" s="76" t="s">
        <v>199</v>
      </c>
      <c r="D101" s="76" t="s">
        <v>158</v>
      </c>
      <c r="E101" s="76" t="s">
        <v>41</v>
      </c>
      <c r="F101" s="91" t="s">
        <v>195</v>
      </c>
      <c r="G101" s="76" t="s">
        <v>16</v>
      </c>
      <c r="H101" s="76" t="s">
        <v>108</v>
      </c>
      <c r="I101" s="76" t="s">
        <v>196</v>
      </c>
      <c r="J101" s="76" t="s">
        <v>200</v>
      </c>
      <c r="K101" s="173">
        <v>1980</v>
      </c>
      <c r="L101" s="12" t="s">
        <v>363</v>
      </c>
      <c r="M101" s="19" t="s">
        <v>385</v>
      </c>
    </row>
    <row r="102" spans="1:13" ht="23.25">
      <c r="A102" s="12">
        <v>37</v>
      </c>
      <c r="B102" s="76" t="s">
        <v>201</v>
      </c>
      <c r="C102" s="76" t="s">
        <v>202</v>
      </c>
      <c r="D102" s="76" t="s">
        <v>158</v>
      </c>
      <c r="E102" s="76" t="s">
        <v>41</v>
      </c>
      <c r="F102" s="91" t="s">
        <v>195</v>
      </c>
      <c r="G102" s="76" t="s">
        <v>16</v>
      </c>
      <c r="H102" s="76" t="s">
        <v>108</v>
      </c>
      <c r="I102" s="76" t="s">
        <v>196</v>
      </c>
      <c r="J102" s="76" t="s">
        <v>203</v>
      </c>
      <c r="K102" s="173">
        <v>1980</v>
      </c>
      <c r="L102" s="12" t="s">
        <v>363</v>
      </c>
      <c r="M102" s="19" t="s">
        <v>385</v>
      </c>
    </row>
    <row r="103" spans="1:13" ht="23.25" customHeight="1">
      <c r="A103" s="12">
        <v>38</v>
      </c>
      <c r="B103" s="76" t="s">
        <v>204</v>
      </c>
      <c r="C103" s="76" t="s">
        <v>205</v>
      </c>
      <c r="D103" s="76" t="s">
        <v>158</v>
      </c>
      <c r="E103" s="76" t="s">
        <v>41</v>
      </c>
      <c r="F103" s="91" t="s">
        <v>195</v>
      </c>
      <c r="G103" s="76" t="s">
        <v>16</v>
      </c>
      <c r="H103" s="76" t="s">
        <v>108</v>
      </c>
      <c r="I103" s="76" t="s">
        <v>196</v>
      </c>
      <c r="J103" s="76" t="s">
        <v>206</v>
      </c>
      <c r="K103" s="173">
        <v>1980</v>
      </c>
      <c r="L103" s="12" t="s">
        <v>366</v>
      </c>
      <c r="M103" s="19">
        <v>0.14000000000000001</v>
      </c>
    </row>
    <row r="104" spans="1:13" ht="23.25" customHeight="1">
      <c r="A104" s="12">
        <v>39</v>
      </c>
      <c r="B104" s="76" t="s">
        <v>207</v>
      </c>
      <c r="C104" s="76" t="s">
        <v>208</v>
      </c>
      <c r="D104" s="76" t="s">
        <v>158</v>
      </c>
      <c r="E104" s="76" t="s">
        <v>41</v>
      </c>
      <c r="F104" s="91" t="s">
        <v>195</v>
      </c>
      <c r="G104" s="76" t="s">
        <v>16</v>
      </c>
      <c r="H104" s="76" t="s">
        <v>108</v>
      </c>
      <c r="I104" s="76" t="s">
        <v>196</v>
      </c>
      <c r="J104" s="76" t="s">
        <v>209</v>
      </c>
      <c r="K104" s="173">
        <v>1881.4</v>
      </c>
      <c r="L104" s="12" t="s">
        <v>367</v>
      </c>
      <c r="M104" s="19">
        <v>0.16</v>
      </c>
    </row>
    <row r="105" spans="1:13" ht="23.25" customHeight="1">
      <c r="A105" s="12">
        <v>40</v>
      </c>
      <c r="B105" s="76" t="s">
        <v>210</v>
      </c>
      <c r="C105" s="76" t="s">
        <v>211</v>
      </c>
      <c r="D105" s="76" t="s">
        <v>158</v>
      </c>
      <c r="E105" s="76" t="s">
        <v>41</v>
      </c>
      <c r="F105" s="91" t="s">
        <v>195</v>
      </c>
      <c r="G105" s="76" t="s">
        <v>16</v>
      </c>
      <c r="H105" s="76" t="s">
        <v>108</v>
      </c>
      <c r="I105" s="76" t="s">
        <v>196</v>
      </c>
      <c r="J105" s="76" t="s">
        <v>212</v>
      </c>
      <c r="K105" s="173">
        <v>1881.4</v>
      </c>
      <c r="L105" s="12" t="s">
        <v>366</v>
      </c>
      <c r="M105" s="19">
        <v>0.14000000000000001</v>
      </c>
    </row>
    <row r="106" spans="1:13" ht="23.25" customHeight="1">
      <c r="A106" s="12">
        <v>41</v>
      </c>
      <c r="B106" s="76" t="s">
        <v>213</v>
      </c>
      <c r="C106" s="76" t="s">
        <v>214</v>
      </c>
      <c r="D106" s="76" t="s">
        <v>158</v>
      </c>
      <c r="E106" s="76" t="s">
        <v>41</v>
      </c>
      <c r="F106" s="91" t="s">
        <v>195</v>
      </c>
      <c r="G106" s="76" t="s">
        <v>16</v>
      </c>
      <c r="H106" s="76" t="s">
        <v>108</v>
      </c>
      <c r="I106" s="76" t="s">
        <v>196</v>
      </c>
      <c r="J106" s="76" t="s">
        <v>215</v>
      </c>
      <c r="K106" s="173">
        <v>1980</v>
      </c>
      <c r="L106" s="12" t="s">
        <v>364</v>
      </c>
      <c r="M106" s="18">
        <v>0.05</v>
      </c>
    </row>
    <row r="107" spans="1:13" ht="23.25">
      <c r="A107" s="12">
        <v>42</v>
      </c>
      <c r="B107" s="76" t="s">
        <v>216</v>
      </c>
      <c r="C107" s="76" t="s">
        <v>217</v>
      </c>
      <c r="D107" s="76" t="s">
        <v>158</v>
      </c>
      <c r="E107" s="76" t="s">
        <v>41</v>
      </c>
      <c r="F107" s="91" t="s">
        <v>195</v>
      </c>
      <c r="G107" s="76" t="s">
        <v>16</v>
      </c>
      <c r="H107" s="76" t="s">
        <v>108</v>
      </c>
      <c r="I107" s="76" t="s">
        <v>196</v>
      </c>
      <c r="J107" s="76" t="s">
        <v>218</v>
      </c>
      <c r="K107" s="173">
        <v>1596.4</v>
      </c>
      <c r="L107" s="13" t="s">
        <v>382</v>
      </c>
      <c r="M107" s="18">
        <v>0.18</v>
      </c>
    </row>
    <row r="108" spans="1:13" ht="23.25">
      <c r="A108" s="12">
        <v>43</v>
      </c>
      <c r="B108" s="76" t="s">
        <v>219</v>
      </c>
      <c r="C108" s="76" t="s">
        <v>220</v>
      </c>
      <c r="D108" s="76" t="s">
        <v>158</v>
      </c>
      <c r="E108" s="76" t="s">
        <v>41</v>
      </c>
      <c r="F108" s="91" t="s">
        <v>195</v>
      </c>
      <c r="G108" s="76" t="s">
        <v>16</v>
      </c>
      <c r="H108" s="76" t="s">
        <v>108</v>
      </c>
      <c r="I108" s="76" t="s">
        <v>196</v>
      </c>
      <c r="J108" s="76" t="s">
        <v>221</v>
      </c>
      <c r="K108" s="173">
        <v>1980</v>
      </c>
      <c r="L108" s="13" t="s">
        <v>382</v>
      </c>
      <c r="M108" s="18">
        <v>0.18</v>
      </c>
    </row>
    <row r="109" spans="1:13" ht="23.25">
      <c r="A109" s="12">
        <v>44</v>
      </c>
      <c r="B109" s="76" t="s">
        <v>222</v>
      </c>
      <c r="C109" s="76" t="s">
        <v>223</v>
      </c>
      <c r="D109" s="76" t="s">
        <v>158</v>
      </c>
      <c r="E109" s="76" t="s">
        <v>41</v>
      </c>
      <c r="F109" s="91" t="s">
        <v>195</v>
      </c>
      <c r="G109" s="76" t="s">
        <v>16</v>
      </c>
      <c r="H109" s="76" t="s">
        <v>108</v>
      </c>
      <c r="I109" s="76" t="s">
        <v>196</v>
      </c>
      <c r="J109" s="76" t="s">
        <v>224</v>
      </c>
      <c r="K109" s="173">
        <v>1788</v>
      </c>
      <c r="L109" s="13" t="s">
        <v>366</v>
      </c>
      <c r="M109" s="18">
        <v>0.14000000000000001</v>
      </c>
    </row>
    <row r="110" spans="1:13" ht="23.25" customHeight="1">
      <c r="A110" s="12">
        <v>45</v>
      </c>
      <c r="B110" s="76" t="s">
        <v>225</v>
      </c>
      <c r="C110" s="76" t="s">
        <v>226</v>
      </c>
      <c r="D110" s="76" t="s">
        <v>158</v>
      </c>
      <c r="E110" s="76" t="s">
        <v>41</v>
      </c>
      <c r="F110" s="91" t="s">
        <v>195</v>
      </c>
      <c r="G110" s="76" t="s">
        <v>16</v>
      </c>
      <c r="H110" s="76" t="s">
        <v>108</v>
      </c>
      <c r="I110" s="76" t="s">
        <v>196</v>
      </c>
      <c r="J110" s="76" t="s">
        <v>227</v>
      </c>
      <c r="K110" s="173">
        <v>1320</v>
      </c>
      <c r="L110" s="13" t="s">
        <v>366</v>
      </c>
      <c r="M110" s="18">
        <v>0.14000000000000001</v>
      </c>
    </row>
    <row r="111" spans="1:13" ht="23.25" customHeight="1">
      <c r="A111" s="12">
        <v>46</v>
      </c>
      <c r="B111" s="76" t="s">
        <v>228</v>
      </c>
      <c r="C111" s="76" t="s">
        <v>229</v>
      </c>
      <c r="D111" s="76" t="s">
        <v>158</v>
      </c>
      <c r="E111" s="76" t="s">
        <v>41</v>
      </c>
      <c r="F111" s="91" t="s">
        <v>195</v>
      </c>
      <c r="G111" s="76" t="s">
        <v>16</v>
      </c>
      <c r="H111" s="76" t="s">
        <v>108</v>
      </c>
      <c r="I111" s="76" t="s">
        <v>196</v>
      </c>
      <c r="J111" s="76" t="s">
        <v>230</v>
      </c>
      <c r="K111" s="173">
        <v>1980</v>
      </c>
      <c r="L111" s="13" t="s">
        <v>363</v>
      </c>
      <c r="M111" s="18" t="s">
        <v>385</v>
      </c>
    </row>
    <row r="112" spans="1:13" ht="23.25">
      <c r="A112" s="12">
        <v>47</v>
      </c>
      <c r="B112" s="76" t="s">
        <v>231</v>
      </c>
      <c r="C112" s="76" t="s">
        <v>232</v>
      </c>
      <c r="D112" s="76" t="s">
        <v>158</v>
      </c>
      <c r="E112" s="76" t="s">
        <v>41</v>
      </c>
      <c r="F112" s="91" t="s">
        <v>195</v>
      </c>
      <c r="G112" s="76" t="s">
        <v>16</v>
      </c>
      <c r="H112" s="76" t="s">
        <v>108</v>
      </c>
      <c r="I112" s="76" t="s">
        <v>196</v>
      </c>
      <c r="J112" s="76" t="s">
        <v>233</v>
      </c>
      <c r="K112" s="173">
        <v>1503.4</v>
      </c>
      <c r="L112" s="12" t="s">
        <v>363</v>
      </c>
      <c r="M112" s="19" t="s">
        <v>385</v>
      </c>
    </row>
    <row r="113" spans="1:13" ht="23.25" customHeight="1">
      <c r="A113" s="12">
        <v>48</v>
      </c>
      <c r="B113" s="76" t="s">
        <v>234</v>
      </c>
      <c r="C113" s="76" t="s">
        <v>235</v>
      </c>
      <c r="D113" s="76" t="s">
        <v>158</v>
      </c>
      <c r="E113" s="76" t="s">
        <v>41</v>
      </c>
      <c r="F113" s="91" t="s">
        <v>195</v>
      </c>
      <c r="G113" s="76" t="s">
        <v>16</v>
      </c>
      <c r="H113" s="76" t="s">
        <v>108</v>
      </c>
      <c r="I113" s="76" t="s">
        <v>196</v>
      </c>
      <c r="J113" s="76" t="s">
        <v>236</v>
      </c>
      <c r="K113" s="173">
        <v>1320</v>
      </c>
      <c r="L113" s="13" t="s">
        <v>383</v>
      </c>
      <c r="M113" s="18">
        <v>0.12</v>
      </c>
    </row>
    <row r="114" spans="1:13" ht="23.25" customHeight="1">
      <c r="A114" s="12">
        <v>49</v>
      </c>
      <c r="B114" s="76" t="s">
        <v>237</v>
      </c>
      <c r="C114" s="76" t="s">
        <v>238</v>
      </c>
      <c r="D114" s="76" t="s">
        <v>158</v>
      </c>
      <c r="E114" s="76" t="s">
        <v>41</v>
      </c>
      <c r="F114" s="91" t="s">
        <v>195</v>
      </c>
      <c r="G114" s="76" t="s">
        <v>16</v>
      </c>
      <c r="H114" s="76" t="s">
        <v>108</v>
      </c>
      <c r="I114" s="76" t="s">
        <v>196</v>
      </c>
      <c r="J114" s="76" t="s">
        <v>239</v>
      </c>
      <c r="K114" s="173">
        <v>1953.4</v>
      </c>
      <c r="L114" s="13" t="s">
        <v>365</v>
      </c>
      <c r="M114" s="18">
        <v>0.1</v>
      </c>
    </row>
    <row r="115" spans="1:13" ht="23.25" customHeight="1">
      <c r="A115" s="12">
        <v>50</v>
      </c>
      <c r="B115" s="76" t="s">
        <v>240</v>
      </c>
      <c r="C115" s="76" t="s">
        <v>241</v>
      </c>
      <c r="D115" s="76" t="s">
        <v>158</v>
      </c>
      <c r="E115" s="76" t="s">
        <v>41</v>
      </c>
      <c r="F115" s="91" t="s">
        <v>195</v>
      </c>
      <c r="G115" s="76" t="s">
        <v>16</v>
      </c>
      <c r="H115" s="76" t="s">
        <v>108</v>
      </c>
      <c r="I115" s="76" t="s">
        <v>196</v>
      </c>
      <c r="J115" s="76" t="s">
        <v>242</v>
      </c>
      <c r="K115" s="173">
        <v>1287.4000000000001</v>
      </c>
      <c r="L115" s="13" t="s">
        <v>363</v>
      </c>
      <c r="M115" s="18" t="s">
        <v>385</v>
      </c>
    </row>
    <row r="116" spans="1:13" ht="23.25">
      <c r="A116" s="12">
        <v>51</v>
      </c>
      <c r="B116" s="76" t="s">
        <v>243</v>
      </c>
      <c r="C116" s="76" t="s">
        <v>244</v>
      </c>
      <c r="D116" s="76" t="s">
        <v>158</v>
      </c>
      <c r="E116" s="76" t="s">
        <v>41</v>
      </c>
      <c r="F116" s="91" t="s">
        <v>195</v>
      </c>
      <c r="G116" s="76" t="s">
        <v>16</v>
      </c>
      <c r="H116" s="76" t="s">
        <v>108</v>
      </c>
      <c r="I116" s="76" t="s">
        <v>196</v>
      </c>
      <c r="J116" s="76" t="s">
        <v>245</v>
      </c>
      <c r="K116" s="173">
        <v>1680</v>
      </c>
      <c r="L116" s="12" t="s">
        <v>365</v>
      </c>
      <c r="M116" s="19">
        <v>0.1</v>
      </c>
    </row>
    <row r="117" spans="1:13" ht="23.25">
      <c r="A117" s="12">
        <v>16</v>
      </c>
      <c r="B117" s="76" t="s">
        <v>145</v>
      </c>
      <c r="C117" s="76" t="s">
        <v>146</v>
      </c>
      <c r="D117" s="76" t="s">
        <v>147</v>
      </c>
      <c r="E117" s="76" t="s">
        <v>148</v>
      </c>
      <c r="F117" s="91" t="s">
        <v>149</v>
      </c>
      <c r="G117" s="76" t="s">
        <v>43</v>
      </c>
      <c r="H117" s="76" t="s">
        <v>108</v>
      </c>
      <c r="I117" s="76" t="s">
        <v>81</v>
      </c>
      <c r="J117" s="76" t="s">
        <v>27</v>
      </c>
      <c r="K117" s="173">
        <v>1950</v>
      </c>
      <c r="L117" s="12" t="s">
        <v>362</v>
      </c>
      <c r="M117" s="19"/>
    </row>
    <row r="118" spans="1:13" ht="23.25">
      <c r="A118" s="12">
        <v>17</v>
      </c>
      <c r="B118" s="76" t="s">
        <v>150</v>
      </c>
      <c r="C118" s="76" t="s">
        <v>151</v>
      </c>
      <c r="D118" s="76" t="s">
        <v>147</v>
      </c>
      <c r="E118" s="76" t="s">
        <v>148</v>
      </c>
      <c r="F118" s="91" t="s">
        <v>149</v>
      </c>
      <c r="G118" s="76" t="s">
        <v>43</v>
      </c>
      <c r="H118" s="76" t="s">
        <v>108</v>
      </c>
      <c r="I118" s="76" t="s">
        <v>81</v>
      </c>
      <c r="J118" s="76" t="s">
        <v>24</v>
      </c>
      <c r="K118" s="173">
        <f>1950+211.5</f>
        <v>2161.5</v>
      </c>
      <c r="L118" s="12" t="s">
        <v>365</v>
      </c>
      <c r="M118" s="19">
        <v>0.05</v>
      </c>
    </row>
    <row r="119" spans="1:13" ht="23.25">
      <c r="A119" s="12">
        <v>18</v>
      </c>
      <c r="B119" s="76" t="s">
        <v>152</v>
      </c>
      <c r="C119" s="76" t="s">
        <v>153</v>
      </c>
      <c r="D119" s="76" t="s">
        <v>147</v>
      </c>
      <c r="E119" s="76" t="s">
        <v>148</v>
      </c>
      <c r="F119" s="91" t="s">
        <v>149</v>
      </c>
      <c r="G119" s="76" t="s">
        <v>43</v>
      </c>
      <c r="H119" s="76" t="s">
        <v>108</v>
      </c>
      <c r="I119" s="76" t="s">
        <v>81</v>
      </c>
      <c r="J119" s="76" t="s">
        <v>91</v>
      </c>
      <c r="K119" s="173">
        <v>1950</v>
      </c>
      <c r="L119" s="12" t="s">
        <v>365</v>
      </c>
      <c r="M119" s="19">
        <v>0.05</v>
      </c>
    </row>
    <row r="120" spans="1:13" ht="23.25">
      <c r="A120" s="12">
        <v>19</v>
      </c>
      <c r="B120" s="76" t="s">
        <v>154</v>
      </c>
      <c r="C120" s="76" t="s">
        <v>155</v>
      </c>
      <c r="D120" s="76" t="s">
        <v>147</v>
      </c>
      <c r="E120" s="76" t="s">
        <v>148</v>
      </c>
      <c r="F120" s="91" t="s">
        <v>149</v>
      </c>
      <c r="G120" s="76" t="s">
        <v>43</v>
      </c>
      <c r="H120" s="76" t="s">
        <v>108</v>
      </c>
      <c r="I120" s="76" t="s">
        <v>81</v>
      </c>
      <c r="J120" s="76" t="s">
        <v>18</v>
      </c>
      <c r="K120" s="173">
        <v>1950</v>
      </c>
      <c r="L120" s="12" t="s">
        <v>364</v>
      </c>
      <c r="M120" s="19" t="s">
        <v>387</v>
      </c>
    </row>
    <row r="121" spans="1:13" ht="23.25">
      <c r="A121" s="12">
        <v>15</v>
      </c>
      <c r="B121" s="76" t="s">
        <v>141</v>
      </c>
      <c r="C121" s="76" t="s">
        <v>142</v>
      </c>
      <c r="D121" s="76" t="s">
        <v>143</v>
      </c>
      <c r="E121" s="76" t="s">
        <v>116</v>
      </c>
      <c r="F121" s="91" t="s">
        <v>144</v>
      </c>
      <c r="G121" s="76" t="s">
        <v>43</v>
      </c>
      <c r="H121" s="76" t="s">
        <v>108</v>
      </c>
      <c r="I121" s="76" t="s">
        <v>18</v>
      </c>
      <c r="J121" s="76" t="s">
        <v>18</v>
      </c>
      <c r="K121" s="173">
        <v>51.6</v>
      </c>
      <c r="L121" s="12" t="s">
        <v>363</v>
      </c>
      <c r="M121" s="19" t="s">
        <v>385</v>
      </c>
    </row>
    <row r="122" spans="1:13">
      <c r="A122" s="23">
        <v>23</v>
      </c>
      <c r="B122" s="8" t="s">
        <v>316</v>
      </c>
      <c r="C122" s="8" t="s">
        <v>317</v>
      </c>
      <c r="D122" s="8" t="s">
        <v>21</v>
      </c>
      <c r="E122" s="8" t="s">
        <v>14</v>
      </c>
      <c r="F122" s="89" t="s">
        <v>318</v>
      </c>
      <c r="G122" s="8" t="s">
        <v>16</v>
      </c>
      <c r="H122" s="8" t="s">
        <v>269</v>
      </c>
      <c r="I122" s="8" t="s">
        <v>24</v>
      </c>
      <c r="J122" s="8" t="s">
        <v>18</v>
      </c>
      <c r="K122" s="172">
        <v>1814.4</v>
      </c>
      <c r="L122" s="24" t="s">
        <v>363</v>
      </c>
      <c r="M122" s="25" t="s">
        <v>385</v>
      </c>
    </row>
    <row r="123" spans="1:13">
      <c r="A123" s="23">
        <v>24</v>
      </c>
      <c r="B123" s="8" t="s">
        <v>319</v>
      </c>
      <c r="C123" s="8" t="s">
        <v>320</v>
      </c>
      <c r="D123" s="8" t="s">
        <v>21</v>
      </c>
      <c r="E123" s="8" t="s">
        <v>14</v>
      </c>
      <c r="F123" s="89" t="s">
        <v>318</v>
      </c>
      <c r="G123" s="8" t="s">
        <v>16</v>
      </c>
      <c r="H123" s="8" t="s">
        <v>269</v>
      </c>
      <c r="I123" s="8" t="s">
        <v>24</v>
      </c>
      <c r="J123" s="8" t="s">
        <v>81</v>
      </c>
      <c r="K123" s="172">
        <v>32.4</v>
      </c>
      <c r="L123" s="24" t="s">
        <v>363</v>
      </c>
      <c r="M123" s="25" t="s">
        <v>385</v>
      </c>
    </row>
    <row r="124" spans="1:13">
      <c r="A124" s="23">
        <v>25</v>
      </c>
      <c r="B124" s="8" t="s">
        <v>321</v>
      </c>
      <c r="C124" s="8" t="s">
        <v>322</v>
      </c>
      <c r="D124" s="8" t="s">
        <v>21</v>
      </c>
      <c r="E124" s="8" t="s">
        <v>14</v>
      </c>
      <c r="F124" s="89" t="s">
        <v>318</v>
      </c>
      <c r="G124" s="8" t="s">
        <v>16</v>
      </c>
      <c r="H124" s="8" t="s">
        <v>269</v>
      </c>
      <c r="I124" s="8" t="s">
        <v>24</v>
      </c>
      <c r="J124" s="8" t="s">
        <v>91</v>
      </c>
      <c r="K124" s="172">
        <v>1814.4</v>
      </c>
      <c r="L124" s="24" t="s">
        <v>363</v>
      </c>
      <c r="M124" s="25" t="s">
        <v>385</v>
      </c>
    </row>
    <row r="125" spans="1:13">
      <c r="A125" s="23">
        <v>26</v>
      </c>
      <c r="B125" s="8" t="s">
        <v>323</v>
      </c>
      <c r="C125" s="8" t="s">
        <v>324</v>
      </c>
      <c r="D125" s="8" t="s">
        <v>21</v>
      </c>
      <c r="E125" s="8" t="s">
        <v>14</v>
      </c>
      <c r="F125" s="89" t="s">
        <v>318</v>
      </c>
      <c r="G125" s="8" t="s">
        <v>16</v>
      </c>
      <c r="H125" s="8" t="s">
        <v>269</v>
      </c>
      <c r="I125" s="8" t="s">
        <v>24</v>
      </c>
      <c r="J125" s="8" t="s">
        <v>24</v>
      </c>
      <c r="K125" s="172">
        <v>1814.4</v>
      </c>
      <c r="L125" s="24" t="s">
        <v>363</v>
      </c>
      <c r="M125" s="25" t="s">
        <v>385</v>
      </c>
    </row>
    <row r="126" spans="1:13">
      <c r="A126" s="23">
        <v>27</v>
      </c>
      <c r="B126" s="8" t="s">
        <v>325</v>
      </c>
      <c r="C126" s="8" t="s">
        <v>326</v>
      </c>
      <c r="D126" s="8" t="s">
        <v>21</v>
      </c>
      <c r="E126" s="8" t="s">
        <v>14</v>
      </c>
      <c r="F126" s="89" t="s">
        <v>318</v>
      </c>
      <c r="G126" s="8" t="s">
        <v>16</v>
      </c>
      <c r="H126" s="8" t="s">
        <v>269</v>
      </c>
      <c r="I126" s="8" t="s">
        <v>24</v>
      </c>
      <c r="J126" s="8" t="s">
        <v>23</v>
      </c>
      <c r="K126" s="172">
        <v>1814.4</v>
      </c>
      <c r="L126" s="24" t="s">
        <v>363</v>
      </c>
      <c r="M126" s="25" t="s">
        <v>385</v>
      </c>
    </row>
    <row r="127" spans="1:13">
      <c r="A127" s="23">
        <v>31</v>
      </c>
      <c r="B127" s="8" t="s">
        <v>335</v>
      </c>
      <c r="C127" s="8" t="s">
        <v>336</v>
      </c>
      <c r="D127" s="8" t="s">
        <v>21</v>
      </c>
      <c r="E127" s="8" t="s">
        <v>14</v>
      </c>
      <c r="F127" s="89" t="s">
        <v>22</v>
      </c>
      <c r="G127" s="8" t="s">
        <v>16</v>
      </c>
      <c r="H127" s="8" t="s">
        <v>269</v>
      </c>
      <c r="I127" s="8" t="s">
        <v>23</v>
      </c>
      <c r="J127" s="8" t="s">
        <v>51</v>
      </c>
      <c r="K127" s="178">
        <v>308</v>
      </c>
      <c r="L127" s="28" t="s">
        <v>381</v>
      </c>
      <c r="M127" s="25">
        <v>0.1</v>
      </c>
    </row>
    <row r="128" spans="1:13">
      <c r="A128" s="23">
        <v>32</v>
      </c>
      <c r="B128" s="8" t="s">
        <v>337</v>
      </c>
      <c r="C128" s="8" t="s">
        <v>338</v>
      </c>
      <c r="D128" s="8" t="s">
        <v>21</v>
      </c>
      <c r="E128" s="8" t="s">
        <v>14</v>
      </c>
      <c r="F128" s="89" t="s">
        <v>22</v>
      </c>
      <c r="G128" s="8" t="s">
        <v>16</v>
      </c>
      <c r="H128" s="8" t="s">
        <v>269</v>
      </c>
      <c r="I128" s="8" t="s">
        <v>23</v>
      </c>
      <c r="J128" s="8" t="s">
        <v>81</v>
      </c>
      <c r="K128" s="178">
        <v>360</v>
      </c>
      <c r="L128" s="28" t="s">
        <v>381</v>
      </c>
      <c r="M128" s="25">
        <v>0.1</v>
      </c>
    </row>
    <row r="129" spans="1:13">
      <c r="A129" s="23">
        <v>33</v>
      </c>
      <c r="B129" s="8" t="s">
        <v>339</v>
      </c>
      <c r="C129" s="8" t="s">
        <v>340</v>
      </c>
      <c r="D129" s="8" t="s">
        <v>21</v>
      </c>
      <c r="E129" s="8" t="s">
        <v>14</v>
      </c>
      <c r="F129" s="89" t="s">
        <v>22</v>
      </c>
      <c r="G129" s="8" t="s">
        <v>16</v>
      </c>
      <c r="H129" s="8" t="s">
        <v>269</v>
      </c>
      <c r="I129" s="8" t="s">
        <v>23</v>
      </c>
      <c r="J129" s="8" t="s">
        <v>91</v>
      </c>
      <c r="K129" s="178">
        <v>1872</v>
      </c>
      <c r="L129" s="28" t="s">
        <v>381</v>
      </c>
      <c r="M129" s="25">
        <v>0.1</v>
      </c>
    </row>
    <row r="130" spans="1:13">
      <c r="A130" s="23">
        <v>34</v>
      </c>
      <c r="B130" s="8" t="s">
        <v>341</v>
      </c>
      <c r="C130" s="8" t="s">
        <v>342</v>
      </c>
      <c r="D130" s="8" t="s">
        <v>21</v>
      </c>
      <c r="E130" s="8" t="s">
        <v>14</v>
      </c>
      <c r="F130" s="89" t="s">
        <v>22</v>
      </c>
      <c r="G130" s="8" t="s">
        <v>16</v>
      </c>
      <c r="H130" s="8" t="s">
        <v>269</v>
      </c>
      <c r="I130" s="8" t="s">
        <v>23</v>
      </c>
      <c r="J130" s="8" t="s">
        <v>18</v>
      </c>
      <c r="K130" s="178">
        <v>1721</v>
      </c>
      <c r="L130" s="24" t="s">
        <v>363</v>
      </c>
      <c r="M130" s="25" t="s">
        <v>385</v>
      </c>
    </row>
    <row r="131" spans="1:13" ht="31.5">
      <c r="A131" s="5">
        <v>1</v>
      </c>
      <c r="B131" s="93" t="s">
        <v>354</v>
      </c>
      <c r="C131" s="94" t="s">
        <v>355</v>
      </c>
      <c r="D131" s="93" t="s">
        <v>21</v>
      </c>
      <c r="E131" s="94" t="s">
        <v>14</v>
      </c>
      <c r="F131" s="95" t="s">
        <v>22</v>
      </c>
      <c r="G131" s="93" t="s">
        <v>16</v>
      </c>
      <c r="H131" s="93" t="s">
        <v>356</v>
      </c>
      <c r="I131" s="93" t="s">
        <v>23</v>
      </c>
      <c r="J131" s="93" t="s">
        <v>46</v>
      </c>
      <c r="K131" s="176">
        <v>421.8</v>
      </c>
      <c r="L131" s="96" t="s">
        <v>383</v>
      </c>
      <c r="M131" s="97">
        <v>0.17</v>
      </c>
    </row>
    <row r="132" spans="1:13">
      <c r="A132" s="22">
        <v>1</v>
      </c>
      <c r="B132" s="8" t="s">
        <v>246</v>
      </c>
      <c r="C132" s="8" t="s">
        <v>247</v>
      </c>
      <c r="D132" s="8" t="s">
        <v>21</v>
      </c>
      <c r="E132" s="8" t="s">
        <v>14</v>
      </c>
      <c r="F132" s="89" t="s">
        <v>22</v>
      </c>
      <c r="G132" s="8" t="s">
        <v>16</v>
      </c>
      <c r="H132" s="8" t="s">
        <v>248</v>
      </c>
      <c r="I132" s="8" t="s">
        <v>23</v>
      </c>
      <c r="J132" s="8" t="s">
        <v>84</v>
      </c>
      <c r="K132" s="173">
        <v>1020</v>
      </c>
      <c r="L132" s="24" t="s">
        <v>363</v>
      </c>
      <c r="M132" s="25" t="s">
        <v>385</v>
      </c>
    </row>
    <row r="133" spans="1:13">
      <c r="A133" s="22">
        <v>2</v>
      </c>
      <c r="B133" s="8" t="s">
        <v>249</v>
      </c>
      <c r="C133" s="8" t="s">
        <v>250</v>
      </c>
      <c r="D133" s="8" t="s">
        <v>21</v>
      </c>
      <c r="E133" s="8" t="s">
        <v>14</v>
      </c>
      <c r="F133" s="89" t="s">
        <v>22</v>
      </c>
      <c r="G133" s="8" t="s">
        <v>16</v>
      </c>
      <c r="H133" s="8" t="s">
        <v>248</v>
      </c>
      <c r="I133" s="8" t="s">
        <v>23</v>
      </c>
      <c r="J133" s="8" t="s">
        <v>62</v>
      </c>
      <c r="K133" s="173">
        <v>829.1</v>
      </c>
      <c r="L133" s="24" t="s">
        <v>363</v>
      </c>
      <c r="M133" s="25" t="s">
        <v>385</v>
      </c>
    </row>
    <row r="134" spans="1:13" ht="34.5">
      <c r="A134" s="5">
        <v>2</v>
      </c>
      <c r="B134" s="8" t="s">
        <v>19</v>
      </c>
      <c r="C134" s="8" t="s">
        <v>20</v>
      </c>
      <c r="D134" s="8" t="s">
        <v>21</v>
      </c>
      <c r="E134" s="8" t="s">
        <v>14</v>
      </c>
      <c r="F134" s="89" t="s">
        <v>22</v>
      </c>
      <c r="G134" s="8" t="s">
        <v>16</v>
      </c>
      <c r="H134" s="8" t="s">
        <v>17</v>
      </c>
      <c r="I134" s="8" t="s">
        <v>23</v>
      </c>
      <c r="J134" s="8" t="s">
        <v>24</v>
      </c>
      <c r="K134" s="176">
        <v>1105.7</v>
      </c>
      <c r="L134" s="15" t="s">
        <v>380</v>
      </c>
      <c r="M134" s="5" t="s">
        <v>385</v>
      </c>
    </row>
    <row r="135" spans="1:13" ht="34.5">
      <c r="A135" s="5">
        <v>3</v>
      </c>
      <c r="B135" s="8" t="s">
        <v>25</v>
      </c>
      <c r="C135" s="8" t="s">
        <v>26</v>
      </c>
      <c r="D135" s="8" t="s">
        <v>21</v>
      </c>
      <c r="E135" s="8" t="s">
        <v>14</v>
      </c>
      <c r="F135" s="89" t="s">
        <v>22</v>
      </c>
      <c r="G135" s="8" t="s">
        <v>16</v>
      </c>
      <c r="H135" s="8" t="s">
        <v>17</v>
      </c>
      <c r="I135" s="8" t="s">
        <v>23</v>
      </c>
      <c r="J135" s="8" t="s">
        <v>27</v>
      </c>
      <c r="K135" s="176">
        <v>1785.2</v>
      </c>
      <c r="L135" s="15" t="s">
        <v>380</v>
      </c>
      <c r="M135" s="5" t="s">
        <v>385</v>
      </c>
    </row>
    <row r="136" spans="1:13" ht="34.5">
      <c r="A136" s="6">
        <v>4</v>
      </c>
      <c r="B136" s="9" t="s">
        <v>28</v>
      </c>
      <c r="C136" s="9" t="s">
        <v>29</v>
      </c>
      <c r="D136" s="9" t="s">
        <v>21</v>
      </c>
      <c r="E136" s="9" t="s">
        <v>14</v>
      </c>
      <c r="F136" s="90" t="s">
        <v>22</v>
      </c>
      <c r="G136" s="9" t="s">
        <v>16</v>
      </c>
      <c r="H136" s="9" t="s">
        <v>17</v>
      </c>
      <c r="I136" s="9" t="s">
        <v>23</v>
      </c>
      <c r="J136" s="9" t="s">
        <v>30</v>
      </c>
      <c r="K136" s="179">
        <v>160</v>
      </c>
      <c r="L136" s="16" t="s">
        <v>380</v>
      </c>
      <c r="M136" s="6" t="s">
        <v>385</v>
      </c>
    </row>
    <row r="138" spans="1:13">
      <c r="K138" s="180">
        <f>SUM(K7:K137)</f>
        <v>186201.29999999993</v>
      </c>
    </row>
  </sheetData>
  <autoFilter ref="A6:M136">
    <sortState ref="A13:M138">
      <sortCondition ref="D8:D138"/>
    </sortState>
  </autoFilter>
  <mergeCells count="14">
    <mergeCell ref="L2:L6"/>
    <mergeCell ref="M2:M6"/>
    <mergeCell ref="G2:G6"/>
    <mergeCell ref="H2:H6"/>
    <mergeCell ref="I2:I6"/>
    <mergeCell ref="K2:K6"/>
    <mergeCell ref="J2:J6"/>
    <mergeCell ref="A1:K1"/>
    <mergeCell ref="A2:A6"/>
    <mergeCell ref="B2:B6"/>
    <mergeCell ref="C2:C6"/>
    <mergeCell ref="D2:D6"/>
    <mergeCell ref="E2:E6"/>
    <mergeCell ref="F2:F6"/>
  </mergeCells>
  <conditionalFormatting sqref="C122:C132">
    <cfRule type="duplicateValues" dxfId="2" priority="3"/>
  </conditionalFormatting>
  <conditionalFormatting sqref="C133:C136">
    <cfRule type="duplicateValues" dxfId="1" priority="1"/>
    <cfRule type="duplicateValues" dxfId="0" priority="2"/>
  </conditionalFormatting>
  <pageMargins left="0.39370078740157483" right="0.19685039370078741" top="0.59055118110236227" bottom="0.78740157480314965" header="0.31496062992125984" footer="0.31496062992125984"/>
  <pageSetup paperSize="9" scale="65" orientation="landscape" r:id="rId1"/>
  <headerFooter scaleWithDoc="0" alignWithMargins="0">
    <oddHeader>&amp;R&amp;P</oddHeader>
    <oddFooter xml:space="preserve">&amp;L&amp;F&amp;R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สรุปผล 130 ตย. (2)</vt:lpstr>
      <vt:lpstr>Sheet1</vt:lpstr>
      <vt:lpstr>สรุปผล 130 ตย.</vt:lpstr>
      <vt:lpstr>รวมจัดเกรด130</vt:lpstr>
      <vt:lpstr>รวมจัดเกรด130!Print_Titles</vt:lpstr>
    </vt:vector>
  </TitlesOfParts>
  <Company>LiteOS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MoZarD</dc:creator>
  <cp:lastModifiedBy>PIN</cp:lastModifiedBy>
  <cp:lastPrinted>2015-04-21T10:07:51Z</cp:lastPrinted>
  <dcterms:created xsi:type="dcterms:W3CDTF">2008-04-07T12:22:21Z</dcterms:created>
  <dcterms:modified xsi:type="dcterms:W3CDTF">2015-09-06T15:38:52Z</dcterms:modified>
</cp:coreProperties>
</file>