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60" windowWidth="18195" windowHeight="8505"/>
  </bookViews>
  <sheets>
    <sheet name="main" sheetId="1" r:id="rId1"/>
    <sheet name="2.1" sheetId="2" r:id="rId2"/>
  </sheets>
  <calcPr calcId="144525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K23" i="2"/>
  <c r="J23" i="2"/>
  <c r="I23" i="2"/>
  <c r="J22" i="2"/>
  <c r="I22" i="2"/>
  <c r="J21" i="2"/>
  <c r="I21" i="2"/>
  <c r="K20" i="2"/>
  <c r="J20" i="2"/>
  <c r="I20" i="2"/>
  <c r="J19" i="2"/>
  <c r="I19" i="2"/>
  <c r="J18" i="2"/>
  <c r="I18" i="2"/>
  <c r="K17" i="2"/>
  <c r="J17" i="2"/>
  <c r="I17" i="2"/>
  <c r="J16" i="2"/>
  <c r="I16" i="2"/>
  <c r="J15" i="2"/>
  <c r="I15" i="2"/>
  <c r="K14" i="2"/>
  <c r="J14" i="2"/>
  <c r="I14" i="2"/>
  <c r="J13" i="2"/>
  <c r="I13" i="2"/>
  <c r="J12" i="2"/>
  <c r="I12" i="2"/>
  <c r="D4" i="2"/>
  <c r="D8" i="2"/>
  <c r="D11" i="2"/>
  <c r="D176" i="2"/>
  <c r="E176" i="2"/>
  <c r="C176" i="2"/>
  <c r="D163" i="2"/>
  <c r="E163" i="2"/>
  <c r="C163" i="2"/>
  <c r="D129" i="2"/>
  <c r="E129" i="2"/>
  <c r="C129" i="2"/>
  <c r="D115" i="2"/>
  <c r="E115" i="2"/>
  <c r="C115" i="2"/>
  <c r="D94" i="2"/>
  <c r="E94" i="2"/>
  <c r="J10" i="2" s="1"/>
  <c r="C94" i="2"/>
  <c r="I10" i="2" s="1"/>
  <c r="D91" i="2"/>
  <c r="E91" i="2"/>
  <c r="J7" i="2" s="1"/>
  <c r="C91" i="2"/>
  <c r="I7" i="2" s="1"/>
  <c r="D84" i="2"/>
  <c r="E84" i="2"/>
  <c r="J4" i="2" s="1"/>
  <c r="C84" i="2"/>
  <c r="I4" i="2" s="1"/>
  <c r="D76" i="2"/>
  <c r="E76" i="2"/>
  <c r="C76" i="2"/>
  <c r="D66" i="2"/>
  <c r="E66" i="2"/>
  <c r="C66" i="2"/>
  <c r="D39" i="2"/>
  <c r="E39" i="2"/>
  <c r="C39" i="2"/>
  <c r="D27" i="2"/>
  <c r="E27" i="2"/>
  <c r="C27" i="2"/>
  <c r="E11" i="2"/>
  <c r="J9" i="2" s="1"/>
  <c r="J11" i="2" s="1"/>
  <c r="K11" i="2" s="1"/>
  <c r="C11" i="2"/>
  <c r="I9" i="2" s="1"/>
  <c r="I11" i="2" s="1"/>
  <c r="E8" i="2"/>
  <c r="J6" i="2" s="1"/>
  <c r="J8" i="2" s="1"/>
  <c r="K8" i="2" s="1"/>
  <c r="C8" i="2"/>
  <c r="I6" i="2" s="1"/>
  <c r="I8" i="2" s="1"/>
  <c r="E4" i="2"/>
  <c r="J3" i="2" s="1"/>
  <c r="J5" i="2" s="1"/>
  <c r="K5" i="2" s="1"/>
  <c r="C4" i="2"/>
  <c r="I3" i="2" s="1"/>
  <c r="I5" i="2" s="1"/>
</calcChain>
</file>

<file path=xl/sharedStrings.xml><?xml version="1.0" encoding="utf-8"?>
<sst xmlns="http://schemas.openxmlformats.org/spreadsheetml/2006/main" count="365" uniqueCount="41">
  <si>
    <t>โครงการ</t>
  </si>
  <si>
    <t>เนื้อข้าว (บาท/ตัน)</t>
  </si>
  <si>
    <t>1
ราคาจำนำข้าวสาร (บาท/ตัน)</t>
  </si>
  <si>
    <t>2
ราคาตลาดปัจจุบัน (บาท/ตัน)</t>
  </si>
  <si>
    <t>2.1
ราคาขายส่ง</t>
  </si>
  <si>
    <t>2.2
อัตราส่วนลด</t>
  </si>
  <si>
    <t>2.3
ค่าขนส่งตามระยะทาง</t>
  </si>
  <si>
    <t>2.4
ราคา/ตัน
[2.1-(2.2+2.3)]</t>
  </si>
  <si>
    <t>นาปรัง 2551</t>
  </si>
  <si>
    <t>ข้าวปทุมธานี</t>
  </si>
  <si>
    <t>ปี 2551/52</t>
  </si>
  <si>
    <t>ข้าวขาว 5%</t>
  </si>
  <si>
    <t>ข้าวขาว 10%</t>
  </si>
  <si>
    <t>ข้าวขาว 25% เลิศ</t>
  </si>
  <si>
    <t>นาปรัง 2552</t>
  </si>
  <si>
    <t>ปี 2554/55</t>
  </si>
  <si>
    <t>ข้าวขาว 15%</t>
  </si>
  <si>
    <t>ข้าวท่อนปทุมธานี</t>
  </si>
  <si>
    <t>ข้าวท่อนหอมมะลิ</t>
  </si>
  <si>
    <t>ข้าวหอมจังหวัด</t>
  </si>
  <si>
    <t>ข้าวหอมมะลิ 100%ชั้น 2</t>
  </si>
  <si>
    <t>ข้าวเหนียวขาว 10%</t>
  </si>
  <si>
    <t>ปลายข้าว A 1</t>
  </si>
  <si>
    <t>ปลายข้าว A 1 เลิศ</t>
  </si>
  <si>
    <t>ปลายข้าวปทุมธานี</t>
  </si>
  <si>
    <t>ปลายข้าวหอมจังหวัด</t>
  </si>
  <si>
    <t>ปลายข้าวหอมมะลิ</t>
  </si>
  <si>
    <t>นาปรัง 2555</t>
  </si>
  <si>
    <t>ปี 2555/56</t>
  </si>
  <si>
    <t>ปี 2555/56 (2)</t>
  </si>
  <si>
    <t>ข้าวปทุมธานี 5%</t>
  </si>
  <si>
    <t>ปี 2556/57</t>
  </si>
  <si>
    <t>ปีโครงการ</t>
  </si>
  <si>
    <t>ชนิดข้าว</t>
  </si>
  <si>
    <t>น้ำหนัก (ตัน)</t>
  </si>
  <si>
    <t>ราคา (บาท)</t>
  </si>
  <si>
    <t>ราคาต่อตัน</t>
  </si>
  <si>
    <t>ข้าวดี</t>
  </si>
  <si>
    <t>ข้าวเสีย</t>
  </si>
  <si>
    <t>ข้าวท่อนหอมจังหวัด</t>
  </si>
  <si>
    <t>ราคาเฉลี่ย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</si>
</sst>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/>
    <xf numFmtId="43" fontId="3" fillId="0" borderId="0" xfId="1" applyFont="1"/>
    <xf numFmtId="43" fontId="4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/>
    <xf numFmtId="43" fontId="4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2" workbookViewId="0">
      <selection activeCell="C11" sqref="C11"/>
    </sheetView>
  </sheetViews>
  <sheetFormatPr defaultRowHeight="15" x14ac:dyDescent="0.25"/>
  <cols>
    <col min="1" max="1" width="16" customWidth="1"/>
    <col min="2" max="2" width="18.42578125" customWidth="1"/>
    <col min="3" max="3" width="17.140625" customWidth="1"/>
    <col min="4" max="4" width="14.5703125" customWidth="1"/>
    <col min="5" max="5" width="14.140625" customWidth="1"/>
    <col min="6" max="6" width="16.28515625" customWidth="1"/>
  </cols>
  <sheetData>
    <row r="1" spans="1:6" x14ac:dyDescent="0.25">
      <c r="A1" s="3" t="s">
        <v>0</v>
      </c>
      <c r="B1" s="4" t="s">
        <v>1</v>
      </c>
      <c r="C1" s="4"/>
      <c r="D1" s="4"/>
      <c r="E1" s="4"/>
      <c r="F1" s="4"/>
    </row>
    <row r="2" spans="1:6" ht="60" customHeight="1" x14ac:dyDescent="0.25">
      <c r="A2" s="3"/>
      <c r="B2" s="2" t="s">
        <v>2</v>
      </c>
      <c r="C2" s="2" t="s">
        <v>3</v>
      </c>
      <c r="D2" s="2"/>
      <c r="E2" s="2"/>
      <c r="F2" s="2"/>
    </row>
    <row r="3" spans="1:6" ht="45" x14ac:dyDescent="0.25">
      <c r="A3" s="3"/>
      <c r="B3" s="2"/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5">
      <c r="A4" t="s">
        <v>8</v>
      </c>
      <c r="C4" s="11">
        <f>'2.1'!K5</f>
        <v>12905.345777804632</v>
      </c>
    </row>
    <row r="5" spans="1:6" x14ac:dyDescent="0.25">
      <c r="A5" t="s">
        <v>10</v>
      </c>
      <c r="C5" s="11">
        <f>'2.1'!K8</f>
        <v>10550.22183369618</v>
      </c>
    </row>
    <row r="6" spans="1:6" x14ac:dyDescent="0.25">
      <c r="A6" t="s">
        <v>14</v>
      </c>
      <c r="C6" s="11">
        <f>'2.1'!K11</f>
        <v>11809.959320069234</v>
      </c>
    </row>
    <row r="7" spans="1:6" x14ac:dyDescent="0.25">
      <c r="A7" t="s">
        <v>15</v>
      </c>
      <c r="C7" s="11">
        <f>'2.1'!K14</f>
        <v>10580.823474323504</v>
      </c>
    </row>
    <row r="8" spans="1:6" x14ac:dyDescent="0.25">
      <c r="A8" t="s">
        <v>27</v>
      </c>
      <c r="C8" s="11">
        <f>'2.1'!K17</f>
        <v>10142.24461010423</v>
      </c>
    </row>
    <row r="9" spans="1:6" x14ac:dyDescent="0.25">
      <c r="A9" t="s">
        <v>28</v>
      </c>
      <c r="C9" s="11">
        <f>'2.1'!K20</f>
        <v>11240.224148662499</v>
      </c>
    </row>
    <row r="10" spans="1:6" x14ac:dyDescent="0.25">
      <c r="A10" t="s">
        <v>31</v>
      </c>
      <c r="C10" s="11">
        <f>'2.1'!K23</f>
        <v>13372.480371923006</v>
      </c>
    </row>
  </sheetData>
  <mergeCells count="4">
    <mergeCell ref="C2:F2"/>
    <mergeCell ref="B2:B3"/>
    <mergeCell ref="A1:A3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opLeftCell="C1" workbookViewId="0">
      <selection activeCell="F22" sqref="F22"/>
    </sheetView>
  </sheetViews>
  <sheetFormatPr defaultRowHeight="15" x14ac:dyDescent="0.25"/>
  <cols>
    <col min="1" max="1" width="16.42578125" customWidth="1"/>
    <col min="2" max="2" width="26.7109375" customWidth="1"/>
    <col min="3" max="3" width="15.28515625" style="7" customWidth="1"/>
    <col min="4" max="4" width="17.85546875" style="7" customWidth="1"/>
    <col min="5" max="5" width="19" style="7" customWidth="1"/>
    <col min="6" max="6" width="23.42578125" customWidth="1"/>
    <col min="7" max="7" width="15.28515625" customWidth="1"/>
    <col min="8" max="8" width="15.85546875" customWidth="1"/>
    <col min="9" max="9" width="17.7109375" customWidth="1"/>
    <col min="10" max="10" width="18" customWidth="1"/>
    <col min="11" max="11" width="19.42578125" style="7" customWidth="1"/>
  </cols>
  <sheetData>
    <row r="1" spans="1:11" x14ac:dyDescent="0.25">
      <c r="A1" s="10" t="s">
        <v>37</v>
      </c>
      <c r="B1" s="10"/>
      <c r="C1" s="10"/>
      <c r="D1" s="10"/>
      <c r="E1" s="10"/>
    </row>
    <row r="2" spans="1:11" x14ac:dyDescent="0.25">
      <c r="A2" s="5" t="s">
        <v>32</v>
      </c>
      <c r="B2" s="5" t="s">
        <v>33</v>
      </c>
      <c r="C2" s="6" t="s">
        <v>34</v>
      </c>
      <c r="D2" s="6" t="s">
        <v>36</v>
      </c>
      <c r="E2" s="6" t="s">
        <v>35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40</v>
      </c>
    </row>
    <row r="3" spans="1:11" x14ac:dyDescent="0.25">
      <c r="A3" t="s">
        <v>8</v>
      </c>
      <c r="B3" t="s">
        <v>9</v>
      </c>
      <c r="C3" s="7">
        <v>9983</v>
      </c>
      <c r="D3" s="7">
        <v>17941.666666666701</v>
      </c>
      <c r="E3" s="7">
        <v>179111658.33333299</v>
      </c>
      <c r="G3" t="s">
        <v>8</v>
      </c>
      <c r="H3" t="s">
        <v>37</v>
      </c>
      <c r="I3" s="11">
        <f>C4</f>
        <v>9983</v>
      </c>
      <c r="J3" s="11">
        <f>E4</f>
        <v>179111658.33333299</v>
      </c>
    </row>
    <row r="4" spans="1:11" ht="17.25" x14ac:dyDescent="0.4">
      <c r="C4" s="9">
        <f>SUM(C3:C3)</f>
        <v>9983</v>
      </c>
      <c r="D4" s="9">
        <f>SUM(D3:D3)</f>
        <v>17941.666666666701</v>
      </c>
      <c r="E4" s="9">
        <f>SUM(E3:E3)</f>
        <v>179111658.33333299</v>
      </c>
      <c r="H4" t="s">
        <v>38</v>
      </c>
      <c r="I4" s="11">
        <f>C84</f>
        <v>15083.4</v>
      </c>
      <c r="J4" s="11">
        <f>E84</f>
        <v>144378901.07142901</v>
      </c>
    </row>
    <row r="5" spans="1:11" x14ac:dyDescent="0.25">
      <c r="A5" t="s">
        <v>10</v>
      </c>
      <c r="B5" t="s">
        <v>11</v>
      </c>
      <c r="C5" s="7">
        <v>8856.1</v>
      </c>
      <c r="D5" s="7">
        <v>11762.5</v>
      </c>
      <c r="E5" s="7">
        <v>104169876.25</v>
      </c>
      <c r="I5" s="12">
        <f>SUM(I3:I4)</f>
        <v>25066.400000000001</v>
      </c>
      <c r="J5" s="12">
        <f>SUM(J3:J4)</f>
        <v>323490559.40476203</v>
      </c>
      <c r="K5" s="8">
        <f>J5/I5</f>
        <v>12905.345777804632</v>
      </c>
    </row>
    <row r="6" spans="1:11" x14ac:dyDescent="0.25">
      <c r="A6" t="s">
        <v>10</v>
      </c>
      <c r="B6" t="s">
        <v>12</v>
      </c>
      <c r="C6" s="7">
        <v>0</v>
      </c>
      <c r="D6" s="7">
        <v>11683.333333333299</v>
      </c>
      <c r="E6" s="7">
        <v>0</v>
      </c>
      <c r="G6" t="s">
        <v>10</v>
      </c>
      <c r="H6" t="s">
        <v>37</v>
      </c>
      <c r="I6" s="11">
        <f>C8</f>
        <v>9698.2000000000007</v>
      </c>
      <c r="J6" s="11">
        <f>E8</f>
        <v>113691621.25</v>
      </c>
    </row>
    <row r="7" spans="1:11" x14ac:dyDescent="0.25">
      <c r="A7" t="s">
        <v>10</v>
      </c>
      <c r="B7" t="s">
        <v>13</v>
      </c>
      <c r="C7" s="7">
        <v>842.1</v>
      </c>
      <c r="D7" s="7">
        <v>11307.142857142901</v>
      </c>
      <c r="E7" s="7">
        <v>9521745</v>
      </c>
      <c r="H7" t="s">
        <v>38</v>
      </c>
      <c r="I7" s="11">
        <f>C91</f>
        <v>9121.4000000000015</v>
      </c>
      <c r="J7" s="11">
        <f>E91</f>
        <v>84859333.571428642</v>
      </c>
    </row>
    <row r="8" spans="1:11" ht="17.25" x14ac:dyDescent="0.4">
      <c r="C8" s="9">
        <f>SUM(C5:C7)</f>
        <v>9698.2000000000007</v>
      </c>
      <c r="D8" s="9">
        <f>SUM(D5:D7)</f>
        <v>34752.976190476198</v>
      </c>
      <c r="E8" s="9">
        <f>SUM(E5:E7)</f>
        <v>113691621.25</v>
      </c>
      <c r="I8" s="13">
        <f>SUM(I6:I7)</f>
        <v>18819.600000000002</v>
      </c>
      <c r="J8" s="13">
        <f>SUM(J6:J7)</f>
        <v>198550954.82142866</v>
      </c>
      <c r="K8" s="9">
        <f>J8/I8</f>
        <v>10550.22183369618</v>
      </c>
    </row>
    <row r="9" spans="1:11" x14ac:dyDescent="0.25">
      <c r="A9" t="s">
        <v>14</v>
      </c>
      <c r="B9" t="s">
        <v>11</v>
      </c>
      <c r="C9" s="7">
        <v>1848.4</v>
      </c>
      <c r="D9" s="7">
        <v>11762.5</v>
      </c>
      <c r="E9" s="7">
        <v>21741805</v>
      </c>
      <c r="G9" t="s">
        <v>14</v>
      </c>
      <c r="H9" t="s">
        <v>37</v>
      </c>
      <c r="I9" s="11">
        <f>C11</f>
        <v>11797.6</v>
      </c>
      <c r="J9" s="11">
        <f>E11</f>
        <v>200247035</v>
      </c>
    </row>
    <row r="10" spans="1:11" x14ac:dyDescent="0.25">
      <c r="A10" t="s">
        <v>14</v>
      </c>
      <c r="B10" t="s">
        <v>9</v>
      </c>
      <c r="C10" s="7">
        <v>9949.2000000000007</v>
      </c>
      <c r="D10" s="7">
        <v>17941.666666666701</v>
      </c>
      <c r="E10" s="7">
        <v>178505230</v>
      </c>
      <c r="H10" t="s">
        <v>38</v>
      </c>
      <c r="I10" s="11">
        <f>C94</f>
        <v>27344.199999999997</v>
      </c>
      <c r="J10" s="11">
        <f>E94</f>
        <v>262016030.71428591</v>
      </c>
    </row>
    <row r="11" spans="1:11" ht="17.25" x14ac:dyDescent="0.4">
      <c r="C11" s="9">
        <f>SUM(C9:C10)</f>
        <v>11797.6</v>
      </c>
      <c r="D11" s="9">
        <f t="shared" ref="D11:E11" si="0">SUM(D9:D10)</f>
        <v>29704.166666666701</v>
      </c>
      <c r="E11" s="9">
        <f t="shared" si="0"/>
        <v>200247035</v>
      </c>
      <c r="I11" s="13">
        <f>SUM(I9:I10)</f>
        <v>39141.799999999996</v>
      </c>
      <c r="J11" s="13">
        <f>SUM(J9:J10)</f>
        <v>462263065.71428591</v>
      </c>
      <c r="K11" s="9">
        <f>J11/I11</f>
        <v>11809.959320069234</v>
      </c>
    </row>
    <row r="12" spans="1:11" x14ac:dyDescent="0.25">
      <c r="A12" t="s">
        <v>15</v>
      </c>
      <c r="B12" t="s">
        <v>11</v>
      </c>
      <c r="C12" s="7">
        <v>157397</v>
      </c>
      <c r="D12" s="7">
        <v>11762.5</v>
      </c>
      <c r="E12" s="7">
        <v>1851382212.5</v>
      </c>
      <c r="G12" t="s">
        <v>15</v>
      </c>
      <c r="H12" t="s">
        <v>37</v>
      </c>
      <c r="I12" s="11">
        <f>C27</f>
        <v>391997.40000000008</v>
      </c>
      <c r="J12" s="11">
        <f>E27</f>
        <v>5375777777.2619047</v>
      </c>
    </row>
    <row r="13" spans="1:11" x14ac:dyDescent="0.25">
      <c r="A13" t="s">
        <v>15</v>
      </c>
      <c r="B13" t="s">
        <v>12</v>
      </c>
      <c r="C13" s="7">
        <v>12597</v>
      </c>
      <c r="D13" s="7">
        <v>11683.333333333299</v>
      </c>
      <c r="E13" s="7">
        <v>147174950</v>
      </c>
      <c r="H13" t="s">
        <v>38</v>
      </c>
      <c r="I13" s="11">
        <f>C115</f>
        <v>820707.33</v>
      </c>
      <c r="J13" s="11">
        <f>E115</f>
        <v>7455636897.3452425</v>
      </c>
    </row>
    <row r="14" spans="1:11" ht="17.25" x14ac:dyDescent="0.4">
      <c r="A14" t="s">
        <v>15</v>
      </c>
      <c r="B14" t="s">
        <v>16</v>
      </c>
      <c r="C14" s="7">
        <v>1932.4</v>
      </c>
      <c r="D14" s="7">
        <v>11507.142857142901</v>
      </c>
      <c r="E14" s="7">
        <v>22236402.857142899</v>
      </c>
      <c r="I14" s="13">
        <f>SUM(I12:I13)</f>
        <v>1212704.73</v>
      </c>
      <c r="J14" s="13">
        <f>SUM(J12:J13)</f>
        <v>12831414674.607147</v>
      </c>
      <c r="K14" s="9">
        <f>J14/I14</f>
        <v>10580.823474323504</v>
      </c>
    </row>
    <row r="15" spans="1:11" x14ac:dyDescent="0.25">
      <c r="A15" t="s">
        <v>15</v>
      </c>
      <c r="B15" t="s">
        <v>13</v>
      </c>
      <c r="C15" s="7">
        <v>17420.599999999999</v>
      </c>
      <c r="D15" s="7">
        <v>11307.142857142901</v>
      </c>
      <c r="E15" s="7">
        <v>196977212.85714301</v>
      </c>
      <c r="G15" t="s">
        <v>27</v>
      </c>
      <c r="H15" t="s">
        <v>37</v>
      </c>
      <c r="I15" s="11">
        <f>C39</f>
        <v>1280038.1900000009</v>
      </c>
      <c r="J15" s="11">
        <f>E39</f>
        <v>15467836388.982143</v>
      </c>
    </row>
    <row r="16" spans="1:11" x14ac:dyDescent="0.25">
      <c r="A16" t="s">
        <v>15</v>
      </c>
      <c r="B16" t="s">
        <v>17</v>
      </c>
      <c r="C16" s="7">
        <v>624.5</v>
      </c>
      <c r="D16" s="7">
        <v>13700</v>
      </c>
      <c r="E16" s="7">
        <v>8555650</v>
      </c>
      <c r="H16" t="s">
        <v>38</v>
      </c>
      <c r="I16" s="11">
        <f>C129</f>
        <v>1268256.6500000004</v>
      </c>
      <c r="J16" s="11">
        <f>E129</f>
        <v>10377593216.964293</v>
      </c>
    </row>
    <row r="17" spans="1:11" ht="17.25" x14ac:dyDescent="0.4">
      <c r="A17" t="s">
        <v>15</v>
      </c>
      <c r="B17" t="s">
        <v>18</v>
      </c>
      <c r="C17" s="7">
        <v>42939.1</v>
      </c>
      <c r="D17" s="7">
        <v>13100</v>
      </c>
      <c r="E17" s="7">
        <v>562502210</v>
      </c>
      <c r="I17" s="13">
        <f>SUM(I15:I16)</f>
        <v>2548294.8400000012</v>
      </c>
      <c r="J17" s="13">
        <f>SUM(J15:J16)</f>
        <v>25845429605.946434</v>
      </c>
      <c r="K17" s="9">
        <f>J17/I17</f>
        <v>10142.24461010423</v>
      </c>
    </row>
    <row r="18" spans="1:11" x14ac:dyDescent="0.25">
      <c r="A18" t="s">
        <v>15</v>
      </c>
      <c r="B18" t="s">
        <v>9</v>
      </c>
      <c r="C18" s="7">
        <v>1046.7</v>
      </c>
      <c r="D18" s="7">
        <v>17941.666666666701</v>
      </c>
      <c r="E18" s="7">
        <v>18779542.5</v>
      </c>
      <c r="G18" t="s">
        <v>28</v>
      </c>
      <c r="H18" t="s">
        <v>37</v>
      </c>
      <c r="I18" s="11">
        <f>C66</f>
        <v>3807707.1699999911</v>
      </c>
      <c r="J18" s="11">
        <f>E66</f>
        <v>47438959086.333344</v>
      </c>
    </row>
    <row r="19" spans="1:11" x14ac:dyDescent="0.25">
      <c r="A19" t="s">
        <v>15</v>
      </c>
      <c r="B19" t="s">
        <v>19</v>
      </c>
      <c r="C19" s="7">
        <v>1600.4</v>
      </c>
      <c r="D19" s="7">
        <v>23226.190476190499</v>
      </c>
      <c r="E19" s="7">
        <v>37171195.238095202</v>
      </c>
      <c r="H19" t="s">
        <v>38</v>
      </c>
      <c r="I19" s="11">
        <f>C163</f>
        <v>2228385.5700000008</v>
      </c>
      <c r="J19" s="11">
        <f>E163</f>
        <v>20408076293.380955</v>
      </c>
    </row>
    <row r="20" spans="1:11" ht="17.25" x14ac:dyDescent="0.4">
      <c r="A20" t="s">
        <v>15</v>
      </c>
      <c r="B20" t="s">
        <v>20</v>
      </c>
      <c r="C20" s="7">
        <v>13517.9</v>
      </c>
      <c r="D20" s="7">
        <v>23988.0952380952</v>
      </c>
      <c r="E20" s="7">
        <v>324268672.619048</v>
      </c>
      <c r="I20" s="13">
        <f>SUM(I18:I19)</f>
        <v>6036092.7399999918</v>
      </c>
      <c r="J20" s="13">
        <f>SUM(J18:J19)</f>
        <v>67847035379.714294</v>
      </c>
      <c r="K20" s="9">
        <f>J20/I20</f>
        <v>11240.224148662499</v>
      </c>
    </row>
    <row r="21" spans="1:11" x14ac:dyDescent="0.25">
      <c r="A21" t="s">
        <v>15</v>
      </c>
      <c r="B21" t="s">
        <v>21</v>
      </c>
      <c r="C21" s="7">
        <v>47458.3</v>
      </c>
      <c r="D21" s="7">
        <v>24355.9523809524</v>
      </c>
      <c r="E21" s="7">
        <v>1155892094.88095</v>
      </c>
      <c r="G21" t="s">
        <v>31</v>
      </c>
      <c r="H21" t="s">
        <v>37</v>
      </c>
      <c r="I21" s="11">
        <f>C76</f>
        <v>1984761.21</v>
      </c>
      <c r="J21" s="11">
        <f>E76</f>
        <v>30511742009.660713</v>
      </c>
    </row>
    <row r="22" spans="1:11" x14ac:dyDescent="0.25">
      <c r="A22" t="s">
        <v>15</v>
      </c>
      <c r="B22" t="s">
        <v>22</v>
      </c>
      <c r="C22" s="7">
        <v>28.5</v>
      </c>
      <c r="D22" s="7">
        <v>18755.9523809524</v>
      </c>
      <c r="E22" s="7">
        <v>534544.64285714296</v>
      </c>
      <c r="H22" t="s">
        <v>38</v>
      </c>
      <c r="I22" s="11">
        <f>C176</f>
        <v>1151926.6700000011</v>
      </c>
      <c r="J22" s="11">
        <f>E176</f>
        <v>11433555098.488085</v>
      </c>
    </row>
    <row r="23" spans="1:11" ht="17.25" x14ac:dyDescent="0.4">
      <c r="A23" t="s">
        <v>15</v>
      </c>
      <c r="B23" t="s">
        <v>23</v>
      </c>
      <c r="C23" s="7">
        <v>51318.9</v>
      </c>
      <c r="D23" s="7">
        <v>10619.0476190476</v>
      </c>
      <c r="E23" s="7">
        <v>544957842.85714304</v>
      </c>
      <c r="I23" s="14">
        <f>SUM(I21:I22)</f>
        <v>3136687.8800000008</v>
      </c>
      <c r="J23" s="14">
        <f>SUM(J21:J22)</f>
        <v>41945297108.148796</v>
      </c>
      <c r="K23" s="15">
        <f>J23/I23</f>
        <v>13372.480371923006</v>
      </c>
    </row>
    <row r="24" spans="1:11" x14ac:dyDescent="0.25">
      <c r="A24" t="s">
        <v>15</v>
      </c>
      <c r="B24" t="s">
        <v>24</v>
      </c>
      <c r="C24" s="7">
        <v>544.5</v>
      </c>
      <c r="D24" s="7">
        <v>10920.238095238101</v>
      </c>
      <c r="E24" s="7">
        <v>5946069.6428571399</v>
      </c>
    </row>
    <row r="25" spans="1:11" x14ac:dyDescent="0.25">
      <c r="A25" t="s">
        <v>15</v>
      </c>
      <c r="B25" t="s">
        <v>25</v>
      </c>
      <c r="C25" s="7">
        <v>7425.4</v>
      </c>
      <c r="D25" s="7">
        <v>10950</v>
      </c>
      <c r="E25" s="7">
        <v>81308130</v>
      </c>
    </row>
    <row r="26" spans="1:11" x14ac:dyDescent="0.25">
      <c r="A26" t="s">
        <v>15</v>
      </c>
      <c r="B26" t="s">
        <v>26</v>
      </c>
      <c r="C26" s="7">
        <v>36146.199999999997</v>
      </c>
      <c r="D26" s="7">
        <v>11566.666666666701</v>
      </c>
      <c r="E26" s="7">
        <v>418091046.66666698</v>
      </c>
    </row>
    <row r="27" spans="1:11" ht="17.25" x14ac:dyDescent="0.4">
      <c r="C27" s="9">
        <f>SUM(C12:C26)</f>
        <v>391997.40000000008</v>
      </c>
      <c r="D27" s="9">
        <f t="shared" ref="D27:E27" si="1">SUM(D12:D26)</f>
        <v>225383.9285714287</v>
      </c>
      <c r="E27" s="9">
        <f t="shared" si="1"/>
        <v>5375777777.2619047</v>
      </c>
    </row>
    <row r="28" spans="1:11" x14ac:dyDescent="0.25">
      <c r="A28" t="s">
        <v>27</v>
      </c>
      <c r="B28" t="s">
        <v>11</v>
      </c>
      <c r="C28" s="7">
        <v>925465.29000000097</v>
      </c>
      <c r="D28" s="7">
        <v>11762.5</v>
      </c>
      <c r="E28" s="7">
        <v>10885785473.625</v>
      </c>
    </row>
    <row r="29" spans="1:11" x14ac:dyDescent="0.25">
      <c r="A29" t="s">
        <v>27</v>
      </c>
      <c r="B29" t="s">
        <v>12</v>
      </c>
      <c r="C29" s="7">
        <v>36269.300000000003</v>
      </c>
      <c r="D29" s="7">
        <v>11683.333333333299</v>
      </c>
      <c r="E29" s="7">
        <v>423746321.66666698</v>
      </c>
    </row>
    <row r="30" spans="1:11" x14ac:dyDescent="0.25">
      <c r="A30" t="s">
        <v>27</v>
      </c>
      <c r="B30" t="s">
        <v>16</v>
      </c>
      <c r="C30" s="7">
        <v>3382.4</v>
      </c>
      <c r="D30" s="7">
        <v>11507.142857142901</v>
      </c>
      <c r="E30" s="7">
        <v>38921760</v>
      </c>
    </row>
    <row r="31" spans="1:11" x14ac:dyDescent="0.25">
      <c r="A31" t="s">
        <v>27</v>
      </c>
      <c r="B31" t="s">
        <v>13</v>
      </c>
      <c r="C31" s="7">
        <v>482.2</v>
      </c>
      <c r="D31" s="7">
        <v>11307.142857142901</v>
      </c>
      <c r="E31" s="7">
        <v>5452304.2857142901</v>
      </c>
    </row>
    <row r="32" spans="1:11" x14ac:dyDescent="0.25">
      <c r="A32" t="s">
        <v>27</v>
      </c>
      <c r="B32" t="s">
        <v>17</v>
      </c>
      <c r="C32" s="7">
        <v>7756.7</v>
      </c>
      <c r="D32" s="7">
        <v>13700</v>
      </c>
      <c r="E32" s="7">
        <v>106266790</v>
      </c>
    </row>
    <row r="33" spans="1:5" x14ac:dyDescent="0.25">
      <c r="A33" t="s">
        <v>27</v>
      </c>
      <c r="B33" t="s">
        <v>18</v>
      </c>
      <c r="C33" s="7">
        <v>182.3</v>
      </c>
      <c r="D33" s="7">
        <v>13100</v>
      </c>
      <c r="E33" s="7">
        <v>2388130</v>
      </c>
    </row>
    <row r="34" spans="1:5" x14ac:dyDescent="0.25">
      <c r="A34" t="s">
        <v>27</v>
      </c>
      <c r="B34" t="s">
        <v>9</v>
      </c>
      <c r="C34" s="7">
        <v>4387.5</v>
      </c>
      <c r="D34" s="7">
        <v>17941.666666666701</v>
      </c>
      <c r="E34" s="7">
        <v>78719062.5</v>
      </c>
    </row>
    <row r="35" spans="1:5" x14ac:dyDescent="0.25">
      <c r="A35" t="s">
        <v>27</v>
      </c>
      <c r="B35" t="s">
        <v>21</v>
      </c>
      <c r="C35" s="7">
        <v>51466.1</v>
      </c>
      <c r="D35" s="7">
        <v>24355.9523809524</v>
      </c>
      <c r="E35" s="7">
        <v>1253505880.8333299</v>
      </c>
    </row>
    <row r="36" spans="1:5" x14ac:dyDescent="0.25">
      <c r="A36" t="s">
        <v>27</v>
      </c>
      <c r="B36" t="s">
        <v>22</v>
      </c>
      <c r="C36" s="7">
        <v>886</v>
      </c>
      <c r="D36" s="7">
        <v>18755.9523809524</v>
      </c>
      <c r="E36" s="7">
        <v>16617773.8095238</v>
      </c>
    </row>
    <row r="37" spans="1:5" x14ac:dyDescent="0.25">
      <c r="A37" t="s">
        <v>27</v>
      </c>
      <c r="B37" t="s">
        <v>23</v>
      </c>
      <c r="C37" s="7">
        <v>235764.9</v>
      </c>
      <c r="D37" s="7">
        <v>10619.0476190476</v>
      </c>
      <c r="E37" s="7">
        <v>2503598700</v>
      </c>
    </row>
    <row r="38" spans="1:5" x14ac:dyDescent="0.25">
      <c r="A38" t="s">
        <v>27</v>
      </c>
      <c r="B38" t="s">
        <v>24</v>
      </c>
      <c r="C38" s="7">
        <v>13995.5</v>
      </c>
      <c r="D38" s="7">
        <v>10920.238095238101</v>
      </c>
      <c r="E38" s="7">
        <v>152834192.26190501</v>
      </c>
    </row>
    <row r="39" spans="1:5" ht="17.25" x14ac:dyDescent="0.4">
      <c r="C39" s="9">
        <f>SUM(C28:C38)</f>
        <v>1280038.1900000009</v>
      </c>
      <c r="D39" s="9">
        <f t="shared" ref="D39:E39" si="2">SUM(D28:D38)</f>
        <v>155652.9761904763</v>
      </c>
      <c r="E39" s="9">
        <f t="shared" si="2"/>
        <v>15467836388.982143</v>
      </c>
    </row>
    <row r="40" spans="1:5" x14ac:dyDescent="0.25">
      <c r="A40" t="s">
        <v>28</v>
      </c>
      <c r="B40" t="s">
        <v>11</v>
      </c>
      <c r="C40" s="7">
        <v>1970938.5799999901</v>
      </c>
      <c r="D40" s="7">
        <v>11762.5</v>
      </c>
      <c r="E40" s="7">
        <v>23183165047.25</v>
      </c>
    </row>
    <row r="41" spans="1:5" x14ac:dyDescent="0.25">
      <c r="A41" t="s">
        <v>28</v>
      </c>
      <c r="B41" t="s">
        <v>12</v>
      </c>
      <c r="C41" s="7">
        <v>13293.98</v>
      </c>
      <c r="D41" s="7">
        <v>11683.333333333299</v>
      </c>
      <c r="E41" s="7">
        <v>155317999.66666701</v>
      </c>
    </row>
    <row r="42" spans="1:5" x14ac:dyDescent="0.25">
      <c r="A42" t="s">
        <v>28</v>
      </c>
      <c r="B42" t="s">
        <v>16</v>
      </c>
      <c r="C42" s="7">
        <v>2013.3</v>
      </c>
      <c r="D42" s="7">
        <v>11507.142857142901</v>
      </c>
      <c r="E42" s="7">
        <v>23167330.714285702</v>
      </c>
    </row>
    <row r="43" spans="1:5" x14ac:dyDescent="0.25">
      <c r="A43" t="s">
        <v>28</v>
      </c>
      <c r="B43" t="s">
        <v>13</v>
      </c>
      <c r="C43" s="7">
        <v>8604.7000000000007</v>
      </c>
      <c r="D43" s="7">
        <v>11307.142857142901</v>
      </c>
      <c r="E43" s="7">
        <v>97294572.142857194</v>
      </c>
    </row>
    <row r="44" spans="1:5" x14ac:dyDescent="0.25">
      <c r="A44" t="s">
        <v>28</v>
      </c>
      <c r="B44" t="s">
        <v>17</v>
      </c>
      <c r="C44" s="7">
        <v>2097.4</v>
      </c>
      <c r="D44" s="7">
        <v>13700</v>
      </c>
      <c r="E44" s="7">
        <v>28734380</v>
      </c>
    </row>
    <row r="45" spans="1:5" x14ac:dyDescent="0.25">
      <c r="A45" t="s">
        <v>28</v>
      </c>
      <c r="B45" t="s">
        <v>18</v>
      </c>
      <c r="C45" s="7">
        <v>71163.3</v>
      </c>
      <c r="D45" s="7">
        <v>13100</v>
      </c>
      <c r="E45" s="7">
        <v>932239230</v>
      </c>
    </row>
    <row r="46" spans="1:5" x14ac:dyDescent="0.25">
      <c r="A46" t="s">
        <v>28</v>
      </c>
      <c r="B46" t="s">
        <v>9</v>
      </c>
      <c r="C46" s="7">
        <v>5883.01</v>
      </c>
      <c r="D46" s="7">
        <v>17941.666666666701</v>
      </c>
      <c r="E46" s="7">
        <v>105551004.416667</v>
      </c>
    </row>
    <row r="47" spans="1:5" x14ac:dyDescent="0.25">
      <c r="A47" t="s">
        <v>28</v>
      </c>
      <c r="B47" t="s">
        <v>19</v>
      </c>
      <c r="C47" s="7">
        <v>2000.4</v>
      </c>
      <c r="D47" s="7">
        <v>23226.190476190499</v>
      </c>
      <c r="E47" s="7">
        <v>46461671.428571403</v>
      </c>
    </row>
    <row r="48" spans="1:5" x14ac:dyDescent="0.25">
      <c r="A48" t="s">
        <v>28</v>
      </c>
      <c r="B48" t="s">
        <v>20</v>
      </c>
      <c r="C48" s="7">
        <v>60228.800000000003</v>
      </c>
      <c r="D48" s="7">
        <v>23988.0952380952</v>
      </c>
      <c r="E48" s="7">
        <v>1444774190.4761901</v>
      </c>
    </row>
    <row r="49" spans="1:5" x14ac:dyDescent="0.25">
      <c r="A49" t="s">
        <v>28</v>
      </c>
      <c r="B49" t="s">
        <v>21</v>
      </c>
      <c r="C49" s="7">
        <v>179524.2</v>
      </c>
      <c r="D49" s="7">
        <v>24355.9523809524</v>
      </c>
      <c r="E49" s="7">
        <v>4372482866.4285698</v>
      </c>
    </row>
    <row r="50" spans="1:5" x14ac:dyDescent="0.25">
      <c r="A50" t="s">
        <v>28</v>
      </c>
      <c r="B50" t="s">
        <v>22</v>
      </c>
      <c r="C50" s="7">
        <v>9242</v>
      </c>
      <c r="D50" s="7">
        <v>18755.9523809524</v>
      </c>
      <c r="E50" s="7">
        <v>173342511.904762</v>
      </c>
    </row>
    <row r="51" spans="1:5" x14ac:dyDescent="0.25">
      <c r="A51" t="s">
        <v>28</v>
      </c>
      <c r="B51" t="s">
        <v>23</v>
      </c>
      <c r="C51" s="7">
        <v>664953.60000000102</v>
      </c>
      <c r="D51" s="7">
        <v>10619.0476190476</v>
      </c>
      <c r="E51" s="7">
        <v>7061173942.8571501</v>
      </c>
    </row>
    <row r="52" spans="1:5" x14ac:dyDescent="0.25">
      <c r="A52" t="s">
        <v>28</v>
      </c>
      <c r="B52" t="s">
        <v>24</v>
      </c>
      <c r="C52" s="7">
        <v>4174.6000000000004</v>
      </c>
      <c r="D52" s="7">
        <v>10920.238095238101</v>
      </c>
      <c r="E52" s="7">
        <v>45587625.952381</v>
      </c>
    </row>
    <row r="53" spans="1:5" x14ac:dyDescent="0.25">
      <c r="A53" t="s">
        <v>28</v>
      </c>
      <c r="B53" t="s">
        <v>25</v>
      </c>
      <c r="C53" s="7">
        <v>20281.8</v>
      </c>
      <c r="D53" s="7">
        <v>10950</v>
      </c>
      <c r="E53" s="7">
        <v>222085710</v>
      </c>
    </row>
    <row r="54" spans="1:5" x14ac:dyDescent="0.25">
      <c r="A54" t="s">
        <v>28</v>
      </c>
      <c r="B54" t="s">
        <v>26</v>
      </c>
      <c r="C54" s="7">
        <v>120875.8</v>
      </c>
      <c r="D54" s="7">
        <v>11566.666666666701</v>
      </c>
      <c r="E54" s="7">
        <v>1398130086.6666701</v>
      </c>
    </row>
    <row r="55" spans="1:5" x14ac:dyDescent="0.25">
      <c r="A55" t="s">
        <v>29</v>
      </c>
      <c r="B55" t="s">
        <v>11</v>
      </c>
      <c r="C55" s="7">
        <v>475518.30000000098</v>
      </c>
      <c r="D55" s="7">
        <v>11762.5</v>
      </c>
      <c r="E55" s="7">
        <v>5593284003.75</v>
      </c>
    </row>
    <row r="56" spans="1:5" x14ac:dyDescent="0.25">
      <c r="A56" t="s">
        <v>29</v>
      </c>
      <c r="B56" t="s">
        <v>12</v>
      </c>
      <c r="C56" s="7">
        <v>8706.4</v>
      </c>
      <c r="D56" s="7">
        <v>11683.333333333299</v>
      </c>
      <c r="E56" s="7">
        <v>101719773.333333</v>
      </c>
    </row>
    <row r="57" spans="1:5" x14ac:dyDescent="0.25">
      <c r="A57" t="s">
        <v>29</v>
      </c>
      <c r="B57" t="s">
        <v>16</v>
      </c>
      <c r="C57" s="7">
        <v>3792.4</v>
      </c>
      <c r="D57" s="7">
        <v>11507.142857142901</v>
      </c>
      <c r="E57" s="7">
        <v>43639688.571428597</v>
      </c>
    </row>
    <row r="58" spans="1:5" x14ac:dyDescent="0.25">
      <c r="A58" t="s">
        <v>29</v>
      </c>
      <c r="B58" t="s">
        <v>13</v>
      </c>
      <c r="C58" s="7">
        <v>350.8</v>
      </c>
      <c r="D58" s="7">
        <v>11307.142857142901</v>
      </c>
      <c r="E58" s="7">
        <v>3966545.7142857201</v>
      </c>
    </row>
    <row r="59" spans="1:5" x14ac:dyDescent="0.25">
      <c r="A59" t="s">
        <v>29</v>
      </c>
      <c r="B59" t="s">
        <v>17</v>
      </c>
      <c r="C59" s="7">
        <v>2489.3000000000002</v>
      </c>
      <c r="D59" s="7">
        <v>13700</v>
      </c>
      <c r="E59" s="7">
        <v>34103410</v>
      </c>
    </row>
    <row r="60" spans="1:5" x14ac:dyDescent="0.25">
      <c r="A60" t="s">
        <v>29</v>
      </c>
      <c r="B60" t="s">
        <v>9</v>
      </c>
      <c r="C60" s="7">
        <v>7407.8</v>
      </c>
      <c r="D60" s="7">
        <v>17941.666666666701</v>
      </c>
      <c r="E60" s="7">
        <v>132908278.333333</v>
      </c>
    </row>
    <row r="61" spans="1:5" x14ac:dyDescent="0.25">
      <c r="A61" t="s">
        <v>29</v>
      </c>
      <c r="B61" t="s">
        <v>30</v>
      </c>
      <c r="C61" s="7">
        <v>511.9</v>
      </c>
      <c r="D61" s="7">
        <v>11762.5</v>
      </c>
      <c r="E61" s="7">
        <v>6021223.75</v>
      </c>
    </row>
    <row r="62" spans="1:5" x14ac:dyDescent="0.25">
      <c r="A62" t="s">
        <v>29</v>
      </c>
      <c r="B62" t="s">
        <v>21</v>
      </c>
      <c r="C62" s="7">
        <v>27806.1</v>
      </c>
      <c r="D62" s="7">
        <v>24355.9523809524</v>
      </c>
      <c r="E62" s="7">
        <v>677244047.5</v>
      </c>
    </row>
    <row r="63" spans="1:5" x14ac:dyDescent="0.25">
      <c r="A63" t="s">
        <v>29</v>
      </c>
      <c r="B63" t="s">
        <v>22</v>
      </c>
      <c r="C63" s="7">
        <v>928.9</v>
      </c>
      <c r="D63" s="7">
        <v>18755.9523809524</v>
      </c>
      <c r="E63" s="7">
        <v>17422404.166666701</v>
      </c>
    </row>
    <row r="64" spans="1:5" x14ac:dyDescent="0.25">
      <c r="A64" t="s">
        <v>29</v>
      </c>
      <c r="B64" t="s">
        <v>23</v>
      </c>
      <c r="C64" s="7">
        <v>144151.9</v>
      </c>
      <c r="D64" s="7">
        <v>10619.0476190476</v>
      </c>
      <c r="E64" s="7">
        <v>1530755890.4761901</v>
      </c>
    </row>
    <row r="65" spans="1:5" x14ac:dyDescent="0.25">
      <c r="A65" t="s">
        <v>29</v>
      </c>
      <c r="B65" t="s">
        <v>24</v>
      </c>
      <c r="C65" s="7">
        <v>767.9</v>
      </c>
      <c r="D65" s="7">
        <v>10920.238095238101</v>
      </c>
      <c r="E65" s="7">
        <v>8385650.8333333302</v>
      </c>
    </row>
    <row r="66" spans="1:5" ht="17.25" x14ac:dyDescent="0.4">
      <c r="C66" s="9">
        <f>SUM(C40:C65)</f>
        <v>3807707.1699999911</v>
      </c>
      <c r="D66" s="9">
        <f t="shared" ref="D66:E66" si="3">SUM(D40:D65)</f>
        <v>379699.40476190503</v>
      </c>
      <c r="E66" s="9">
        <f t="shared" si="3"/>
        <v>47438959086.333344</v>
      </c>
    </row>
    <row r="67" spans="1:5" x14ac:dyDescent="0.25">
      <c r="A67" t="s">
        <v>31</v>
      </c>
      <c r="B67" t="s">
        <v>11</v>
      </c>
      <c r="C67" s="7">
        <v>1300823.3500000001</v>
      </c>
      <c r="D67" s="7">
        <v>11762.5</v>
      </c>
      <c r="E67" s="7">
        <v>15300934654.375</v>
      </c>
    </row>
    <row r="68" spans="1:5" x14ac:dyDescent="0.25">
      <c r="A68" t="s">
        <v>31</v>
      </c>
      <c r="B68" t="s">
        <v>12</v>
      </c>
      <c r="C68" s="7">
        <v>30412.959999999999</v>
      </c>
      <c r="D68" s="7">
        <v>11683.333333333299</v>
      </c>
      <c r="E68" s="7">
        <v>355324749.33333302</v>
      </c>
    </row>
    <row r="69" spans="1:5" x14ac:dyDescent="0.25">
      <c r="A69" t="s">
        <v>31</v>
      </c>
      <c r="B69" t="s">
        <v>13</v>
      </c>
      <c r="C69" s="7">
        <v>8160</v>
      </c>
      <c r="D69" s="7">
        <v>11307.142857142901</v>
      </c>
      <c r="E69" s="7">
        <v>92266285.714285702</v>
      </c>
    </row>
    <row r="70" spans="1:5" x14ac:dyDescent="0.25">
      <c r="A70" t="s">
        <v>31</v>
      </c>
      <c r="B70" t="s">
        <v>9</v>
      </c>
      <c r="C70" s="7">
        <v>30447</v>
      </c>
      <c r="D70" s="7">
        <v>17941.666666666701</v>
      </c>
      <c r="E70" s="7">
        <v>546269925</v>
      </c>
    </row>
    <row r="71" spans="1:5" x14ac:dyDescent="0.25">
      <c r="A71" t="s">
        <v>31</v>
      </c>
      <c r="B71" t="s">
        <v>30</v>
      </c>
      <c r="C71" s="7">
        <v>32616.799999999999</v>
      </c>
      <c r="D71" s="7">
        <v>11762.5</v>
      </c>
      <c r="E71" s="7">
        <v>383655110</v>
      </c>
    </row>
    <row r="72" spans="1:5" x14ac:dyDescent="0.25">
      <c r="A72" t="s">
        <v>31</v>
      </c>
      <c r="B72" t="s">
        <v>19</v>
      </c>
      <c r="C72" s="7">
        <v>4776.8999999999996</v>
      </c>
      <c r="D72" s="7">
        <v>23226.190476190499</v>
      </c>
      <c r="E72" s="7">
        <v>110949189.285714</v>
      </c>
    </row>
    <row r="73" spans="1:5" x14ac:dyDescent="0.25">
      <c r="A73" t="s">
        <v>31</v>
      </c>
      <c r="B73" t="s">
        <v>20</v>
      </c>
      <c r="C73" s="7">
        <v>402045.9</v>
      </c>
      <c r="D73" s="7">
        <v>23988.0952380952</v>
      </c>
      <c r="E73" s="7">
        <v>9644315339.2857208</v>
      </c>
    </row>
    <row r="74" spans="1:5" x14ac:dyDescent="0.25">
      <c r="A74" t="s">
        <v>31</v>
      </c>
      <c r="B74" t="s">
        <v>21</v>
      </c>
      <c r="C74" s="7">
        <v>161216.4</v>
      </c>
      <c r="D74" s="7">
        <v>24355.9523809524</v>
      </c>
      <c r="E74" s="7">
        <v>3926578961.4285698</v>
      </c>
    </row>
    <row r="75" spans="1:5" x14ac:dyDescent="0.25">
      <c r="A75" t="s">
        <v>31</v>
      </c>
      <c r="B75" t="s">
        <v>23</v>
      </c>
      <c r="C75" s="7">
        <v>14261.9</v>
      </c>
      <c r="D75" s="7">
        <v>10619.0476190476</v>
      </c>
      <c r="E75" s="7">
        <v>151447795.23809499</v>
      </c>
    </row>
    <row r="76" spans="1:5" ht="17.25" x14ac:dyDescent="0.4">
      <c r="C76" s="9">
        <f>SUM(C67:C75)</f>
        <v>1984761.21</v>
      </c>
      <c r="D76" s="9">
        <f t="shared" ref="D76:E76" si="4">SUM(D67:D75)</f>
        <v>146646.42857142861</v>
      </c>
      <c r="E76" s="9">
        <f t="shared" si="4"/>
        <v>30511742009.660713</v>
      </c>
    </row>
    <row r="79" spans="1:5" x14ac:dyDescent="0.25">
      <c r="A79" s="10" t="s">
        <v>38</v>
      </c>
      <c r="B79" s="10"/>
      <c r="C79" s="10"/>
      <c r="D79" s="10"/>
      <c r="E79" s="10"/>
    </row>
    <row r="80" spans="1:5" x14ac:dyDescent="0.25">
      <c r="A80" s="5" t="s">
        <v>32</v>
      </c>
      <c r="B80" s="5" t="s">
        <v>33</v>
      </c>
      <c r="C80" s="6" t="s">
        <v>34</v>
      </c>
      <c r="D80" s="6" t="s">
        <v>36</v>
      </c>
      <c r="E80" s="6" t="s">
        <v>35</v>
      </c>
    </row>
    <row r="81" spans="1:5" x14ac:dyDescent="0.25">
      <c r="A81" t="s">
        <v>8</v>
      </c>
      <c r="B81" t="s">
        <v>11</v>
      </c>
      <c r="C81" s="7">
        <v>56</v>
      </c>
      <c r="D81" s="7">
        <v>9582.1428571428605</v>
      </c>
      <c r="E81" s="7">
        <v>536600</v>
      </c>
    </row>
    <row r="82" spans="1:5" x14ac:dyDescent="0.25">
      <c r="A82" t="s">
        <v>8</v>
      </c>
      <c r="B82" t="s">
        <v>9</v>
      </c>
      <c r="C82" s="7">
        <v>15000.1</v>
      </c>
      <c r="D82" s="7">
        <v>9582.1428571428605</v>
      </c>
      <c r="E82" s="7">
        <v>143733101.07142901</v>
      </c>
    </row>
    <row r="83" spans="1:5" x14ac:dyDescent="0.25">
      <c r="A83" t="s">
        <v>8</v>
      </c>
      <c r="B83" t="s">
        <v>9</v>
      </c>
      <c r="C83" s="7">
        <v>27.3</v>
      </c>
      <c r="D83" s="7">
        <v>4000</v>
      </c>
      <c r="E83" s="7">
        <v>109200</v>
      </c>
    </row>
    <row r="84" spans="1:5" ht="17.25" x14ac:dyDescent="0.4">
      <c r="C84" s="9">
        <f>SUM(C81:C83)</f>
        <v>15083.4</v>
      </c>
      <c r="D84" s="9">
        <f t="shared" ref="D84:E84" si="5">SUM(D81:D83)</f>
        <v>23164.285714285721</v>
      </c>
      <c r="E84" s="9">
        <f t="shared" si="5"/>
        <v>144378901.07142901</v>
      </c>
    </row>
    <row r="85" spans="1:5" x14ac:dyDescent="0.25">
      <c r="A85" t="s">
        <v>10</v>
      </c>
      <c r="B85" t="s">
        <v>11</v>
      </c>
      <c r="C85" s="7">
        <v>3701.4</v>
      </c>
      <c r="D85" s="7">
        <v>9582.1428571428605</v>
      </c>
      <c r="E85" s="7">
        <v>35467343.571428597</v>
      </c>
    </row>
    <row r="86" spans="1:5" x14ac:dyDescent="0.25">
      <c r="A86" t="s">
        <v>10</v>
      </c>
      <c r="B86" t="s">
        <v>16</v>
      </c>
      <c r="C86" s="7">
        <v>21.3</v>
      </c>
      <c r="D86" s="7">
        <v>9582.1428571428605</v>
      </c>
      <c r="E86" s="7">
        <v>204099.64285714299</v>
      </c>
    </row>
    <row r="87" spans="1:5" x14ac:dyDescent="0.25">
      <c r="A87" t="s">
        <v>10</v>
      </c>
      <c r="B87" t="s">
        <v>13</v>
      </c>
      <c r="C87" s="7">
        <v>1670.1</v>
      </c>
      <c r="D87" s="7">
        <v>9582.1428571428605</v>
      </c>
      <c r="E87" s="7">
        <v>16003136.7857143</v>
      </c>
    </row>
    <row r="88" spans="1:5" x14ac:dyDescent="0.25">
      <c r="A88" t="s">
        <v>10</v>
      </c>
      <c r="B88" t="s">
        <v>13</v>
      </c>
      <c r="C88" s="7">
        <v>455.6</v>
      </c>
      <c r="D88" s="7">
        <v>4000</v>
      </c>
      <c r="E88" s="7">
        <v>1822400</v>
      </c>
    </row>
    <row r="89" spans="1:5" x14ac:dyDescent="0.25">
      <c r="A89" t="s">
        <v>10</v>
      </c>
      <c r="B89" t="s">
        <v>9</v>
      </c>
      <c r="C89" s="7">
        <v>0</v>
      </c>
      <c r="D89" s="7">
        <v>9582.1428571428605</v>
      </c>
      <c r="E89" s="7">
        <v>0</v>
      </c>
    </row>
    <row r="90" spans="1:5" x14ac:dyDescent="0.25">
      <c r="A90" t="s">
        <v>10</v>
      </c>
      <c r="B90" t="s">
        <v>19</v>
      </c>
      <c r="C90" s="7">
        <v>3273</v>
      </c>
      <c r="D90" s="7">
        <v>9582.1428571428605</v>
      </c>
      <c r="E90" s="7">
        <v>31362353.571428601</v>
      </c>
    </row>
    <row r="91" spans="1:5" ht="17.25" x14ac:dyDescent="0.4">
      <c r="C91" s="9">
        <f>SUM(C85:C90)</f>
        <v>9121.4000000000015</v>
      </c>
      <c r="D91" s="9">
        <f t="shared" ref="D91:E91" si="6">SUM(D85:D90)</f>
        <v>51910.714285714304</v>
      </c>
      <c r="E91" s="9">
        <f t="shared" si="6"/>
        <v>84859333.571428642</v>
      </c>
    </row>
    <row r="92" spans="1:5" x14ac:dyDescent="0.25">
      <c r="A92" t="s">
        <v>14</v>
      </c>
      <c r="B92" t="s">
        <v>11</v>
      </c>
      <c r="C92" s="7">
        <v>5429.6</v>
      </c>
      <c r="D92" s="7">
        <v>9582.1428571428605</v>
      </c>
      <c r="E92" s="7">
        <v>52027202.857142903</v>
      </c>
    </row>
    <row r="93" spans="1:5" x14ac:dyDescent="0.25">
      <c r="A93" t="s">
        <v>14</v>
      </c>
      <c r="B93" t="s">
        <v>9</v>
      </c>
      <c r="C93" s="7">
        <v>21914.6</v>
      </c>
      <c r="D93" s="7">
        <v>9582.1428571428605</v>
      </c>
      <c r="E93" s="7">
        <v>209988827.85714301</v>
      </c>
    </row>
    <row r="94" spans="1:5" ht="17.25" x14ac:dyDescent="0.4">
      <c r="C94" s="9">
        <f>SUM(C92:C93)</f>
        <v>27344.199999999997</v>
      </c>
      <c r="D94" s="9">
        <f t="shared" ref="D94:E94" si="7">SUM(D92:D93)</f>
        <v>19164.285714285721</v>
      </c>
      <c r="E94" s="9">
        <f t="shared" si="7"/>
        <v>262016030.71428591</v>
      </c>
    </row>
    <row r="95" spans="1:5" x14ac:dyDescent="0.25">
      <c r="A95" t="s">
        <v>15</v>
      </c>
      <c r="B95" t="s">
        <v>11</v>
      </c>
      <c r="C95" s="7">
        <v>85945.7</v>
      </c>
      <c r="D95" s="7">
        <v>4000</v>
      </c>
      <c r="E95" s="7">
        <v>343782800</v>
      </c>
    </row>
    <row r="96" spans="1:5" x14ac:dyDescent="0.25">
      <c r="A96" t="s">
        <v>15</v>
      </c>
      <c r="B96" t="s">
        <v>11</v>
      </c>
      <c r="C96" s="7">
        <v>54342.2</v>
      </c>
      <c r="D96" s="7">
        <v>9582.1428571428605</v>
      </c>
      <c r="E96" s="7">
        <v>520714723.57142901</v>
      </c>
    </row>
    <row r="97" spans="1:5" x14ac:dyDescent="0.25">
      <c r="A97" t="s">
        <v>15</v>
      </c>
      <c r="B97" t="s">
        <v>12</v>
      </c>
      <c r="C97" s="7">
        <v>1680</v>
      </c>
      <c r="D97" s="7">
        <v>9582.1428571428605</v>
      </c>
      <c r="E97" s="7">
        <v>16098000</v>
      </c>
    </row>
    <row r="98" spans="1:5" x14ac:dyDescent="0.25">
      <c r="A98" t="s">
        <v>15</v>
      </c>
      <c r="B98" t="s">
        <v>13</v>
      </c>
      <c r="C98" s="7">
        <v>5243.1</v>
      </c>
      <c r="D98" s="7">
        <v>9582.1428571428605</v>
      </c>
      <c r="E98" s="7">
        <v>50240133.214285702</v>
      </c>
    </row>
    <row r="99" spans="1:5" x14ac:dyDescent="0.25">
      <c r="A99" t="s">
        <v>15</v>
      </c>
      <c r="B99" t="s">
        <v>17</v>
      </c>
      <c r="C99" s="7">
        <v>7.4</v>
      </c>
      <c r="D99" s="7">
        <v>9582.1428571428605</v>
      </c>
      <c r="E99" s="7">
        <v>70907.857142857203</v>
      </c>
    </row>
    <row r="100" spans="1:5" x14ac:dyDescent="0.25">
      <c r="A100" t="s">
        <v>15</v>
      </c>
      <c r="B100" t="s">
        <v>39</v>
      </c>
      <c r="C100" s="7">
        <v>17907.8</v>
      </c>
      <c r="D100" s="7">
        <v>9582.1428571428605</v>
      </c>
      <c r="E100" s="7">
        <v>171595097.85714301</v>
      </c>
    </row>
    <row r="101" spans="1:5" x14ac:dyDescent="0.25">
      <c r="A101" t="s">
        <v>15</v>
      </c>
      <c r="B101" t="s">
        <v>18</v>
      </c>
      <c r="C101" s="7">
        <v>1890</v>
      </c>
      <c r="D101" s="7">
        <v>4000</v>
      </c>
      <c r="E101" s="7">
        <v>7560000</v>
      </c>
    </row>
    <row r="102" spans="1:5" x14ac:dyDescent="0.25">
      <c r="A102" t="s">
        <v>15</v>
      </c>
      <c r="B102" t="s">
        <v>18</v>
      </c>
      <c r="C102" s="7">
        <v>108435.2</v>
      </c>
      <c r="D102" s="7">
        <v>9582.1428571428605</v>
      </c>
      <c r="E102" s="7">
        <v>1039041577.1428601</v>
      </c>
    </row>
    <row r="103" spans="1:5" x14ac:dyDescent="0.25">
      <c r="A103" t="s">
        <v>15</v>
      </c>
      <c r="B103" t="s">
        <v>9</v>
      </c>
      <c r="C103" s="7">
        <v>425.6</v>
      </c>
      <c r="D103" s="7">
        <v>9582.1428571428605</v>
      </c>
      <c r="E103" s="7">
        <v>4078160</v>
      </c>
    </row>
    <row r="104" spans="1:5" x14ac:dyDescent="0.25">
      <c r="A104" t="s">
        <v>15</v>
      </c>
      <c r="B104" t="s">
        <v>19</v>
      </c>
      <c r="C104" s="7">
        <v>109934.9</v>
      </c>
      <c r="D104" s="7">
        <v>9582.1428571428605</v>
      </c>
      <c r="E104" s="7">
        <v>1053411916.78571</v>
      </c>
    </row>
    <row r="105" spans="1:5" x14ac:dyDescent="0.25">
      <c r="A105" t="s">
        <v>15</v>
      </c>
      <c r="B105" t="s">
        <v>20</v>
      </c>
      <c r="C105" s="7">
        <v>225428.8</v>
      </c>
      <c r="D105" s="7">
        <v>11002.380952381</v>
      </c>
      <c r="E105" s="7">
        <v>2480253535.2381001</v>
      </c>
    </row>
    <row r="106" spans="1:5" x14ac:dyDescent="0.25">
      <c r="A106" t="s">
        <v>15</v>
      </c>
      <c r="B106" t="s">
        <v>21</v>
      </c>
      <c r="C106" s="7">
        <v>8097.1</v>
      </c>
      <c r="D106" s="7">
        <v>4000</v>
      </c>
      <c r="E106" s="7">
        <v>32388400</v>
      </c>
    </row>
    <row r="107" spans="1:5" x14ac:dyDescent="0.25">
      <c r="A107" t="s">
        <v>15</v>
      </c>
      <c r="B107" t="s">
        <v>21</v>
      </c>
      <c r="C107" s="7">
        <v>36019.629999999997</v>
      </c>
      <c r="D107" s="7">
        <v>9582.1428571428605</v>
      </c>
      <c r="E107" s="7">
        <v>345145240.32142901</v>
      </c>
    </row>
    <row r="108" spans="1:5" x14ac:dyDescent="0.25">
      <c r="A108" t="s">
        <v>15</v>
      </c>
      <c r="B108" t="s">
        <v>22</v>
      </c>
      <c r="C108" s="7">
        <v>36.700000000000003</v>
      </c>
      <c r="D108" s="7">
        <v>4000</v>
      </c>
      <c r="E108" s="7">
        <v>146800</v>
      </c>
    </row>
    <row r="109" spans="1:5" x14ac:dyDescent="0.25">
      <c r="A109" t="s">
        <v>15</v>
      </c>
      <c r="B109" t="s">
        <v>23</v>
      </c>
      <c r="C109" s="7">
        <v>34252.699999999997</v>
      </c>
      <c r="D109" s="7">
        <v>4000</v>
      </c>
      <c r="E109" s="7">
        <v>137010800</v>
      </c>
    </row>
    <row r="110" spans="1:5" x14ac:dyDescent="0.25">
      <c r="A110" t="s">
        <v>15</v>
      </c>
      <c r="B110" t="s">
        <v>23</v>
      </c>
      <c r="C110" s="7">
        <v>68536.3</v>
      </c>
      <c r="D110" s="7">
        <v>9582.1428571428605</v>
      </c>
      <c r="E110" s="7">
        <v>656724617.5</v>
      </c>
    </row>
    <row r="111" spans="1:5" x14ac:dyDescent="0.25">
      <c r="A111" t="s">
        <v>15</v>
      </c>
      <c r="B111" t="s">
        <v>24</v>
      </c>
      <c r="C111" s="7">
        <v>146.9</v>
      </c>
      <c r="D111" s="7">
        <v>9582.1428571428605</v>
      </c>
      <c r="E111" s="7">
        <v>1407616.7857142901</v>
      </c>
    </row>
    <row r="112" spans="1:5" x14ac:dyDescent="0.25">
      <c r="A112" t="s">
        <v>15</v>
      </c>
      <c r="B112" t="s">
        <v>25</v>
      </c>
      <c r="C112" s="7">
        <v>312</v>
      </c>
      <c r="D112" s="7">
        <v>4000</v>
      </c>
      <c r="E112" s="7">
        <v>1248000</v>
      </c>
    </row>
    <row r="113" spans="1:5" x14ac:dyDescent="0.25">
      <c r="A113" t="s">
        <v>15</v>
      </c>
      <c r="B113" t="s">
        <v>25</v>
      </c>
      <c r="C113" s="7">
        <v>28462.400000000001</v>
      </c>
      <c r="D113" s="7">
        <v>9582.1428571428605</v>
      </c>
      <c r="E113" s="7">
        <v>272730782.85714298</v>
      </c>
    </row>
    <row r="114" spans="1:5" x14ac:dyDescent="0.25">
      <c r="A114" t="s">
        <v>15</v>
      </c>
      <c r="B114" t="s">
        <v>26</v>
      </c>
      <c r="C114" s="7">
        <v>33602.9</v>
      </c>
      <c r="D114" s="7">
        <v>9582.1428571428605</v>
      </c>
      <c r="E114" s="7">
        <v>321987788.21428603</v>
      </c>
    </row>
    <row r="115" spans="1:5" ht="17.25" x14ac:dyDescent="0.4">
      <c r="C115" s="9">
        <f>SUM(C95:C114)</f>
        <v>820707.33</v>
      </c>
      <c r="D115" s="9">
        <f t="shared" ref="D115:E115" si="8">SUM(D95:D114)</f>
        <v>159570.23809523819</v>
      </c>
      <c r="E115" s="9">
        <f t="shared" si="8"/>
        <v>7455636897.3452425</v>
      </c>
    </row>
    <row r="116" spans="1:5" x14ac:dyDescent="0.25">
      <c r="A116" t="s">
        <v>27</v>
      </c>
      <c r="B116" t="s">
        <v>11</v>
      </c>
      <c r="C116" s="7">
        <v>521218.52</v>
      </c>
      <c r="D116" s="7">
        <v>9582.1428571428605</v>
      </c>
      <c r="E116" s="7">
        <v>4994390318.4285698</v>
      </c>
    </row>
    <row r="117" spans="1:5" x14ac:dyDescent="0.25">
      <c r="A117" t="s">
        <v>27</v>
      </c>
      <c r="B117" t="s">
        <v>11</v>
      </c>
      <c r="C117" s="7">
        <v>201504</v>
      </c>
      <c r="D117" s="7">
        <v>4000</v>
      </c>
      <c r="E117" s="7">
        <v>806016000</v>
      </c>
    </row>
    <row r="118" spans="1:5" x14ac:dyDescent="0.25">
      <c r="A118" t="s">
        <v>27</v>
      </c>
      <c r="B118" t="s">
        <v>12</v>
      </c>
      <c r="C118" s="7">
        <v>369</v>
      </c>
      <c r="D118" s="7">
        <v>9582.1428571428605</v>
      </c>
      <c r="E118" s="7">
        <v>3535810.7142857201</v>
      </c>
    </row>
    <row r="119" spans="1:5" x14ac:dyDescent="0.25">
      <c r="A119" t="s">
        <v>27</v>
      </c>
      <c r="B119" t="s">
        <v>16</v>
      </c>
      <c r="C119" s="7">
        <v>2823.1</v>
      </c>
      <c r="D119" s="7">
        <v>9582.1428571428605</v>
      </c>
      <c r="E119" s="7">
        <v>27051347.5</v>
      </c>
    </row>
    <row r="120" spans="1:5" x14ac:dyDescent="0.25">
      <c r="A120" t="s">
        <v>27</v>
      </c>
      <c r="B120" t="s">
        <v>16</v>
      </c>
      <c r="C120" s="7">
        <v>1195.2</v>
      </c>
      <c r="D120" s="7">
        <v>4000</v>
      </c>
      <c r="E120" s="7">
        <v>4780800</v>
      </c>
    </row>
    <row r="121" spans="1:5" x14ac:dyDescent="0.25">
      <c r="A121" t="s">
        <v>27</v>
      </c>
      <c r="B121" t="s">
        <v>17</v>
      </c>
      <c r="C121" s="7">
        <v>204.7</v>
      </c>
      <c r="D121" s="7">
        <v>9582.1428571428605</v>
      </c>
      <c r="E121" s="7">
        <v>1961464.6428571399</v>
      </c>
    </row>
    <row r="122" spans="1:5" x14ac:dyDescent="0.25">
      <c r="A122" t="s">
        <v>27</v>
      </c>
      <c r="B122" t="s">
        <v>9</v>
      </c>
      <c r="C122" s="7">
        <v>8383.2999999999993</v>
      </c>
      <c r="D122" s="7">
        <v>9582.1428571428605</v>
      </c>
      <c r="E122" s="7">
        <v>80329978.214285702</v>
      </c>
    </row>
    <row r="123" spans="1:5" x14ac:dyDescent="0.25">
      <c r="A123" t="s">
        <v>27</v>
      </c>
      <c r="B123" t="s">
        <v>21</v>
      </c>
      <c r="C123" s="7">
        <v>57150.5</v>
      </c>
      <c r="D123" s="7">
        <v>9582.1428571428605</v>
      </c>
      <c r="E123" s="7">
        <v>547624255.35714304</v>
      </c>
    </row>
    <row r="124" spans="1:5" x14ac:dyDescent="0.25">
      <c r="A124" t="s">
        <v>27</v>
      </c>
      <c r="B124" t="s">
        <v>22</v>
      </c>
      <c r="C124" s="7">
        <v>324.39999999999998</v>
      </c>
      <c r="D124" s="7">
        <v>9582.1428571428605</v>
      </c>
      <c r="E124" s="7">
        <v>3108447.1428571399</v>
      </c>
    </row>
    <row r="125" spans="1:5" x14ac:dyDescent="0.25">
      <c r="A125" t="s">
        <v>27</v>
      </c>
      <c r="B125" t="s">
        <v>23</v>
      </c>
      <c r="C125" s="7">
        <v>358098.13</v>
      </c>
      <c r="D125" s="7">
        <v>9582.1428571428605</v>
      </c>
      <c r="E125" s="7">
        <v>3431347438.5357199</v>
      </c>
    </row>
    <row r="126" spans="1:5" x14ac:dyDescent="0.25">
      <c r="A126" t="s">
        <v>27</v>
      </c>
      <c r="B126" t="s">
        <v>23</v>
      </c>
      <c r="C126" s="7">
        <v>114892.1</v>
      </c>
      <c r="D126" s="7">
        <v>4000</v>
      </c>
      <c r="E126" s="7">
        <v>459568400</v>
      </c>
    </row>
    <row r="127" spans="1:5" x14ac:dyDescent="0.25">
      <c r="A127" t="s">
        <v>27</v>
      </c>
      <c r="B127" t="s">
        <v>24</v>
      </c>
      <c r="C127" s="7">
        <v>391.1</v>
      </c>
      <c r="D127" s="7">
        <v>4000</v>
      </c>
      <c r="E127" s="7">
        <v>1564400</v>
      </c>
    </row>
    <row r="128" spans="1:5" x14ac:dyDescent="0.25">
      <c r="A128" t="s">
        <v>27</v>
      </c>
      <c r="B128" t="s">
        <v>24</v>
      </c>
      <c r="C128" s="7">
        <v>1702.6</v>
      </c>
      <c r="D128" s="7">
        <v>9582.1428571428605</v>
      </c>
      <c r="E128" s="7">
        <v>16314556.428571399</v>
      </c>
    </row>
    <row r="129" spans="1:5" ht="17.25" x14ac:dyDescent="0.4">
      <c r="C129" s="9">
        <f>SUM(C116:C128)</f>
        <v>1268256.6500000004</v>
      </c>
      <c r="D129" s="9">
        <f t="shared" ref="D129:E129" si="9">SUM(D116:D128)</f>
        <v>102239.28571428574</v>
      </c>
      <c r="E129" s="9">
        <f t="shared" si="9"/>
        <v>10377593216.964293</v>
      </c>
    </row>
    <row r="130" spans="1:5" x14ac:dyDescent="0.25">
      <c r="A130" t="s">
        <v>28</v>
      </c>
      <c r="B130" t="s">
        <v>11</v>
      </c>
      <c r="C130" s="7">
        <v>88843.1</v>
      </c>
      <c r="D130" s="7">
        <v>4000</v>
      </c>
      <c r="E130" s="7">
        <v>355372400</v>
      </c>
    </row>
    <row r="131" spans="1:5" x14ac:dyDescent="0.25">
      <c r="A131" t="s">
        <v>28</v>
      </c>
      <c r="B131" t="s">
        <v>11</v>
      </c>
      <c r="C131" s="7">
        <v>455669.68</v>
      </c>
      <c r="D131" s="7">
        <v>9582.1428571428605</v>
      </c>
      <c r="E131" s="7">
        <v>4366291969.4285803</v>
      </c>
    </row>
    <row r="132" spans="1:5" x14ac:dyDescent="0.25">
      <c r="A132" t="s">
        <v>28</v>
      </c>
      <c r="B132" t="s">
        <v>12</v>
      </c>
      <c r="C132" s="7">
        <v>1596</v>
      </c>
      <c r="D132" s="7">
        <v>9582.1428571428605</v>
      </c>
      <c r="E132" s="7">
        <v>15293100</v>
      </c>
    </row>
    <row r="133" spans="1:5" x14ac:dyDescent="0.25">
      <c r="A133" t="s">
        <v>28</v>
      </c>
      <c r="B133" t="s">
        <v>12</v>
      </c>
      <c r="C133" s="7">
        <v>657.6</v>
      </c>
      <c r="D133" s="7">
        <v>4000</v>
      </c>
      <c r="E133" s="7">
        <v>2630400</v>
      </c>
    </row>
    <row r="134" spans="1:5" x14ac:dyDescent="0.25">
      <c r="A134" t="s">
        <v>28</v>
      </c>
      <c r="B134" t="s">
        <v>16</v>
      </c>
      <c r="C134" s="7">
        <v>1932.4</v>
      </c>
      <c r="D134" s="7">
        <v>9582.1428571428605</v>
      </c>
      <c r="E134" s="7">
        <v>18516532.857142899</v>
      </c>
    </row>
    <row r="135" spans="1:5" x14ac:dyDescent="0.25">
      <c r="A135" t="s">
        <v>28</v>
      </c>
      <c r="B135" t="s">
        <v>13</v>
      </c>
      <c r="C135" s="7">
        <v>3.5</v>
      </c>
      <c r="D135" s="7">
        <v>9582.1428571428605</v>
      </c>
      <c r="E135" s="7">
        <v>33537.5</v>
      </c>
    </row>
    <row r="136" spans="1:5" x14ac:dyDescent="0.25">
      <c r="A136" t="s">
        <v>28</v>
      </c>
      <c r="B136" t="s">
        <v>17</v>
      </c>
      <c r="C136" s="7">
        <v>581.79999999999995</v>
      </c>
      <c r="D136" s="7">
        <v>9582.1428571428605</v>
      </c>
      <c r="E136" s="7">
        <v>5574890.7142857099</v>
      </c>
    </row>
    <row r="137" spans="1:5" x14ac:dyDescent="0.25">
      <c r="A137" t="s">
        <v>28</v>
      </c>
      <c r="B137" t="s">
        <v>39</v>
      </c>
      <c r="C137" s="7">
        <v>29265.7</v>
      </c>
      <c r="D137" s="7">
        <v>9582.1428571428605</v>
      </c>
      <c r="E137" s="7">
        <v>280428118.21428603</v>
      </c>
    </row>
    <row r="138" spans="1:5" x14ac:dyDescent="0.25">
      <c r="A138" t="s">
        <v>28</v>
      </c>
      <c r="B138" t="s">
        <v>18</v>
      </c>
      <c r="C138" s="7">
        <v>112958.9</v>
      </c>
      <c r="D138" s="7">
        <v>9582.1428571428605</v>
      </c>
      <c r="E138" s="7">
        <v>1082388316.7857101</v>
      </c>
    </row>
    <row r="139" spans="1:5" x14ac:dyDescent="0.25">
      <c r="A139" t="s">
        <v>28</v>
      </c>
      <c r="B139" t="s">
        <v>18</v>
      </c>
      <c r="C139" s="7">
        <v>924</v>
      </c>
      <c r="D139" s="7">
        <v>4000</v>
      </c>
      <c r="E139" s="7">
        <v>3696000</v>
      </c>
    </row>
    <row r="140" spans="1:5" x14ac:dyDescent="0.25">
      <c r="A140" t="s">
        <v>28</v>
      </c>
      <c r="B140" t="s">
        <v>9</v>
      </c>
      <c r="C140" s="7">
        <v>1145.5999999999999</v>
      </c>
      <c r="D140" s="7">
        <v>9582.1428571428605</v>
      </c>
      <c r="E140" s="7">
        <v>10977302.857142899</v>
      </c>
    </row>
    <row r="141" spans="1:5" x14ac:dyDescent="0.25">
      <c r="A141" t="s">
        <v>28</v>
      </c>
      <c r="B141" t="s">
        <v>19</v>
      </c>
      <c r="C141" s="7">
        <v>177222.1</v>
      </c>
      <c r="D141" s="7">
        <v>9582.1428571428605</v>
      </c>
      <c r="E141" s="7">
        <v>1698167479.6428599</v>
      </c>
    </row>
    <row r="142" spans="1:5" x14ac:dyDescent="0.25">
      <c r="A142" t="s">
        <v>28</v>
      </c>
      <c r="B142" t="s">
        <v>20</v>
      </c>
      <c r="C142" s="7">
        <v>309056.17</v>
      </c>
      <c r="D142" s="7">
        <v>11002.380952381</v>
      </c>
      <c r="E142" s="7">
        <v>3400353718.0238099</v>
      </c>
    </row>
    <row r="143" spans="1:5" x14ac:dyDescent="0.25">
      <c r="A143" t="s">
        <v>28</v>
      </c>
      <c r="B143" t="s">
        <v>20</v>
      </c>
      <c r="C143" s="7">
        <v>1567.1</v>
      </c>
      <c r="D143" s="7">
        <v>4000</v>
      </c>
      <c r="E143" s="7">
        <v>6268400</v>
      </c>
    </row>
    <row r="144" spans="1:5" x14ac:dyDescent="0.25">
      <c r="A144" t="s">
        <v>28</v>
      </c>
      <c r="B144" t="s">
        <v>21</v>
      </c>
      <c r="C144" s="7">
        <v>43646.400000000001</v>
      </c>
      <c r="D144" s="7">
        <v>9582.1428571428605</v>
      </c>
      <c r="E144" s="7">
        <v>418226040</v>
      </c>
    </row>
    <row r="145" spans="1:5" x14ac:dyDescent="0.25">
      <c r="A145" t="s">
        <v>28</v>
      </c>
      <c r="B145" t="s">
        <v>21</v>
      </c>
      <c r="C145" s="7">
        <v>3561.2</v>
      </c>
      <c r="D145" s="7">
        <v>4000</v>
      </c>
      <c r="E145" s="7">
        <v>14244800</v>
      </c>
    </row>
    <row r="146" spans="1:5" x14ac:dyDescent="0.25">
      <c r="A146" t="s">
        <v>28</v>
      </c>
      <c r="B146" t="s">
        <v>22</v>
      </c>
      <c r="C146" s="7">
        <v>9321.7999999999993</v>
      </c>
      <c r="D146" s="7">
        <v>4000</v>
      </c>
      <c r="E146" s="7">
        <v>37287200</v>
      </c>
    </row>
    <row r="147" spans="1:5" x14ac:dyDescent="0.25">
      <c r="A147" t="s">
        <v>28</v>
      </c>
      <c r="B147" t="s">
        <v>22</v>
      </c>
      <c r="C147" s="7">
        <v>788.8</v>
      </c>
      <c r="D147" s="7">
        <v>9582.1428571428605</v>
      </c>
      <c r="E147" s="7">
        <v>7558394.2857142901</v>
      </c>
    </row>
    <row r="148" spans="1:5" x14ac:dyDescent="0.25">
      <c r="A148" t="s">
        <v>28</v>
      </c>
      <c r="B148" t="s">
        <v>23</v>
      </c>
      <c r="C148" s="7">
        <v>418758.04000000103</v>
      </c>
      <c r="D148" s="7">
        <v>9582.1428571428605</v>
      </c>
      <c r="E148" s="7">
        <v>4012599361.8571401</v>
      </c>
    </row>
    <row r="149" spans="1:5" x14ac:dyDescent="0.25">
      <c r="A149" t="s">
        <v>28</v>
      </c>
      <c r="B149" t="s">
        <v>23</v>
      </c>
      <c r="C149" s="7">
        <v>76021.399999999994</v>
      </c>
      <c r="D149" s="7">
        <v>4000</v>
      </c>
      <c r="E149" s="7">
        <v>304085600</v>
      </c>
    </row>
    <row r="150" spans="1:5" x14ac:dyDescent="0.25">
      <c r="A150" t="s">
        <v>28</v>
      </c>
      <c r="B150" t="s">
        <v>24</v>
      </c>
      <c r="C150" s="7">
        <v>1500.9</v>
      </c>
      <c r="D150" s="7">
        <v>9582.1428571428605</v>
      </c>
      <c r="E150" s="7">
        <v>14381838.2142857</v>
      </c>
    </row>
    <row r="151" spans="1:5" x14ac:dyDescent="0.25">
      <c r="A151" t="s">
        <v>28</v>
      </c>
      <c r="B151" t="s">
        <v>25</v>
      </c>
      <c r="C151" s="7">
        <v>35711.9</v>
      </c>
      <c r="D151" s="7">
        <v>9582.1428571428605</v>
      </c>
      <c r="E151" s="7">
        <v>342196527.5</v>
      </c>
    </row>
    <row r="152" spans="1:5" x14ac:dyDescent="0.25">
      <c r="A152" t="s">
        <v>28</v>
      </c>
      <c r="B152" t="s">
        <v>26</v>
      </c>
      <c r="C152" s="7">
        <v>57193.3</v>
      </c>
      <c r="D152" s="7">
        <v>9582.1428571428605</v>
      </c>
      <c r="E152" s="7">
        <v>548034371.07142901</v>
      </c>
    </row>
    <row r="153" spans="1:5" x14ac:dyDescent="0.25">
      <c r="A153" t="s">
        <v>29</v>
      </c>
      <c r="B153" t="s">
        <v>11</v>
      </c>
      <c r="C153" s="7">
        <v>23216</v>
      </c>
      <c r="D153" s="7">
        <v>4000</v>
      </c>
      <c r="E153" s="7">
        <v>92864000</v>
      </c>
    </row>
    <row r="154" spans="1:5" x14ac:dyDescent="0.25">
      <c r="A154" t="s">
        <v>29</v>
      </c>
      <c r="B154" t="s">
        <v>11</v>
      </c>
      <c r="C154" s="7">
        <v>136780.6</v>
      </c>
      <c r="D154" s="7">
        <v>9582.1428571428605</v>
      </c>
      <c r="E154" s="7">
        <v>1310651249.2857101</v>
      </c>
    </row>
    <row r="155" spans="1:5" x14ac:dyDescent="0.25">
      <c r="A155" t="s">
        <v>29</v>
      </c>
      <c r="B155" t="s">
        <v>12</v>
      </c>
      <c r="C155" s="7">
        <v>315</v>
      </c>
      <c r="D155" s="7">
        <v>4000</v>
      </c>
      <c r="E155" s="7">
        <v>1260000</v>
      </c>
    </row>
    <row r="156" spans="1:5" x14ac:dyDescent="0.25">
      <c r="A156" t="s">
        <v>29</v>
      </c>
      <c r="B156" t="s">
        <v>9</v>
      </c>
      <c r="C156" s="7">
        <v>1018.6</v>
      </c>
      <c r="D156" s="7">
        <v>9582.1428571428605</v>
      </c>
      <c r="E156" s="7">
        <v>9760370.7142857108</v>
      </c>
    </row>
    <row r="157" spans="1:5" x14ac:dyDescent="0.25">
      <c r="A157" t="s">
        <v>29</v>
      </c>
      <c r="B157" t="s">
        <v>21</v>
      </c>
      <c r="C157" s="7">
        <v>1428</v>
      </c>
      <c r="D157" s="7">
        <v>4000</v>
      </c>
      <c r="E157" s="7">
        <v>5712000</v>
      </c>
    </row>
    <row r="158" spans="1:5" x14ac:dyDescent="0.25">
      <c r="A158" t="s">
        <v>29</v>
      </c>
      <c r="B158" t="s">
        <v>21</v>
      </c>
      <c r="C158" s="7">
        <v>4729</v>
      </c>
      <c r="D158" s="7">
        <v>9582.1428571428605</v>
      </c>
      <c r="E158" s="7">
        <v>45313953.571428597</v>
      </c>
    </row>
    <row r="159" spans="1:5" x14ac:dyDescent="0.25">
      <c r="A159" t="s">
        <v>29</v>
      </c>
      <c r="B159" t="s">
        <v>22</v>
      </c>
      <c r="C159" s="7">
        <v>1260.9000000000001</v>
      </c>
      <c r="D159" s="7">
        <v>4000</v>
      </c>
      <c r="E159" s="7">
        <v>5043600</v>
      </c>
    </row>
    <row r="160" spans="1:5" x14ac:dyDescent="0.25">
      <c r="A160" t="s">
        <v>29</v>
      </c>
      <c r="B160" t="s">
        <v>23</v>
      </c>
      <c r="C160" s="7">
        <v>40739.599999999999</v>
      </c>
      <c r="D160" s="7">
        <v>4000</v>
      </c>
      <c r="E160" s="7">
        <v>162958400</v>
      </c>
    </row>
    <row r="161" spans="1:5" x14ac:dyDescent="0.25">
      <c r="A161" t="s">
        <v>29</v>
      </c>
      <c r="B161" t="s">
        <v>23</v>
      </c>
      <c r="C161" s="7">
        <v>190688.68</v>
      </c>
      <c r="D161" s="7">
        <v>9582.1428571428605</v>
      </c>
      <c r="E161" s="7">
        <v>1827206173</v>
      </c>
    </row>
    <row r="162" spans="1:5" x14ac:dyDescent="0.25">
      <c r="A162" t="s">
        <v>29</v>
      </c>
      <c r="B162" t="s">
        <v>24</v>
      </c>
      <c r="C162" s="7">
        <v>281.8</v>
      </c>
      <c r="D162" s="7">
        <v>9582.1428571428605</v>
      </c>
      <c r="E162" s="7">
        <v>2700247.8571428601</v>
      </c>
    </row>
    <row r="163" spans="1:5" ht="17.25" x14ac:dyDescent="0.4">
      <c r="C163" s="9">
        <f>SUM(C130:C162)</f>
        <v>2228385.5700000008</v>
      </c>
      <c r="D163" s="9">
        <f t="shared" ref="D163:E163" si="10">SUM(D130:D162)</f>
        <v>250645.23809523828</v>
      </c>
      <c r="E163" s="9">
        <f t="shared" si="10"/>
        <v>20408076293.380955</v>
      </c>
    </row>
    <row r="164" spans="1:5" x14ac:dyDescent="0.25">
      <c r="A164" t="s">
        <v>31</v>
      </c>
      <c r="B164" t="s">
        <v>11</v>
      </c>
      <c r="C164" s="7">
        <v>173456.97</v>
      </c>
      <c r="D164" s="7">
        <v>9582.1428571428605</v>
      </c>
      <c r="E164" s="7">
        <v>1662089466.1071401</v>
      </c>
    </row>
    <row r="165" spans="1:5" x14ac:dyDescent="0.25">
      <c r="A165" t="s">
        <v>31</v>
      </c>
      <c r="B165" t="s">
        <v>11</v>
      </c>
      <c r="C165" s="7">
        <v>71331.899999999994</v>
      </c>
      <c r="D165" s="7">
        <v>4000</v>
      </c>
      <c r="E165" s="7">
        <v>285327600</v>
      </c>
    </row>
    <row r="166" spans="1:5" x14ac:dyDescent="0.25">
      <c r="A166" t="s">
        <v>31</v>
      </c>
      <c r="B166" t="s">
        <v>12</v>
      </c>
      <c r="C166" s="7">
        <v>5766</v>
      </c>
      <c r="D166" s="7">
        <v>9582.1428571428605</v>
      </c>
      <c r="E166" s="7">
        <v>55250635.714285702</v>
      </c>
    </row>
    <row r="167" spans="1:5" x14ac:dyDescent="0.25">
      <c r="A167" t="s">
        <v>31</v>
      </c>
      <c r="B167" t="s">
        <v>13</v>
      </c>
      <c r="C167" s="7">
        <v>2228.4</v>
      </c>
      <c r="D167" s="7">
        <v>9582.1428571428605</v>
      </c>
      <c r="E167" s="7">
        <v>21352847.142857101</v>
      </c>
    </row>
    <row r="168" spans="1:5" x14ac:dyDescent="0.25">
      <c r="A168" t="s">
        <v>31</v>
      </c>
      <c r="B168" t="s">
        <v>9</v>
      </c>
      <c r="C168" s="7">
        <v>15871.9</v>
      </c>
      <c r="D168" s="7">
        <v>9582.1428571428605</v>
      </c>
      <c r="E168" s="7">
        <v>152086813.214286</v>
      </c>
    </row>
    <row r="169" spans="1:5" x14ac:dyDescent="0.25">
      <c r="A169" t="s">
        <v>31</v>
      </c>
      <c r="B169" t="s">
        <v>30</v>
      </c>
      <c r="C169" s="7">
        <v>3979.2</v>
      </c>
      <c r="D169" s="7">
        <v>9582.1428571428605</v>
      </c>
      <c r="E169" s="7">
        <v>38129262.857142903</v>
      </c>
    </row>
    <row r="170" spans="1:5" x14ac:dyDescent="0.25">
      <c r="A170" t="s">
        <v>31</v>
      </c>
      <c r="B170" t="s">
        <v>19</v>
      </c>
      <c r="C170" s="7">
        <v>221340.5</v>
      </c>
      <c r="D170" s="7">
        <v>9582.1428571428605</v>
      </c>
      <c r="E170" s="7">
        <v>2120916291.07143</v>
      </c>
    </row>
    <row r="171" spans="1:5" x14ac:dyDescent="0.25">
      <c r="A171" t="s">
        <v>31</v>
      </c>
      <c r="B171" t="s">
        <v>20</v>
      </c>
      <c r="C171" s="7">
        <v>7740</v>
      </c>
      <c r="D171" s="7">
        <v>4000</v>
      </c>
      <c r="E171" s="7">
        <v>30960000</v>
      </c>
    </row>
    <row r="172" spans="1:5" x14ac:dyDescent="0.25">
      <c r="A172" t="s">
        <v>31</v>
      </c>
      <c r="B172" t="s">
        <v>20</v>
      </c>
      <c r="C172" s="7">
        <v>609574.60000000102</v>
      </c>
      <c r="D172" s="7">
        <v>11002.380952381</v>
      </c>
      <c r="E172" s="7">
        <v>6706771968.0952301</v>
      </c>
    </row>
    <row r="173" spans="1:5" x14ac:dyDescent="0.25">
      <c r="A173" t="s">
        <v>31</v>
      </c>
      <c r="B173" t="s">
        <v>21</v>
      </c>
      <c r="C173" s="7">
        <v>5145.2</v>
      </c>
      <c r="D173" s="7">
        <v>4000</v>
      </c>
      <c r="E173" s="7">
        <v>20580800</v>
      </c>
    </row>
    <row r="174" spans="1:5" x14ac:dyDescent="0.25">
      <c r="A174" t="s">
        <v>31</v>
      </c>
      <c r="B174" t="s">
        <v>21</v>
      </c>
      <c r="C174" s="7">
        <v>20884.099999999999</v>
      </c>
      <c r="D174" s="7">
        <v>9582.1428571428605</v>
      </c>
      <c r="E174" s="7">
        <v>200114429.64285699</v>
      </c>
    </row>
    <row r="175" spans="1:5" x14ac:dyDescent="0.25">
      <c r="A175" t="s">
        <v>31</v>
      </c>
      <c r="B175" t="s">
        <v>23</v>
      </c>
      <c r="C175" s="7">
        <v>14607.9</v>
      </c>
      <c r="D175" s="7">
        <v>9582.1428571428605</v>
      </c>
      <c r="E175" s="7">
        <v>139974984.64285699</v>
      </c>
    </row>
    <row r="176" spans="1:5" ht="17.25" x14ac:dyDescent="0.4">
      <c r="C176" s="9">
        <f>SUM(C164:C175)</f>
        <v>1151926.6700000011</v>
      </c>
      <c r="D176" s="9">
        <f t="shared" ref="D176:E176" si="11">SUM(D164:D175)</f>
        <v>99659.523809523875</v>
      </c>
      <c r="E176" s="9">
        <f t="shared" si="11"/>
        <v>11433555098.488085</v>
      </c>
    </row>
  </sheetData>
  <mergeCells count="2">
    <mergeCell ref="A1:E1"/>
    <mergeCell ref="A79:E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main</vt:lpstr>
      <vt:lpstr>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</dc:creator>
  <cp:lastModifiedBy>PIN</cp:lastModifiedBy>
  <dcterms:created xsi:type="dcterms:W3CDTF">2015-12-27T14:24:21Z</dcterms:created>
  <dcterms:modified xsi:type="dcterms:W3CDTF">2015-12-27T17:44:46Z</dcterms:modified>
</cp:coreProperties>
</file>