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firstSheet="1" activeTab="1"/>
  </bookViews>
  <sheets>
    <sheet name="ขายไม่ได้ครั้งที่ 3  อตก." sheetId="12" state="hidden" r:id="rId1"/>
    <sheet name="ขายไม่ได้ครั้งที่ 3 อคส." sheetId="14" r:id="rId2"/>
    <sheet name="ขายไม่ได้ครั้งที่ 3 และต่ำกว่าF" sheetId="13" state="hidden" r:id="rId3"/>
    <sheet name="ขายได้ครั้งที่ 3 " sheetId="11" state="hidden" r:id="rId4"/>
    <sheet name="FV TOR OK" sheetId="10" state="hidden" r:id="rId5"/>
  </sheets>
  <definedNames>
    <definedName name="_xlnm._FilterDatabase" localSheetId="4" hidden="1">'FV TOR OK'!$B$3:$W$3</definedName>
    <definedName name="_xlnm._FilterDatabase" localSheetId="3" hidden="1">'ขายได้ครั้งที่ 3 '!$B$3:$W$3</definedName>
    <definedName name="_xlnm._FilterDatabase" localSheetId="0" hidden="1">'ขายไม่ได้ครั้งที่ 3  อตก.'!$B$3:$W$36</definedName>
    <definedName name="_xlnm._FilterDatabase" localSheetId="2" hidden="1">'ขายไม่ได้ครั้งที่ 3 และต่ำกว่าF'!$B$3:$W$3</definedName>
    <definedName name="_xlnm._FilterDatabase" localSheetId="1" hidden="1">'ขายไม่ได้ครั้งที่ 3 อคส.'!$D$3:$S$898</definedName>
    <definedName name="_xlnm.Print_Titles" localSheetId="4">'FV TOR OK'!$1:$3</definedName>
    <definedName name="_xlnm.Print_Titles" localSheetId="3">'ขายได้ครั้งที่ 3 '!$1:$3</definedName>
    <definedName name="_xlnm.Print_Titles" localSheetId="0">'ขายไม่ได้ครั้งที่ 3  อตก.'!$1:$3</definedName>
    <definedName name="_xlnm.Print_Titles" localSheetId="2">'ขายไม่ได้ครั้งที่ 3 และต่ำกว่าF'!$1:$3</definedName>
    <definedName name="_xlnm.Print_Titles" localSheetId="1">'ขายไม่ได้ครั้งที่ 3 อคส.'!$1:$3</definedName>
  </definedNames>
  <calcPr calcId="124519"/>
</workbook>
</file>

<file path=xl/calcChain.xml><?xml version="1.0" encoding="utf-8"?>
<calcChain xmlns="http://schemas.openxmlformats.org/spreadsheetml/2006/main">
  <c r="S900" i="14"/>
  <c r="S901" l="1"/>
  <c r="O207" i="13" l="1"/>
  <c r="T204"/>
  <c r="AA203"/>
  <c r="Y203"/>
  <c r="V203"/>
  <c r="V204" s="1"/>
  <c r="U204" s="1"/>
  <c r="AA202"/>
  <c r="Y202"/>
  <c r="T202"/>
  <c r="AA201"/>
  <c r="AA204" s="1"/>
  <c r="Z204" s="1"/>
  <c r="Y201"/>
  <c r="Y204" s="1"/>
  <c r="X204" s="1"/>
  <c r="V201"/>
  <c r="V200"/>
  <c r="AA199"/>
  <c r="Y199"/>
  <c r="V199"/>
  <c r="AA198"/>
  <c r="Y198"/>
  <c r="V198"/>
  <c r="V202" s="1"/>
  <c r="U202" s="1"/>
  <c r="AA197"/>
  <c r="Y197"/>
  <c r="T197"/>
  <c r="AA196"/>
  <c r="AA200" s="1"/>
  <c r="Z200" s="1"/>
  <c r="Y196"/>
  <c r="Y200" s="1"/>
  <c r="X200" s="1"/>
  <c r="V196"/>
  <c r="V197" s="1"/>
  <c r="U197" s="1"/>
  <c r="T195"/>
  <c r="AA194"/>
  <c r="Y194"/>
  <c r="V194"/>
  <c r="AA193"/>
  <c r="Y193"/>
  <c r="V193"/>
  <c r="AA192"/>
  <c r="Y192"/>
  <c r="V192"/>
  <c r="AA191"/>
  <c r="Y191"/>
  <c r="V191"/>
  <c r="V195" s="1"/>
  <c r="U195" s="1"/>
  <c r="AA190"/>
  <c r="Y190"/>
  <c r="T190"/>
  <c r="AA189"/>
  <c r="AA195" s="1"/>
  <c r="Z195" s="1"/>
  <c r="Y189"/>
  <c r="V189"/>
  <c r="V188"/>
  <c r="AA187"/>
  <c r="Y187"/>
  <c r="T187"/>
  <c r="AA186"/>
  <c r="Y186"/>
  <c r="V186"/>
  <c r="AA185"/>
  <c r="Y185"/>
  <c r="V185"/>
  <c r="V187" s="1"/>
  <c r="U187" s="1"/>
  <c r="AA184"/>
  <c r="Y184"/>
  <c r="V184"/>
  <c r="AA183"/>
  <c r="Y183"/>
  <c r="T183"/>
  <c r="AA182"/>
  <c r="Y182"/>
  <c r="V182"/>
  <c r="AA181"/>
  <c r="Y181"/>
  <c r="V181"/>
  <c r="AA180"/>
  <c r="Y180"/>
  <c r="V180"/>
  <c r="AA179"/>
  <c r="Y179"/>
  <c r="V179"/>
  <c r="AA178"/>
  <c r="Y178"/>
  <c r="V178"/>
  <c r="AA177"/>
  <c r="Y177"/>
  <c r="V177"/>
  <c r="AA176"/>
  <c r="Y176"/>
  <c r="Y188" s="1"/>
  <c r="X188" s="1"/>
  <c r="V176"/>
  <c r="V175"/>
  <c r="V183" s="1"/>
  <c r="U183" s="1"/>
  <c r="AA174"/>
  <c r="Y174"/>
  <c r="T174"/>
  <c r="AA173"/>
  <c r="AA175" s="1"/>
  <c r="Z175" s="1"/>
  <c r="Y173"/>
  <c r="V173"/>
  <c r="V172"/>
  <c r="AA171"/>
  <c r="AA172" s="1"/>
  <c r="Z172" s="1"/>
  <c r="Y171"/>
  <c r="Y172" s="1"/>
  <c r="X172" s="1"/>
  <c r="V171"/>
  <c r="V170"/>
  <c r="V174" s="1"/>
  <c r="U174" s="1"/>
  <c r="AA169"/>
  <c r="Y169"/>
  <c r="T169"/>
  <c r="AA168"/>
  <c r="Y168"/>
  <c r="V168"/>
  <c r="AA167"/>
  <c r="Y167"/>
  <c r="V167"/>
  <c r="AA166"/>
  <c r="AA170" s="1"/>
  <c r="Z170" s="1"/>
  <c r="Y166"/>
  <c r="Y170" s="1"/>
  <c r="X170" s="1"/>
  <c r="V166"/>
  <c r="V165"/>
  <c r="AA164"/>
  <c r="Y164"/>
  <c r="V164"/>
  <c r="AA163"/>
  <c r="AA165" s="1"/>
  <c r="Z165" s="1"/>
  <c r="Y163"/>
  <c r="V163"/>
  <c r="V169" s="1"/>
  <c r="U169" s="1"/>
  <c r="T162"/>
  <c r="AA161"/>
  <c r="Y161"/>
  <c r="V161"/>
  <c r="V162" s="1"/>
  <c r="U162" s="1"/>
  <c r="AA160"/>
  <c r="Y160"/>
  <c r="T160"/>
  <c r="AA159"/>
  <c r="AA162" s="1"/>
  <c r="Z162" s="1"/>
  <c r="Y159"/>
  <c r="Y162" s="1"/>
  <c r="X162" s="1"/>
  <c r="V159"/>
  <c r="V158"/>
  <c r="V160" s="1"/>
  <c r="U160" s="1"/>
  <c r="AA157"/>
  <c r="AA158" s="1"/>
  <c r="Z158" s="1"/>
  <c r="Y157"/>
  <c r="Y158" s="1"/>
  <c r="X158" s="1"/>
  <c r="T157"/>
  <c r="V156"/>
  <c r="AA155"/>
  <c r="AA156" s="1"/>
  <c r="Z156" s="1"/>
  <c r="Y155"/>
  <c r="Y156" s="1"/>
  <c r="X156" s="1"/>
  <c r="V155"/>
  <c r="V154"/>
  <c r="AA153"/>
  <c r="Y153"/>
  <c r="V153"/>
  <c r="AA152"/>
  <c r="Y152"/>
  <c r="V152"/>
  <c r="AA151"/>
  <c r="Y151"/>
  <c r="V151"/>
  <c r="AA150"/>
  <c r="Y150"/>
  <c r="Y154" s="1"/>
  <c r="X154" s="1"/>
  <c r="V150"/>
  <c r="V149"/>
  <c r="AA148"/>
  <c r="AA149" s="1"/>
  <c r="Z149" s="1"/>
  <c r="Y148"/>
  <c r="Y149" s="1"/>
  <c r="X149" s="1"/>
  <c r="V148"/>
  <c r="V147"/>
  <c r="V157" s="1"/>
  <c r="U157" s="1"/>
  <c r="AA146"/>
  <c r="Y146"/>
  <c r="T146"/>
  <c r="AA145"/>
  <c r="Y145"/>
  <c r="V145"/>
  <c r="AA144"/>
  <c r="Y144"/>
  <c r="V144"/>
  <c r="AA143"/>
  <c r="AA147" s="1"/>
  <c r="Z147" s="1"/>
  <c r="Y143"/>
  <c r="V143"/>
  <c r="V142"/>
  <c r="V146" s="1"/>
  <c r="U146" s="1"/>
  <c r="AA141"/>
  <c r="AA142" s="1"/>
  <c r="Z142" s="1"/>
  <c r="Y141"/>
  <c r="Y142" s="1"/>
  <c r="X142" s="1"/>
  <c r="T141"/>
  <c r="V140"/>
  <c r="AA139"/>
  <c r="Y139"/>
  <c r="V139"/>
  <c r="V141" s="1"/>
  <c r="U141" s="1"/>
  <c r="AA138"/>
  <c r="Y138"/>
  <c r="T138"/>
  <c r="AA137"/>
  <c r="Y137"/>
  <c r="V137"/>
  <c r="AA136"/>
  <c r="Y136"/>
  <c r="V136"/>
  <c r="AA135"/>
  <c r="Y135"/>
  <c r="V135"/>
  <c r="V138" s="1"/>
  <c r="U138" s="1"/>
  <c r="AA134"/>
  <c r="AA140" s="1"/>
  <c r="Z140" s="1"/>
  <c r="Y134"/>
  <c r="T134"/>
  <c r="V133"/>
  <c r="AA132"/>
  <c r="Y132"/>
  <c r="V132"/>
  <c r="AA131"/>
  <c r="Y131"/>
  <c r="V131"/>
  <c r="AA130"/>
  <c r="Y130"/>
  <c r="V130"/>
  <c r="AA129"/>
  <c r="Y129"/>
  <c r="V129"/>
  <c r="AA128"/>
  <c r="Y128"/>
  <c r="V128"/>
  <c r="AA127"/>
  <c r="Y127"/>
  <c r="V127"/>
  <c r="AA126"/>
  <c r="Y126"/>
  <c r="V126"/>
  <c r="AA125"/>
  <c r="Y125"/>
  <c r="V125"/>
  <c r="AA124"/>
  <c r="Y124"/>
  <c r="V124"/>
  <c r="V134" s="1"/>
  <c r="U134" s="1"/>
  <c r="AA123"/>
  <c r="Y123"/>
  <c r="T123"/>
  <c r="AA122"/>
  <c r="Y122"/>
  <c r="V122"/>
  <c r="AA121"/>
  <c r="Y121"/>
  <c r="V121"/>
  <c r="AA120"/>
  <c r="Y120"/>
  <c r="V120"/>
  <c r="AA119"/>
  <c r="AA133" s="1"/>
  <c r="Z133" s="1"/>
  <c r="Y119"/>
  <c r="V119"/>
  <c r="AA118"/>
  <c r="Y118"/>
  <c r="Y133" s="1"/>
  <c r="X133" s="1"/>
  <c r="T118"/>
  <c r="V117"/>
  <c r="AA116"/>
  <c r="Y116"/>
  <c r="V116"/>
  <c r="AA115"/>
  <c r="Y115"/>
  <c r="V115"/>
  <c r="AA114"/>
  <c r="Y114"/>
  <c r="V114"/>
  <c r="AA113"/>
  <c r="Y113"/>
  <c r="T113"/>
  <c r="AA112"/>
  <c r="Y112"/>
  <c r="V112"/>
  <c r="V113" s="1"/>
  <c r="U113" s="1"/>
  <c r="AA111"/>
  <c r="Y111"/>
  <c r="T111"/>
  <c r="AA110"/>
  <c r="Y110"/>
  <c r="Y117" s="1"/>
  <c r="X117" s="1"/>
  <c r="V110"/>
  <c r="V111" s="1"/>
  <c r="U111" s="1"/>
  <c r="T109"/>
  <c r="AA108"/>
  <c r="Y108"/>
  <c r="V108"/>
  <c r="AA107"/>
  <c r="Y107"/>
  <c r="Y109" s="1"/>
  <c r="X109" s="1"/>
  <c r="V107"/>
  <c r="V106"/>
  <c r="AA105"/>
  <c r="Y105"/>
  <c r="V105"/>
  <c r="AA104"/>
  <c r="Y104"/>
  <c r="V104"/>
  <c r="AA103"/>
  <c r="Y103"/>
  <c r="V103"/>
  <c r="V109" s="1"/>
  <c r="U109" s="1"/>
  <c r="AA102"/>
  <c r="AA106" s="1"/>
  <c r="Z106" s="1"/>
  <c r="Y102"/>
  <c r="T102"/>
  <c r="V101"/>
  <c r="AA100"/>
  <c r="AA101" s="1"/>
  <c r="Z101" s="1"/>
  <c r="Y100"/>
  <c r="Y101" s="1"/>
  <c r="X101" s="1"/>
  <c r="V100"/>
  <c r="V99"/>
  <c r="V102" s="1"/>
  <c r="U102" s="1"/>
  <c r="AA98"/>
  <c r="AA99" s="1"/>
  <c r="Z99" s="1"/>
  <c r="Y98"/>
  <c r="Y99" s="1"/>
  <c r="X99" s="1"/>
  <c r="T98"/>
  <c r="V97"/>
  <c r="AA96"/>
  <c r="Y96"/>
  <c r="V96"/>
  <c r="AA95"/>
  <c r="AA97" s="1"/>
  <c r="Z97" s="1"/>
  <c r="Y95"/>
  <c r="Y97" s="1"/>
  <c r="X97" s="1"/>
  <c r="V95"/>
  <c r="V94"/>
  <c r="AA93"/>
  <c r="Y93"/>
  <c r="T93"/>
  <c r="AA92"/>
  <c r="Y92"/>
  <c r="V92"/>
  <c r="AA91"/>
  <c r="Y91"/>
  <c r="V91"/>
  <c r="AA90"/>
  <c r="Y90"/>
  <c r="V90"/>
  <c r="AA89"/>
  <c r="Y89"/>
  <c r="V89"/>
  <c r="AA88"/>
  <c r="AA94" s="1"/>
  <c r="Z94" s="1"/>
  <c r="Y88"/>
  <c r="V88"/>
  <c r="V87"/>
  <c r="V93" s="1"/>
  <c r="U93" s="1"/>
  <c r="AA86"/>
  <c r="Y86"/>
  <c r="T86"/>
  <c r="AA85"/>
  <c r="Y85"/>
  <c r="V85"/>
  <c r="V86" s="1"/>
  <c r="U86" s="1"/>
  <c r="AA84"/>
  <c r="Y84"/>
  <c r="T84"/>
  <c r="AA83"/>
  <c r="Y83"/>
  <c r="V83"/>
  <c r="V84" s="1"/>
  <c r="U84" s="1"/>
  <c r="AA82"/>
  <c r="Y82"/>
  <c r="T82"/>
  <c r="AA81"/>
  <c r="Y81"/>
  <c r="V81"/>
  <c r="V82" s="1"/>
  <c r="U82" s="1"/>
  <c r="AA80"/>
  <c r="Y80"/>
  <c r="T80"/>
  <c r="AA79"/>
  <c r="AA87" s="1"/>
  <c r="Z87" s="1"/>
  <c r="Y79"/>
  <c r="V79"/>
  <c r="V78"/>
  <c r="AA77"/>
  <c r="Y77"/>
  <c r="V77"/>
  <c r="AA76"/>
  <c r="Y76"/>
  <c r="V76"/>
  <c r="AA75"/>
  <c r="AA78" s="1"/>
  <c r="Z78" s="1"/>
  <c r="Y75"/>
  <c r="V75"/>
  <c r="V80" s="1"/>
  <c r="U80" s="1"/>
  <c r="T74"/>
  <c r="AA73"/>
  <c r="Y73"/>
  <c r="V73"/>
  <c r="AA72"/>
  <c r="Y72"/>
  <c r="V72"/>
  <c r="AA71"/>
  <c r="Y71"/>
  <c r="V71"/>
  <c r="AA70"/>
  <c r="Y70"/>
  <c r="Y74" s="1"/>
  <c r="X74" s="1"/>
  <c r="V70"/>
  <c r="V69"/>
  <c r="AA68"/>
  <c r="Y68"/>
  <c r="V68"/>
  <c r="AA67"/>
  <c r="Y67"/>
  <c r="T67"/>
  <c r="AA66"/>
  <c r="Y66"/>
  <c r="V66"/>
  <c r="AA65"/>
  <c r="Y65"/>
  <c r="V65"/>
  <c r="AA64"/>
  <c r="Y64"/>
  <c r="V64"/>
  <c r="AA63"/>
  <c r="Y63"/>
  <c r="V63"/>
  <c r="AA62"/>
  <c r="Y62"/>
  <c r="Y69" s="1"/>
  <c r="X69" s="1"/>
  <c r="V62"/>
  <c r="AA61"/>
  <c r="AA69" s="1"/>
  <c r="Z69" s="1"/>
  <c r="Y61"/>
  <c r="T61"/>
  <c r="V60"/>
  <c r="AA59"/>
  <c r="Y59"/>
  <c r="V59"/>
  <c r="AA58"/>
  <c r="AA60" s="1"/>
  <c r="Z60" s="1"/>
  <c r="Y58"/>
  <c r="V58"/>
  <c r="V61" s="1"/>
  <c r="U61" s="1"/>
  <c r="T57"/>
  <c r="AA56"/>
  <c r="AA57" s="1"/>
  <c r="Y56"/>
  <c r="Y57" s="1"/>
  <c r="X57" s="1"/>
  <c r="V56"/>
  <c r="V57" s="1"/>
  <c r="U57" s="1"/>
  <c r="T55"/>
  <c r="AA54"/>
  <c r="Y54"/>
  <c r="V54"/>
  <c r="AA53"/>
  <c r="Y53"/>
  <c r="V53"/>
  <c r="AA52"/>
  <c r="Y52"/>
  <c r="V52"/>
  <c r="AA51"/>
  <c r="Y51"/>
  <c r="V51"/>
  <c r="AA50"/>
  <c r="Y50"/>
  <c r="V50"/>
  <c r="AA49"/>
  <c r="Y49"/>
  <c r="V49"/>
  <c r="V55" s="1"/>
  <c r="U55" s="1"/>
  <c r="AA48"/>
  <c r="Y48"/>
  <c r="T48"/>
  <c r="AA47"/>
  <c r="Y47"/>
  <c r="V47"/>
  <c r="V46"/>
  <c r="V48" s="1"/>
  <c r="U48" s="1"/>
  <c r="AA45"/>
  <c r="Y45"/>
  <c r="T45"/>
  <c r="AA44"/>
  <c r="Y44"/>
  <c r="V44"/>
  <c r="V45" s="1"/>
  <c r="U45" s="1"/>
  <c r="AA43"/>
  <c r="Y43"/>
  <c r="T43"/>
  <c r="AA42"/>
  <c r="Y42"/>
  <c r="V42"/>
  <c r="V43" s="1"/>
  <c r="U43" s="1"/>
  <c r="AA41"/>
  <c r="Y41"/>
  <c r="T41"/>
  <c r="AA40"/>
  <c r="AA46" s="1"/>
  <c r="Z46" s="1"/>
  <c r="Y40"/>
  <c r="Y46" s="1"/>
  <c r="X46" s="1"/>
  <c r="V40"/>
  <c r="V41" s="1"/>
  <c r="U41" s="1"/>
  <c r="T39"/>
  <c r="AA38"/>
  <c r="Y38"/>
  <c r="V38"/>
  <c r="AA37"/>
  <c r="Y37"/>
  <c r="V37"/>
  <c r="AA36"/>
  <c r="Y36"/>
  <c r="Y39" s="1"/>
  <c r="X39" s="1"/>
  <c r="V36"/>
  <c r="V35"/>
  <c r="AA34"/>
  <c r="Y34"/>
  <c r="V34"/>
  <c r="AA33"/>
  <c r="Y33"/>
  <c r="V33"/>
  <c r="AA32"/>
  <c r="Y32"/>
  <c r="V32"/>
  <c r="V31"/>
  <c r="AA30"/>
  <c r="Y30"/>
  <c r="V30"/>
  <c r="V39" s="1"/>
  <c r="U39" s="1"/>
  <c r="AA29"/>
  <c r="Y29"/>
  <c r="T29"/>
  <c r="AA28"/>
  <c r="Y28"/>
  <c r="Y31" s="1"/>
  <c r="X31" s="1"/>
  <c r="V28"/>
  <c r="V29" s="1"/>
  <c r="U29" s="1"/>
  <c r="T27"/>
  <c r="AA26"/>
  <c r="Y26"/>
  <c r="V26"/>
  <c r="V27" s="1"/>
  <c r="U27" s="1"/>
  <c r="AA25"/>
  <c r="Y25"/>
  <c r="T25"/>
  <c r="AA24"/>
  <c r="Y24"/>
  <c r="V24"/>
  <c r="V25" s="1"/>
  <c r="U25" s="1"/>
  <c r="AA23"/>
  <c r="Y23"/>
  <c r="T23"/>
  <c r="AA22"/>
  <c r="AA27" s="1"/>
  <c r="Z27" s="1"/>
  <c r="Y22"/>
  <c r="Y27" s="1"/>
  <c r="X27" s="1"/>
  <c r="V22"/>
  <c r="V23" s="1"/>
  <c r="U23" s="1"/>
  <c r="T21"/>
  <c r="AA20"/>
  <c r="AA21" s="1"/>
  <c r="Z21" s="1"/>
  <c r="Y20"/>
  <c r="Y21" s="1"/>
  <c r="X21" s="1"/>
  <c r="V20"/>
  <c r="V19"/>
  <c r="AA18"/>
  <c r="Y18"/>
  <c r="V18"/>
  <c r="AA17"/>
  <c r="Y17"/>
  <c r="V17"/>
  <c r="AA16"/>
  <c r="Y16"/>
  <c r="Y19" s="1"/>
  <c r="X19" s="1"/>
  <c r="V16"/>
  <c r="V15"/>
  <c r="AA14"/>
  <c r="Y14"/>
  <c r="V14"/>
  <c r="AA13"/>
  <c r="Y13"/>
  <c r="V13"/>
  <c r="AA12"/>
  <c r="Y12"/>
  <c r="V12"/>
  <c r="AA11"/>
  <c r="AA15" s="1"/>
  <c r="Z15" s="1"/>
  <c r="Y11"/>
  <c r="V11"/>
  <c r="V21" s="1"/>
  <c r="U21" s="1"/>
  <c r="T10"/>
  <c r="AA9"/>
  <c r="Y9"/>
  <c r="V9"/>
  <c r="AA8"/>
  <c r="Y8"/>
  <c r="V8"/>
  <c r="AA7"/>
  <c r="Y7"/>
  <c r="V7"/>
  <c r="V10" s="1"/>
  <c r="U10" s="1"/>
  <c r="AA6"/>
  <c r="AA10" s="1"/>
  <c r="Z10" s="1"/>
  <c r="Y6"/>
  <c r="Y10" s="1"/>
  <c r="X10" s="1"/>
  <c r="T6"/>
  <c r="V5"/>
  <c r="AA4"/>
  <c r="AA5" s="1"/>
  <c r="Z5" s="1"/>
  <c r="Y4"/>
  <c r="Y5" s="1"/>
  <c r="X5" s="1"/>
  <c r="V4"/>
  <c r="V6" l="1"/>
  <c r="U6" s="1"/>
  <c r="AA31"/>
  <c r="Z31" s="1"/>
  <c r="Y35"/>
  <c r="X35" s="1"/>
  <c r="AA55"/>
  <c r="Z55" s="1"/>
  <c r="V67"/>
  <c r="U67" s="1"/>
  <c r="AA117"/>
  <c r="Z117" s="1"/>
  <c r="V123"/>
  <c r="U123" s="1"/>
  <c r="Y140"/>
  <c r="X140" s="1"/>
  <c r="Y147"/>
  <c r="X147" s="1"/>
  <c r="Y165"/>
  <c r="X165" s="1"/>
  <c r="V190"/>
  <c r="U190" s="1"/>
  <c r="Y15"/>
  <c r="X15" s="1"/>
  <c r="AA19"/>
  <c r="Z19" s="1"/>
  <c r="AA35"/>
  <c r="Z35" s="1"/>
  <c r="AA39"/>
  <c r="Z39" s="1"/>
  <c r="Y55"/>
  <c r="X55" s="1"/>
  <c r="Z57"/>
  <c r="Y60"/>
  <c r="X60" s="1"/>
  <c r="V74"/>
  <c r="U74" s="1"/>
  <c r="AA74"/>
  <c r="Z74" s="1"/>
  <c r="Y78"/>
  <c r="X78" s="1"/>
  <c r="Y87"/>
  <c r="X87" s="1"/>
  <c r="Y94"/>
  <c r="X94" s="1"/>
  <c r="V98"/>
  <c r="U98" s="1"/>
  <c r="Y106"/>
  <c r="X106" s="1"/>
  <c r="AA109"/>
  <c r="Z109" s="1"/>
  <c r="V118"/>
  <c r="U118" s="1"/>
  <c r="AA154"/>
  <c r="Z154" s="1"/>
  <c r="Y175"/>
  <c r="X175" s="1"/>
  <c r="AA188"/>
  <c r="Z188" s="1"/>
  <c r="Y195"/>
  <c r="X195" s="1"/>
  <c r="AA35" i="12"/>
  <c r="Y35"/>
  <c r="AA34"/>
  <c r="Y34"/>
  <c r="AA33"/>
  <c r="Y33"/>
  <c r="AA31"/>
  <c r="Y31"/>
  <c r="AA30"/>
  <c r="Y30"/>
  <c r="AA29"/>
  <c r="Y29"/>
  <c r="AA28"/>
  <c r="Y28"/>
  <c r="AA26"/>
  <c r="Y26"/>
  <c r="AA25"/>
  <c r="Y25"/>
  <c r="AA24"/>
  <c r="Y24"/>
  <c r="AA23"/>
  <c r="Y23"/>
  <c r="AA22"/>
  <c r="Y22"/>
  <c r="AA21"/>
  <c r="Y21"/>
  <c r="AA19"/>
  <c r="Y19"/>
  <c r="AA18"/>
  <c r="Y18"/>
  <c r="AA17"/>
  <c r="Y17"/>
  <c r="AA16"/>
  <c r="Y16"/>
  <c r="AA15"/>
  <c r="Y15"/>
  <c r="AA14"/>
  <c r="Y14"/>
  <c r="AA13"/>
  <c r="Y13"/>
  <c r="AA12"/>
  <c r="Y12"/>
  <c r="AA11"/>
  <c r="Y11"/>
  <c r="AA10"/>
  <c r="Y10"/>
  <c r="AA9"/>
  <c r="Y9"/>
  <c r="AA8"/>
  <c r="Y8"/>
  <c r="AA6"/>
  <c r="Y6"/>
  <c r="AA5"/>
  <c r="Y5"/>
  <c r="AA4"/>
  <c r="Z4" s="1"/>
  <c r="Y4"/>
  <c r="X4" s="1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W650" i="11"/>
  <c r="T649"/>
  <c r="AA648"/>
  <c r="Y648"/>
  <c r="V648"/>
  <c r="AA647"/>
  <c r="Y647"/>
  <c r="V647"/>
  <c r="AA646"/>
  <c r="Y646"/>
  <c r="V646"/>
  <c r="T645"/>
  <c r="AA644"/>
  <c r="Y644"/>
  <c r="V644"/>
  <c r="AA643"/>
  <c r="Y643"/>
  <c r="V643"/>
  <c r="AA642"/>
  <c r="Y642"/>
  <c r="V642"/>
  <c r="AA641"/>
  <c r="Y641"/>
  <c r="V641"/>
  <c r="T640"/>
  <c r="AA639"/>
  <c r="Y639"/>
  <c r="V639"/>
  <c r="AA638"/>
  <c r="Y638"/>
  <c r="V638"/>
  <c r="AA637"/>
  <c r="Y637"/>
  <c r="V637"/>
  <c r="AA636"/>
  <c r="Y636"/>
  <c r="V636"/>
  <c r="AA635"/>
  <c r="Y635"/>
  <c r="V635"/>
  <c r="AA634"/>
  <c r="Y634"/>
  <c r="V634"/>
  <c r="T633"/>
  <c r="AA632"/>
  <c r="Y632"/>
  <c r="V632"/>
  <c r="AA631"/>
  <c r="Y631"/>
  <c r="V631"/>
  <c r="AA630"/>
  <c r="Y630"/>
  <c r="V630"/>
  <c r="AA629"/>
  <c r="Y629"/>
  <c r="V629"/>
  <c r="AA628"/>
  <c r="Y628"/>
  <c r="V628"/>
  <c r="AA627"/>
  <c r="Y627"/>
  <c r="V627"/>
  <c r="AA626"/>
  <c r="Y626"/>
  <c r="V626"/>
  <c r="AA625"/>
  <c r="Y625"/>
  <c r="V625"/>
  <c r="AA624"/>
  <c r="Y624"/>
  <c r="V624"/>
  <c r="AA623"/>
  <c r="Y623"/>
  <c r="V623"/>
  <c r="AA622"/>
  <c r="Y622"/>
  <c r="V622"/>
  <c r="AA621"/>
  <c r="Y621"/>
  <c r="V621"/>
  <c r="T620"/>
  <c r="AA619"/>
  <c r="Y619"/>
  <c r="V619"/>
  <c r="AA618"/>
  <c r="Y618"/>
  <c r="V618"/>
  <c r="V620" s="1"/>
  <c r="AA616"/>
  <c r="AA617" s="1"/>
  <c r="Z617" s="1"/>
  <c r="Y616"/>
  <c r="Y617" s="1"/>
  <c r="X617" s="1"/>
  <c r="AA614"/>
  <c r="Y614"/>
  <c r="AA613"/>
  <c r="Y613"/>
  <c r="AA612"/>
  <c r="Y612"/>
  <c r="AA611"/>
  <c r="Y611"/>
  <c r="AA609"/>
  <c r="Y609"/>
  <c r="V616"/>
  <c r="AA608"/>
  <c r="Y608"/>
  <c r="V615"/>
  <c r="T614"/>
  <c r="AA606"/>
  <c r="Y606"/>
  <c r="V613"/>
  <c r="AA605"/>
  <c r="Y605"/>
  <c r="V612"/>
  <c r="AA604"/>
  <c r="Y604"/>
  <c r="V611"/>
  <c r="T610"/>
  <c r="AA602"/>
  <c r="AA603" s="1"/>
  <c r="Y602"/>
  <c r="Y603" s="1"/>
  <c r="V609"/>
  <c r="V610" s="1"/>
  <c r="AA600"/>
  <c r="AA601" s="1"/>
  <c r="Y600"/>
  <c r="Y601" s="1"/>
  <c r="T608"/>
  <c r="AA598"/>
  <c r="Y598"/>
  <c r="V607"/>
  <c r="AA597"/>
  <c r="Y597"/>
  <c r="V606"/>
  <c r="AA596"/>
  <c r="Y596"/>
  <c r="V605"/>
  <c r="AA595"/>
  <c r="Y595"/>
  <c r="V604"/>
  <c r="T603"/>
  <c r="AA593"/>
  <c r="AA594" s="1"/>
  <c r="Z594" s="1"/>
  <c r="Y593"/>
  <c r="Y594" s="1"/>
  <c r="X594" s="1"/>
  <c r="V602"/>
  <c r="V603" s="1"/>
  <c r="AA591"/>
  <c r="Y591"/>
  <c r="AA590"/>
  <c r="Y590"/>
  <c r="AA589"/>
  <c r="Y589"/>
  <c r="AA588"/>
  <c r="Y588"/>
  <c r="T601"/>
  <c r="AA586"/>
  <c r="AA587" s="1"/>
  <c r="Z587" s="1"/>
  <c r="Y586"/>
  <c r="Y587" s="1"/>
  <c r="X587" s="1"/>
  <c r="V600"/>
  <c r="V601" s="1"/>
  <c r="T599"/>
  <c r="AA584"/>
  <c r="Y584"/>
  <c r="V598"/>
  <c r="AA583"/>
  <c r="Y583"/>
  <c r="V597"/>
  <c r="AA582"/>
  <c r="Y582"/>
  <c r="V596"/>
  <c r="AA581"/>
  <c r="Y581"/>
  <c r="V595"/>
  <c r="AA580"/>
  <c r="Y580"/>
  <c r="V594"/>
  <c r="AA579"/>
  <c r="Y579"/>
  <c r="V593"/>
  <c r="T592"/>
  <c r="AA577"/>
  <c r="Y577"/>
  <c r="V591"/>
  <c r="AA576"/>
  <c r="Y576"/>
  <c r="V590"/>
  <c r="AA575"/>
  <c r="Y575"/>
  <c r="V589"/>
  <c r="AA574"/>
  <c r="Y574"/>
  <c r="V588"/>
  <c r="AA573"/>
  <c r="Y573"/>
  <c r="V587"/>
  <c r="AA572"/>
  <c r="Y572"/>
  <c r="V586"/>
  <c r="AA571"/>
  <c r="Y571"/>
  <c r="V585"/>
  <c r="AA570"/>
  <c r="Y570"/>
  <c r="V584"/>
  <c r="AA569"/>
  <c r="Y569"/>
  <c r="V583"/>
  <c r="AA568"/>
  <c r="Y568"/>
  <c r="V582"/>
  <c r="AA567"/>
  <c r="Y567"/>
  <c r="V581"/>
  <c r="AA566"/>
  <c r="Y566"/>
  <c r="V580"/>
  <c r="AA565"/>
  <c r="Y565"/>
  <c r="V579"/>
  <c r="AA564"/>
  <c r="Y564"/>
  <c r="V578"/>
  <c r="AA563"/>
  <c r="Y563"/>
  <c r="V577"/>
  <c r="T576"/>
  <c r="AA561"/>
  <c r="Y561"/>
  <c r="V575"/>
  <c r="AA560"/>
  <c r="Y560"/>
  <c r="V574"/>
  <c r="AA559"/>
  <c r="Y559"/>
  <c r="V573"/>
  <c r="AA558"/>
  <c r="Y558"/>
  <c r="V572"/>
  <c r="AA557"/>
  <c r="Y557"/>
  <c r="V571"/>
  <c r="AA556"/>
  <c r="Y556"/>
  <c r="V570"/>
  <c r="AA555"/>
  <c r="Y555"/>
  <c r="V569"/>
  <c r="T568"/>
  <c r="AA553"/>
  <c r="Y553"/>
  <c r="V567"/>
  <c r="AA552"/>
  <c r="Y552"/>
  <c r="V566"/>
  <c r="T565"/>
  <c r="AA550"/>
  <c r="Y550"/>
  <c r="V564"/>
  <c r="AA549"/>
  <c r="Y549"/>
  <c r="V563"/>
  <c r="AA548"/>
  <c r="Y548"/>
  <c r="V562"/>
  <c r="AA547"/>
  <c r="Y547"/>
  <c r="V561"/>
  <c r="T560"/>
  <c r="AA545"/>
  <c r="AA546" s="1"/>
  <c r="Z546" s="1"/>
  <c r="Y545"/>
  <c r="Y546" s="1"/>
  <c r="X546" s="1"/>
  <c r="V559"/>
  <c r="V560" s="1"/>
  <c r="T558"/>
  <c r="AA543"/>
  <c r="AA544" s="1"/>
  <c r="Z544" s="1"/>
  <c r="Y543"/>
  <c r="Y544" s="1"/>
  <c r="X544" s="1"/>
  <c r="V557"/>
  <c r="V558" s="1"/>
  <c r="AA541"/>
  <c r="Y541"/>
  <c r="AA540"/>
  <c r="Y540"/>
  <c r="T556"/>
  <c r="AA538"/>
  <c r="Y538"/>
  <c r="V555"/>
  <c r="AA537"/>
  <c r="Y537"/>
  <c r="V554"/>
  <c r="AA536"/>
  <c r="Y536"/>
  <c r="V553"/>
  <c r="AA535"/>
  <c r="Y535"/>
  <c r="V552"/>
  <c r="AA534"/>
  <c r="Y534"/>
  <c r="V551"/>
  <c r="AA533"/>
  <c r="Y533"/>
  <c r="V550"/>
  <c r="T549"/>
  <c r="AA531"/>
  <c r="Y531"/>
  <c r="V548"/>
  <c r="AA530"/>
  <c r="Y530"/>
  <c r="V547"/>
  <c r="AA529"/>
  <c r="Y529"/>
  <c r="V546"/>
  <c r="AA528"/>
  <c r="Y528"/>
  <c r="V545"/>
  <c r="AA527"/>
  <c r="Y527"/>
  <c r="V544"/>
  <c r="AA526"/>
  <c r="Y526"/>
  <c r="V543"/>
  <c r="AA525"/>
  <c r="Y525"/>
  <c r="V542"/>
  <c r="AA524"/>
  <c r="Y524"/>
  <c r="V541"/>
  <c r="AA522"/>
  <c r="Y522"/>
  <c r="AA521"/>
  <c r="Y521"/>
  <c r="AA520"/>
  <c r="Y520"/>
  <c r="T540"/>
  <c r="AA518"/>
  <c r="Y518"/>
  <c r="V539"/>
  <c r="AA517"/>
  <c r="Y517"/>
  <c r="V538"/>
  <c r="AA516"/>
  <c r="Y516"/>
  <c r="V537"/>
  <c r="AA515"/>
  <c r="Y515"/>
  <c r="V536"/>
  <c r="T535"/>
  <c r="AA513"/>
  <c r="Y513"/>
  <c r="V534"/>
  <c r="AA512"/>
  <c r="Y512"/>
  <c r="V533"/>
  <c r="AA511"/>
  <c r="Y511"/>
  <c r="V532"/>
  <c r="AA510"/>
  <c r="Y510"/>
  <c r="V531"/>
  <c r="AA509"/>
  <c r="Y509"/>
  <c r="V530"/>
  <c r="AA508"/>
  <c r="Y508"/>
  <c r="V529"/>
  <c r="AA507"/>
  <c r="Y507"/>
  <c r="V528"/>
  <c r="AA506"/>
  <c r="Y506"/>
  <c r="Y514" s="1"/>
  <c r="V527"/>
  <c r="T526"/>
  <c r="AA504"/>
  <c r="Y504"/>
  <c r="V525"/>
  <c r="AA503"/>
  <c r="Y503"/>
  <c r="V524"/>
  <c r="T523"/>
  <c r="AA501"/>
  <c r="AA502" s="1"/>
  <c r="Y501"/>
  <c r="Y502" s="1"/>
  <c r="V522"/>
  <c r="V523" s="1"/>
  <c r="AA499"/>
  <c r="Y499"/>
  <c r="AA498"/>
  <c r="Y498"/>
  <c r="AA497"/>
  <c r="Y497"/>
  <c r="AA496"/>
  <c r="Y496"/>
  <c r="AA495"/>
  <c r="Y495"/>
  <c r="AA494"/>
  <c r="Y494"/>
  <c r="AA493"/>
  <c r="Y493"/>
  <c r="AA492"/>
  <c r="Y492"/>
  <c r="T521"/>
  <c r="AA490"/>
  <c r="Y490"/>
  <c r="V520"/>
  <c r="AA489"/>
  <c r="Y489"/>
  <c r="V519"/>
  <c r="AA488"/>
  <c r="Y488"/>
  <c r="V518"/>
  <c r="AA487"/>
  <c r="Y487"/>
  <c r="V517"/>
  <c r="AA486"/>
  <c r="Y486"/>
  <c r="V516"/>
  <c r="AA485"/>
  <c r="Y485"/>
  <c r="V515"/>
  <c r="T514"/>
  <c r="AA483"/>
  <c r="Y483"/>
  <c r="V513"/>
  <c r="AA482"/>
  <c r="Y482"/>
  <c r="V512"/>
  <c r="AA481"/>
  <c r="Y481"/>
  <c r="V511"/>
  <c r="T510"/>
  <c r="AA479"/>
  <c r="Y479"/>
  <c r="V509"/>
  <c r="AA478"/>
  <c r="Y478"/>
  <c r="V508"/>
  <c r="AA477"/>
  <c r="Y477"/>
  <c r="V507"/>
  <c r="T506"/>
  <c r="AA475"/>
  <c r="Y475"/>
  <c r="V505"/>
  <c r="AA474"/>
  <c r="Y474"/>
  <c r="V504"/>
  <c r="AA473"/>
  <c r="Y473"/>
  <c r="V503"/>
  <c r="T502"/>
  <c r="AA471"/>
  <c r="Y471"/>
  <c r="V501"/>
  <c r="AA470"/>
  <c r="Y470"/>
  <c r="V500"/>
  <c r="AA469"/>
  <c r="Y469"/>
  <c r="V499"/>
  <c r="AA468"/>
  <c r="Y468"/>
  <c r="V498"/>
  <c r="AA467"/>
  <c r="Y467"/>
  <c r="V497"/>
  <c r="T496"/>
  <c r="AA465"/>
  <c r="AA466" s="1"/>
  <c r="Z466" s="1"/>
  <c r="Y465"/>
  <c r="Y466" s="1"/>
  <c r="X466" s="1"/>
  <c r="V495"/>
  <c r="V496" s="1"/>
  <c r="T494"/>
  <c r="AA463"/>
  <c r="Y463"/>
  <c r="V493"/>
  <c r="AA462"/>
  <c r="Y462"/>
  <c r="V492"/>
  <c r="AA461"/>
  <c r="Y461"/>
  <c r="V491"/>
  <c r="AA459"/>
  <c r="Y459"/>
  <c r="AA458"/>
  <c r="Y458"/>
  <c r="AA457"/>
  <c r="Y457"/>
  <c r="AA456"/>
  <c r="Y456"/>
  <c r="T490"/>
  <c r="AA454"/>
  <c r="Y454"/>
  <c r="V489"/>
  <c r="AA453"/>
  <c r="Y453"/>
  <c r="V488"/>
  <c r="AA452"/>
  <c r="Y452"/>
  <c r="V487"/>
  <c r="AA451"/>
  <c r="Y451"/>
  <c r="V486"/>
  <c r="T485"/>
  <c r="AA449"/>
  <c r="Y449"/>
  <c r="V484"/>
  <c r="AA448"/>
  <c r="Y448"/>
  <c r="V483"/>
  <c r="AA447"/>
  <c r="Y447"/>
  <c r="V482"/>
  <c r="AA446"/>
  <c r="Y446"/>
  <c r="V481"/>
  <c r="AA445"/>
  <c r="Y445"/>
  <c r="V480"/>
  <c r="AA444"/>
  <c r="Y444"/>
  <c r="V479"/>
  <c r="AA443"/>
  <c r="Y443"/>
  <c r="V478"/>
  <c r="AA442"/>
  <c r="Y442"/>
  <c r="V477"/>
  <c r="T476"/>
  <c r="AA440"/>
  <c r="Y440"/>
  <c r="V475"/>
  <c r="AA439"/>
  <c r="Y439"/>
  <c r="V474"/>
  <c r="AA438"/>
  <c r="Y438"/>
  <c r="V473"/>
  <c r="T472"/>
  <c r="AA436"/>
  <c r="Y436"/>
  <c r="V471"/>
  <c r="AA435"/>
  <c r="Y435"/>
  <c r="V470"/>
  <c r="AA434"/>
  <c r="Y434"/>
  <c r="V469"/>
  <c r="AA433"/>
  <c r="Y433"/>
  <c r="V468"/>
  <c r="AA432"/>
  <c r="Y432"/>
  <c r="V467"/>
  <c r="AA431"/>
  <c r="Y431"/>
  <c r="V466"/>
  <c r="T465"/>
  <c r="AA429"/>
  <c r="Y429"/>
  <c r="V464"/>
  <c r="AA428"/>
  <c r="Y428"/>
  <c r="V463"/>
  <c r="AA427"/>
  <c r="Y427"/>
  <c r="V462"/>
  <c r="AA426"/>
  <c r="Y426"/>
  <c r="V461"/>
  <c r="AA425"/>
  <c r="Y425"/>
  <c r="V460"/>
  <c r="AA424"/>
  <c r="Y424"/>
  <c r="V459"/>
  <c r="AA423"/>
  <c r="Y423"/>
  <c r="V458"/>
  <c r="AA422"/>
  <c r="Y422"/>
  <c r="V457"/>
  <c r="T456"/>
  <c r="AA420"/>
  <c r="Y420"/>
  <c r="V455"/>
  <c r="AA419"/>
  <c r="Y419"/>
  <c r="V454"/>
  <c r="AA418"/>
  <c r="Y418"/>
  <c r="V453"/>
  <c r="AA417"/>
  <c r="Y417"/>
  <c r="V452"/>
  <c r="AA416"/>
  <c r="Y416"/>
  <c r="V451"/>
  <c r="AA415"/>
  <c r="Y415"/>
  <c r="V450"/>
  <c r="T449"/>
  <c r="AA413"/>
  <c r="AA414" s="1"/>
  <c r="Z414" s="1"/>
  <c r="Y413"/>
  <c r="Y414" s="1"/>
  <c r="X414" s="1"/>
  <c r="V448"/>
  <c r="V449" s="1"/>
  <c r="T447"/>
  <c r="AA411"/>
  <c r="AA412" s="1"/>
  <c r="Z412" s="1"/>
  <c r="Y411"/>
  <c r="Y412" s="1"/>
  <c r="X412" s="1"/>
  <c r="V446"/>
  <c r="V447" s="1"/>
  <c r="T445"/>
  <c r="AA409"/>
  <c r="Y409"/>
  <c r="V444"/>
  <c r="AA408"/>
  <c r="Y408"/>
  <c r="V443"/>
  <c r="AA407"/>
  <c r="Y407"/>
  <c r="V442"/>
  <c r="AA406"/>
  <c r="Y406"/>
  <c r="V441"/>
  <c r="AA405"/>
  <c r="Y405"/>
  <c r="V440"/>
  <c r="AA404"/>
  <c r="Y404"/>
  <c r="V439"/>
  <c r="AA403"/>
  <c r="Y403"/>
  <c r="V438"/>
  <c r="AA402"/>
  <c r="Y402"/>
  <c r="V437"/>
  <c r="AA400"/>
  <c r="Y400"/>
  <c r="AA399"/>
  <c r="Y399"/>
  <c r="AA398"/>
  <c r="Y398"/>
  <c r="AA397"/>
  <c r="Y397"/>
  <c r="AA396"/>
  <c r="Y396"/>
  <c r="AA395"/>
  <c r="Y395"/>
  <c r="T436"/>
  <c r="AA393"/>
  <c r="Y393"/>
  <c r="V435"/>
  <c r="AA392"/>
  <c r="Y392"/>
  <c r="V434"/>
  <c r="AA391"/>
  <c r="Y391"/>
  <c r="V433"/>
  <c r="T432"/>
  <c r="AA389"/>
  <c r="Y389"/>
  <c r="V431"/>
  <c r="AA388"/>
  <c r="Y388"/>
  <c r="V430"/>
  <c r="AA387"/>
  <c r="Y387"/>
  <c r="V429"/>
  <c r="AA386"/>
  <c r="Y386"/>
  <c r="V428"/>
  <c r="AA385"/>
  <c r="Y385"/>
  <c r="V427"/>
  <c r="AA383"/>
  <c r="AA384" s="1"/>
  <c r="Z384" s="1"/>
  <c r="Y383"/>
  <c r="Y384" s="1"/>
  <c r="X384" s="1"/>
  <c r="V425"/>
  <c r="V426" s="1"/>
  <c r="U426" s="1"/>
  <c r="AA381"/>
  <c r="AA382" s="1"/>
  <c r="Z382" s="1"/>
  <c r="Y381"/>
  <c r="Y382" s="1"/>
  <c r="X382" s="1"/>
  <c r="T424"/>
  <c r="AA379"/>
  <c r="Y379"/>
  <c r="V423"/>
  <c r="AA378"/>
  <c r="Y378"/>
  <c r="V422"/>
  <c r="AA377"/>
  <c r="Y377"/>
  <c r="V421"/>
  <c r="AA376"/>
  <c r="Y376"/>
  <c r="V420"/>
  <c r="AA375"/>
  <c r="Y375"/>
  <c r="V419"/>
  <c r="AA374"/>
  <c r="Y374"/>
  <c r="V418"/>
  <c r="AA373"/>
  <c r="Y373"/>
  <c r="V417"/>
  <c r="AA372"/>
  <c r="Y372"/>
  <c r="V416"/>
  <c r="T415"/>
  <c r="AA370"/>
  <c r="Y370"/>
  <c r="V414"/>
  <c r="AA369"/>
  <c r="Y369"/>
  <c r="V413"/>
  <c r="AA368"/>
  <c r="Y368"/>
  <c r="V412"/>
  <c r="AA367"/>
  <c r="Y367"/>
  <c r="V411"/>
  <c r="AA366"/>
  <c r="Y366"/>
  <c r="V410"/>
  <c r="AA365"/>
  <c r="Y365"/>
  <c r="V409"/>
  <c r="AA364"/>
  <c r="Y364"/>
  <c r="V408"/>
  <c r="AA363"/>
  <c r="Y363"/>
  <c r="V407"/>
  <c r="AA362"/>
  <c r="Y362"/>
  <c r="V406"/>
  <c r="AA361"/>
  <c r="Y361"/>
  <c r="V405"/>
  <c r="AA360"/>
  <c r="Y360"/>
  <c r="V404"/>
  <c r="AA359"/>
  <c r="Y359"/>
  <c r="V403"/>
  <c r="AA358"/>
  <c r="Y358"/>
  <c r="V402"/>
  <c r="AA357"/>
  <c r="Y357"/>
  <c r="V401"/>
  <c r="AA356"/>
  <c r="Y356"/>
  <c r="V400"/>
  <c r="AA355"/>
  <c r="Y355"/>
  <c r="V399"/>
  <c r="AA353"/>
  <c r="Y353"/>
  <c r="AA352"/>
  <c r="Y352"/>
  <c r="Y354" s="1"/>
  <c r="X354" s="1"/>
  <c r="T398"/>
  <c r="AA350"/>
  <c r="AA351" s="1"/>
  <c r="Z351" s="1"/>
  <c r="Y350"/>
  <c r="Y351" s="1"/>
  <c r="X351" s="1"/>
  <c r="V397"/>
  <c r="V398" s="1"/>
  <c r="AA348"/>
  <c r="Y348"/>
  <c r="AA347"/>
  <c r="Y347"/>
  <c r="AA346"/>
  <c r="Y346"/>
  <c r="AA345"/>
  <c r="Y345"/>
  <c r="AA344"/>
  <c r="Y344"/>
  <c r="AA343"/>
  <c r="Y343"/>
  <c r="AA342"/>
  <c r="Y342"/>
  <c r="AA341"/>
  <c r="Y341"/>
  <c r="AA340"/>
  <c r="Y340"/>
  <c r="AA339"/>
  <c r="Y339"/>
  <c r="AA337"/>
  <c r="Y337"/>
  <c r="AA336"/>
  <c r="Y336"/>
  <c r="AA335"/>
  <c r="Y335"/>
  <c r="AA334"/>
  <c r="Y334"/>
  <c r="T396"/>
  <c r="AA332"/>
  <c r="Y332"/>
  <c r="V395"/>
  <c r="AA331"/>
  <c r="Y331"/>
  <c r="V394"/>
  <c r="AA330"/>
  <c r="Y330"/>
  <c r="V393"/>
  <c r="AA328"/>
  <c r="Y328"/>
  <c r="AA327"/>
  <c r="AA329" s="1"/>
  <c r="Z329" s="1"/>
  <c r="Y327"/>
  <c r="T392"/>
  <c r="AA325"/>
  <c r="Y325"/>
  <c r="V391"/>
  <c r="AA324"/>
  <c r="Y324"/>
  <c r="V390"/>
  <c r="AA323"/>
  <c r="Y323"/>
  <c r="V389"/>
  <c r="AA322"/>
  <c r="Y322"/>
  <c r="V388"/>
  <c r="AA321"/>
  <c r="Y321"/>
  <c r="V387"/>
  <c r="AA320"/>
  <c r="Y320"/>
  <c r="V386"/>
  <c r="AA319"/>
  <c r="Y319"/>
  <c r="V385"/>
  <c r="AA318"/>
  <c r="Y318"/>
  <c r="V384"/>
  <c r="AA317"/>
  <c r="Y317"/>
  <c r="V383"/>
  <c r="AA316"/>
  <c r="Y316"/>
  <c r="V382"/>
  <c r="AA314"/>
  <c r="Y314"/>
  <c r="AA313"/>
  <c r="Y313"/>
  <c r="AA312"/>
  <c r="Y312"/>
  <c r="T381"/>
  <c r="AA310"/>
  <c r="Y310"/>
  <c r="V380"/>
  <c r="AA309"/>
  <c r="Y309"/>
  <c r="V379"/>
  <c r="AA308"/>
  <c r="Y308"/>
  <c r="V378"/>
  <c r="AA307"/>
  <c r="Y307"/>
  <c r="V377"/>
  <c r="AA306"/>
  <c r="Y306"/>
  <c r="V376"/>
  <c r="AA305"/>
  <c r="Y305"/>
  <c r="V375"/>
  <c r="AA304"/>
  <c r="Y304"/>
  <c r="V374"/>
  <c r="AA303"/>
  <c r="Y303"/>
  <c r="V373"/>
  <c r="AA302"/>
  <c r="Y302"/>
  <c r="V372"/>
  <c r="AA301"/>
  <c r="Y301"/>
  <c r="V371"/>
  <c r="AA300"/>
  <c r="Y300"/>
  <c r="V370"/>
  <c r="T369"/>
  <c r="AA298"/>
  <c r="AA299" s="1"/>
  <c r="Z299" s="1"/>
  <c r="Y298"/>
  <c r="Y299" s="1"/>
  <c r="X299" s="1"/>
  <c r="V368"/>
  <c r="V369" s="1"/>
  <c r="T367"/>
  <c r="AA296"/>
  <c r="AA297" s="1"/>
  <c r="Z297" s="1"/>
  <c r="Y296"/>
  <c r="Y297" s="1"/>
  <c r="X297" s="1"/>
  <c r="V366"/>
  <c r="V367" s="1"/>
  <c r="AA294"/>
  <c r="Y294"/>
  <c r="AA293"/>
  <c r="Y293"/>
  <c r="AA292"/>
  <c r="Y292"/>
  <c r="AA291"/>
  <c r="Y291"/>
  <c r="AA290"/>
  <c r="Y290"/>
  <c r="AA289"/>
  <c r="Y289"/>
  <c r="AA288"/>
  <c r="Y288"/>
  <c r="AA287"/>
  <c r="Y287"/>
  <c r="AA286"/>
  <c r="Y286"/>
  <c r="AA285"/>
  <c r="Y285"/>
  <c r="T365"/>
  <c r="AA283"/>
  <c r="Y283"/>
  <c r="V364"/>
  <c r="AA282"/>
  <c r="Y282"/>
  <c r="V363"/>
  <c r="AA281"/>
  <c r="Y281"/>
  <c r="V362"/>
  <c r="AA280"/>
  <c r="Y280"/>
  <c r="V361"/>
  <c r="T360"/>
  <c r="AA278"/>
  <c r="Y278"/>
  <c r="V359"/>
  <c r="AA277"/>
  <c r="Y277"/>
  <c r="V358"/>
  <c r="AA276"/>
  <c r="Y276"/>
  <c r="V357"/>
  <c r="AA275"/>
  <c r="Y275"/>
  <c r="V356"/>
  <c r="AA274"/>
  <c r="Y274"/>
  <c r="V355"/>
  <c r="AA273"/>
  <c r="Y273"/>
  <c r="V354"/>
  <c r="AA272"/>
  <c r="Y272"/>
  <c r="V353"/>
  <c r="AA271"/>
  <c r="Y271"/>
  <c r="V352"/>
  <c r="AA270"/>
  <c r="Y270"/>
  <c r="V351"/>
  <c r="AA269"/>
  <c r="Y269"/>
  <c r="V350"/>
  <c r="AA268"/>
  <c r="Y268"/>
  <c r="V349"/>
  <c r="AA267"/>
  <c r="Y267"/>
  <c r="V348"/>
  <c r="AA266"/>
  <c r="Y266"/>
  <c r="V347"/>
  <c r="AA265"/>
  <c r="Y265"/>
  <c r="V346"/>
  <c r="AA264"/>
  <c r="Y264"/>
  <c r="V345"/>
  <c r="AA263"/>
  <c r="Y263"/>
  <c r="V344"/>
  <c r="AA262"/>
  <c r="Y262"/>
  <c r="V343"/>
  <c r="AA261"/>
  <c r="Y261"/>
  <c r="V342"/>
  <c r="AA259"/>
  <c r="Y259"/>
  <c r="AA258"/>
  <c r="Y258"/>
  <c r="AA257"/>
  <c r="Y257"/>
  <c r="AA256"/>
  <c r="Y256"/>
  <c r="AA254"/>
  <c r="Y254"/>
  <c r="AA253"/>
  <c r="Y253"/>
  <c r="AA252"/>
  <c r="Y252"/>
  <c r="AA251"/>
  <c r="AA255" s="1"/>
  <c r="Z255" s="1"/>
  <c r="Y251"/>
  <c r="T341"/>
  <c r="AA249"/>
  <c r="AA250" s="1"/>
  <c r="Z250" s="1"/>
  <c r="Y249"/>
  <c r="Y250" s="1"/>
  <c r="X250" s="1"/>
  <c r="V340"/>
  <c r="V341" s="1"/>
  <c r="AA247"/>
  <c r="AA248" s="1"/>
  <c r="Z248" s="1"/>
  <c r="Y247"/>
  <c r="Y248" s="1"/>
  <c r="X248" s="1"/>
  <c r="AA245"/>
  <c r="AA246" s="1"/>
  <c r="Z246" s="1"/>
  <c r="Y245"/>
  <c r="Y246" s="1"/>
  <c r="X246" s="1"/>
  <c r="T339"/>
  <c r="AA243"/>
  <c r="Y243"/>
  <c r="V338"/>
  <c r="AA242"/>
  <c r="Y242"/>
  <c r="V337"/>
  <c r="AA241"/>
  <c r="Y241"/>
  <c r="V336"/>
  <c r="AA240"/>
  <c r="Y240"/>
  <c r="V335"/>
  <c r="AA239"/>
  <c r="Y239"/>
  <c r="V334"/>
  <c r="AA238"/>
  <c r="Y238"/>
  <c r="V333"/>
  <c r="T332"/>
  <c r="AA236"/>
  <c r="Y236"/>
  <c r="V331"/>
  <c r="AA235"/>
  <c r="Y235"/>
  <c r="V330"/>
  <c r="AA234"/>
  <c r="Y234"/>
  <c r="V329"/>
  <c r="AA233"/>
  <c r="Y233"/>
  <c r="V328"/>
  <c r="AA232"/>
  <c r="Y232"/>
  <c r="V327"/>
  <c r="AA231"/>
  <c r="Y231"/>
  <c r="V326"/>
  <c r="AA230"/>
  <c r="AA237" s="1"/>
  <c r="Z237" s="1"/>
  <c r="Y230"/>
  <c r="V325"/>
  <c r="V324"/>
  <c r="V323"/>
  <c r="V322"/>
  <c r="T321"/>
  <c r="AA229"/>
  <c r="Y229"/>
  <c r="V320"/>
  <c r="AA228"/>
  <c r="Y228"/>
  <c r="V319"/>
  <c r="AA227"/>
  <c r="Y227"/>
  <c r="V318"/>
  <c r="AA226"/>
  <c r="Y226"/>
  <c r="V317"/>
  <c r="AA225"/>
  <c r="Y225"/>
  <c r="V316"/>
  <c r="AA224"/>
  <c r="Y224"/>
  <c r="V315"/>
  <c r="AA222"/>
  <c r="Y222"/>
  <c r="AA221"/>
  <c r="Y221"/>
  <c r="AA220"/>
  <c r="Y220"/>
  <c r="AA219"/>
  <c r="Y219"/>
  <c r="AA218"/>
  <c r="Y218"/>
  <c r="AA217"/>
  <c r="Y217"/>
  <c r="T314"/>
  <c r="AA215"/>
  <c r="Y215"/>
  <c r="V313"/>
  <c r="AA214"/>
  <c r="Y214"/>
  <c r="V312"/>
  <c r="AA213"/>
  <c r="Y213"/>
  <c r="V311"/>
  <c r="AA212"/>
  <c r="Y212"/>
  <c r="V310"/>
  <c r="AA211"/>
  <c r="Y211"/>
  <c r="V309"/>
  <c r="AA210"/>
  <c r="Y210"/>
  <c r="V308"/>
  <c r="AA209"/>
  <c r="Y209"/>
  <c r="V307"/>
  <c r="T306"/>
  <c r="AA207"/>
  <c r="Y207"/>
  <c r="V305"/>
  <c r="AA206"/>
  <c r="Y206"/>
  <c r="V304"/>
  <c r="AA205"/>
  <c r="Y205"/>
  <c r="V303"/>
  <c r="T302"/>
  <c r="AA203"/>
  <c r="AA204" s="1"/>
  <c r="Z204" s="1"/>
  <c r="Y203"/>
  <c r="Y204" s="1"/>
  <c r="X204" s="1"/>
  <c r="V301"/>
  <c r="V302" s="1"/>
  <c r="T300"/>
  <c r="AA201"/>
  <c r="Y201"/>
  <c r="V299"/>
  <c r="AA200"/>
  <c r="Y200"/>
  <c r="V298"/>
  <c r="AA199"/>
  <c r="Y199"/>
  <c r="V297"/>
  <c r="AA198"/>
  <c r="Y198"/>
  <c r="V296"/>
  <c r="AA197"/>
  <c r="Y197"/>
  <c r="V295"/>
  <c r="AA196"/>
  <c r="Y196"/>
  <c r="V294"/>
  <c r="T293"/>
  <c r="AA194"/>
  <c r="Y194"/>
  <c r="V292"/>
  <c r="AA193"/>
  <c r="Y193"/>
  <c r="V291"/>
  <c r="AA192"/>
  <c r="Y192"/>
  <c r="V290"/>
  <c r="AA191"/>
  <c r="Y191"/>
  <c r="V289"/>
  <c r="AA190"/>
  <c r="Y190"/>
  <c r="V288"/>
  <c r="AA189"/>
  <c r="Y189"/>
  <c r="V287"/>
  <c r="AA188"/>
  <c r="Y188"/>
  <c r="V286"/>
  <c r="AA187"/>
  <c r="Y187"/>
  <c r="V285"/>
  <c r="AA186"/>
  <c r="Y186"/>
  <c r="V284"/>
  <c r="AA185"/>
  <c r="Y185"/>
  <c r="V283"/>
  <c r="AA184"/>
  <c r="Y184"/>
  <c r="V282"/>
  <c r="AA183"/>
  <c r="Y183"/>
  <c r="V281"/>
  <c r="AA182"/>
  <c r="Y182"/>
  <c r="V280"/>
  <c r="AA181"/>
  <c r="Y181"/>
  <c r="V279"/>
  <c r="AA180"/>
  <c r="Y180"/>
  <c r="V278"/>
  <c r="AA179"/>
  <c r="Y179"/>
  <c r="V277"/>
  <c r="T276"/>
  <c r="AA177"/>
  <c r="Y177"/>
  <c r="V275"/>
  <c r="AA176"/>
  <c r="Y176"/>
  <c r="V274"/>
  <c r="AA175"/>
  <c r="Y175"/>
  <c r="V273"/>
  <c r="AA174"/>
  <c r="Y174"/>
  <c r="V272"/>
  <c r="AA173"/>
  <c r="Y173"/>
  <c r="V271"/>
  <c r="AA172"/>
  <c r="Y172"/>
  <c r="V270"/>
  <c r="AA171"/>
  <c r="Y171"/>
  <c r="V269"/>
  <c r="AA170"/>
  <c r="Y170"/>
  <c r="V268"/>
  <c r="T267"/>
  <c r="AA168"/>
  <c r="Y168"/>
  <c r="V266"/>
  <c r="AA167"/>
  <c r="Y167"/>
  <c r="Y169" s="1"/>
  <c r="X169" s="1"/>
  <c r="V265"/>
  <c r="T264"/>
  <c r="AA165"/>
  <c r="Y165"/>
  <c r="V263"/>
  <c r="AA164"/>
  <c r="AA166" s="1"/>
  <c r="Z166" s="1"/>
  <c r="Y164"/>
  <c r="V262"/>
  <c r="V264" s="1"/>
  <c r="AA162"/>
  <c r="Y162"/>
  <c r="AA161"/>
  <c r="Y161"/>
  <c r="AA160"/>
  <c r="Y160"/>
  <c r="T261"/>
  <c r="AA158"/>
  <c r="Y158"/>
  <c r="V260"/>
  <c r="AA157"/>
  <c r="Y157"/>
  <c r="Y159" s="1"/>
  <c r="V259"/>
  <c r="T258"/>
  <c r="AA155"/>
  <c r="AA156" s="1"/>
  <c r="Z156" s="1"/>
  <c r="Y155"/>
  <c r="Y156" s="1"/>
  <c r="X156" s="1"/>
  <c r="V257"/>
  <c r="V258" s="1"/>
  <c r="T256"/>
  <c r="AA153"/>
  <c r="Y153"/>
  <c r="V255"/>
  <c r="AA152"/>
  <c r="Y152"/>
  <c r="V254"/>
  <c r="AA151"/>
  <c r="Y151"/>
  <c r="V253"/>
  <c r="AA150"/>
  <c r="Y150"/>
  <c r="V252"/>
  <c r="T251"/>
  <c r="AA148"/>
  <c r="Y148"/>
  <c r="V250"/>
  <c r="AA147"/>
  <c r="Y147"/>
  <c r="V249"/>
  <c r="AA146"/>
  <c r="Y146"/>
  <c r="V248"/>
  <c r="AA145"/>
  <c r="Y145"/>
  <c r="V247"/>
  <c r="AA144"/>
  <c r="Y144"/>
  <c r="V246"/>
  <c r="AA143"/>
  <c r="Y143"/>
  <c r="V245"/>
  <c r="AA142"/>
  <c r="Y142"/>
  <c r="V244"/>
  <c r="AA141"/>
  <c r="Y141"/>
  <c r="V243"/>
  <c r="AA140"/>
  <c r="Y140"/>
  <c r="V242"/>
  <c r="AA139"/>
  <c r="Y139"/>
  <c r="V241"/>
  <c r="AA138"/>
  <c r="Y138"/>
  <c r="V240"/>
  <c r="AA137"/>
  <c r="Y137"/>
  <c r="V239"/>
  <c r="AA136"/>
  <c r="Y136"/>
  <c r="V238"/>
  <c r="AA135"/>
  <c r="Y135"/>
  <c r="V237"/>
  <c r="AA134"/>
  <c r="Y134"/>
  <c r="V236"/>
  <c r="AA133"/>
  <c r="Y133"/>
  <c r="V235"/>
  <c r="T234"/>
  <c r="AA131"/>
  <c r="AA132" s="1"/>
  <c r="Z132" s="1"/>
  <c r="Y131"/>
  <c r="Y132" s="1"/>
  <c r="X132" s="1"/>
  <c r="V233"/>
  <c r="V234" s="1"/>
  <c r="AA129"/>
  <c r="Y129"/>
  <c r="AA128"/>
  <c r="Y128"/>
  <c r="AA127"/>
  <c r="Y127"/>
  <c r="AA126"/>
  <c r="Y126"/>
  <c r="T232"/>
  <c r="AA124"/>
  <c r="Y124"/>
  <c r="V231"/>
  <c r="AA123"/>
  <c r="Y123"/>
  <c r="V230"/>
  <c r="AA121"/>
  <c r="Y121"/>
  <c r="AA120"/>
  <c r="Y120"/>
  <c r="AA119"/>
  <c r="Y119"/>
  <c r="AA118"/>
  <c r="Y118"/>
  <c r="AA117"/>
  <c r="Y117"/>
  <c r="AA116"/>
  <c r="Y116"/>
  <c r="AA114"/>
  <c r="AA115" s="1"/>
  <c r="Z115" s="1"/>
  <c r="Y114"/>
  <c r="Y115" s="1"/>
  <c r="X115" s="1"/>
  <c r="AA112"/>
  <c r="Y112"/>
  <c r="AA111"/>
  <c r="Y111"/>
  <c r="AA110"/>
  <c r="Y110"/>
  <c r="AA108"/>
  <c r="AA109" s="1"/>
  <c r="Z109" s="1"/>
  <c r="Y108"/>
  <c r="Y109" s="1"/>
  <c r="X109" s="1"/>
  <c r="T229"/>
  <c r="AA106"/>
  <c r="Y106"/>
  <c r="V228"/>
  <c r="AA105"/>
  <c r="Y105"/>
  <c r="V227"/>
  <c r="AA104"/>
  <c r="Y104"/>
  <c r="V226"/>
  <c r="AA102"/>
  <c r="AA103" s="1"/>
  <c r="Z103" s="1"/>
  <c r="Y102"/>
  <c r="Y103" s="1"/>
  <c r="X103" s="1"/>
  <c r="T225"/>
  <c r="AA100"/>
  <c r="Y100"/>
  <c r="V224"/>
  <c r="AA99"/>
  <c r="Y99"/>
  <c r="V223"/>
  <c r="AA98"/>
  <c r="Y98"/>
  <c r="V222"/>
  <c r="AA97"/>
  <c r="Y97"/>
  <c r="V221"/>
  <c r="AA96"/>
  <c r="Y96"/>
  <c r="V220"/>
  <c r="AA95"/>
  <c r="Y95"/>
  <c r="V219"/>
  <c r="AA93"/>
  <c r="Y93"/>
  <c r="AA92"/>
  <c r="Y92"/>
  <c r="AA91"/>
  <c r="Y91"/>
  <c r="AA90"/>
  <c r="Y90"/>
  <c r="AA89"/>
  <c r="Y89"/>
  <c r="T218"/>
  <c r="AA87"/>
  <c r="Y87"/>
  <c r="V217"/>
  <c r="AA86"/>
  <c r="Y86"/>
  <c r="V216"/>
  <c r="AA84"/>
  <c r="Y84"/>
  <c r="AA83"/>
  <c r="Y83"/>
  <c r="AA82"/>
  <c r="Y82"/>
  <c r="AA81"/>
  <c r="Y81"/>
  <c r="AA80"/>
  <c r="Y80"/>
  <c r="AA79"/>
  <c r="Y79"/>
  <c r="AA77"/>
  <c r="Y77"/>
  <c r="AA76"/>
  <c r="Y76"/>
  <c r="AA75"/>
  <c r="Y75"/>
  <c r="AA74"/>
  <c r="Y74"/>
  <c r="AA73"/>
  <c r="Y73"/>
  <c r="T215"/>
  <c r="AA71"/>
  <c r="Y71"/>
  <c r="V214"/>
  <c r="AA70"/>
  <c r="Y70"/>
  <c r="V213"/>
  <c r="AA69"/>
  <c r="Y69"/>
  <c r="V212"/>
  <c r="AA68"/>
  <c r="Y68"/>
  <c r="V211"/>
  <c r="AA66"/>
  <c r="Y66"/>
  <c r="AA65"/>
  <c r="Y65"/>
  <c r="AA64"/>
  <c r="Y64"/>
  <c r="T210"/>
  <c r="AA62"/>
  <c r="Y62"/>
  <c r="V209"/>
  <c r="AA61"/>
  <c r="Y61"/>
  <c r="V208"/>
  <c r="AA60"/>
  <c r="Y60"/>
  <c r="V207"/>
  <c r="AA59"/>
  <c r="Y59"/>
  <c r="V206"/>
  <c r="AA58"/>
  <c r="Y58"/>
  <c r="V205"/>
  <c r="AA57"/>
  <c r="Y57"/>
  <c r="V204"/>
  <c r="AA56"/>
  <c r="Y56"/>
  <c r="V203"/>
  <c r="AA55"/>
  <c r="Y55"/>
  <c r="V202"/>
  <c r="AA53"/>
  <c r="AA54" s="1"/>
  <c r="Z54" s="1"/>
  <c r="Y53"/>
  <c r="Y54" s="1"/>
  <c r="X54" s="1"/>
  <c r="AA51"/>
  <c r="Y51"/>
  <c r="AA50"/>
  <c r="Y50"/>
  <c r="AA49"/>
  <c r="Y49"/>
  <c r="AA48"/>
  <c r="Y48"/>
  <c r="AA47"/>
  <c r="Y47"/>
  <c r="AA46"/>
  <c r="Y46"/>
  <c r="T201"/>
  <c r="AA44"/>
  <c r="Y44"/>
  <c r="V200"/>
  <c r="AA43"/>
  <c r="Y43"/>
  <c r="V199"/>
  <c r="T198"/>
  <c r="AA41"/>
  <c r="AA42" s="1"/>
  <c r="Z42" s="1"/>
  <c r="Y41"/>
  <c r="Y42" s="1"/>
  <c r="X42" s="1"/>
  <c r="V197"/>
  <c r="V198" s="1"/>
  <c r="T196"/>
  <c r="AA39"/>
  <c r="Y39"/>
  <c r="V195"/>
  <c r="AA38"/>
  <c r="Y38"/>
  <c r="V194"/>
  <c r="AA37"/>
  <c r="Y37"/>
  <c r="V193"/>
  <c r="AA36"/>
  <c r="Y36"/>
  <c r="V192"/>
  <c r="AA35"/>
  <c r="Y35"/>
  <c r="V191"/>
  <c r="AA34"/>
  <c r="Y34"/>
  <c r="V190"/>
  <c r="AA33"/>
  <c r="Y33"/>
  <c r="V189"/>
  <c r="AA32"/>
  <c r="Y32"/>
  <c r="V188"/>
  <c r="AA31"/>
  <c r="Y31"/>
  <c r="V187"/>
  <c r="AA30"/>
  <c r="Y30"/>
  <c r="V186"/>
  <c r="AA29"/>
  <c r="Y29"/>
  <c r="V185"/>
  <c r="AA28"/>
  <c r="Y28"/>
  <c r="V184"/>
  <c r="AA26"/>
  <c r="Y26"/>
  <c r="AA25"/>
  <c r="Y25"/>
  <c r="T183"/>
  <c r="AA23"/>
  <c r="Y23"/>
  <c r="V182"/>
  <c r="AA22"/>
  <c r="Y22"/>
  <c r="V181"/>
  <c r="T180"/>
  <c r="AA20"/>
  <c r="Y20"/>
  <c r="V179"/>
  <c r="AA19"/>
  <c r="Y19"/>
  <c r="V178"/>
  <c r="AA18"/>
  <c r="Y18"/>
  <c r="V177"/>
  <c r="AA17"/>
  <c r="Y17"/>
  <c r="V176"/>
  <c r="AA16"/>
  <c r="Y16"/>
  <c r="V175"/>
  <c r="AA15"/>
  <c r="Y15"/>
  <c r="V174"/>
  <c r="T173"/>
  <c r="AA13"/>
  <c r="Y13"/>
  <c r="V172"/>
  <c r="AA12"/>
  <c r="Y12"/>
  <c r="Y14" s="1"/>
  <c r="V171"/>
  <c r="AA10"/>
  <c r="AA11" s="1"/>
  <c r="Z11" s="1"/>
  <c r="Y10"/>
  <c r="Y11" s="1"/>
  <c r="X11" s="1"/>
  <c r="AA8"/>
  <c r="AA9" s="1"/>
  <c r="Z9" s="1"/>
  <c r="Y8"/>
  <c r="Y9" s="1"/>
  <c r="X9" s="1"/>
  <c r="AA6"/>
  <c r="AA7" s="1"/>
  <c r="Z7" s="1"/>
  <c r="Y6"/>
  <c r="Y7" s="1"/>
  <c r="X7" s="1"/>
  <c r="T170"/>
  <c r="AA4"/>
  <c r="AA5" s="1"/>
  <c r="Z5" s="1"/>
  <c r="Y4"/>
  <c r="V169"/>
  <c r="V168"/>
  <c r="V167"/>
  <c r="V166"/>
  <c r="V165"/>
  <c r="V164"/>
  <c r="V163"/>
  <c r="V162"/>
  <c r="V161"/>
  <c r="V160"/>
  <c r="T159"/>
  <c r="V158"/>
  <c r="V157"/>
  <c r="V156"/>
  <c r="V155"/>
  <c r="T154"/>
  <c r="V153"/>
  <c r="V152"/>
  <c r="V151"/>
  <c r="V150"/>
  <c r="V149"/>
  <c r="V148"/>
  <c r="V147"/>
  <c r="V146"/>
  <c r="V145"/>
  <c r="T144"/>
  <c r="V143"/>
  <c r="V142"/>
  <c r="V141"/>
  <c r="V140"/>
  <c r="T139"/>
  <c r="V138"/>
  <c r="V137"/>
  <c r="V136"/>
  <c r="V135"/>
  <c r="V134"/>
  <c r="V133"/>
  <c r="V132"/>
  <c r="V131"/>
  <c r="T130"/>
  <c r="V129"/>
  <c r="V130" s="1"/>
  <c r="T128"/>
  <c r="V127"/>
  <c r="V128" s="1"/>
  <c r="T126"/>
  <c r="V125"/>
  <c r="V126" s="1"/>
  <c r="T124"/>
  <c r="V123"/>
  <c r="V124" s="1"/>
  <c r="T122"/>
  <c r="V121"/>
  <c r="V122" s="1"/>
  <c r="T120"/>
  <c r="V119"/>
  <c r="V120" s="1"/>
  <c r="T118"/>
  <c r="V117"/>
  <c r="V118" s="1"/>
  <c r="T116"/>
  <c r="V115"/>
  <c r="V116" s="1"/>
  <c r="T114"/>
  <c r="V113"/>
  <c r="V114" s="1"/>
  <c r="T112"/>
  <c r="V111"/>
  <c r="V112" s="1"/>
  <c r="T110"/>
  <c r="V109"/>
  <c r="V110" s="1"/>
  <c r="T108"/>
  <c r="V107"/>
  <c r="V108" s="1"/>
  <c r="T106"/>
  <c r="V105"/>
  <c r="V106" s="1"/>
  <c r="T104"/>
  <c r="V103"/>
  <c r="V102"/>
  <c r="V101"/>
  <c r="V100"/>
  <c r="V99"/>
  <c r="V98"/>
  <c r="V97"/>
  <c r="V96"/>
  <c r="V95"/>
  <c r="V94"/>
  <c r="V93"/>
  <c r="V92"/>
  <c r="T91"/>
  <c r="V90"/>
  <c r="V89"/>
  <c r="V88"/>
  <c r="V87"/>
  <c r="V86"/>
  <c r="V85"/>
  <c r="V84"/>
  <c r="V83"/>
  <c r="V82"/>
  <c r="V81"/>
  <c r="V80"/>
  <c r="V79"/>
  <c r="T78"/>
  <c r="V77"/>
  <c r="V76"/>
  <c r="V75"/>
  <c r="V74"/>
  <c r="V73"/>
  <c r="V72"/>
  <c r="V71"/>
  <c r="V70"/>
  <c r="V69"/>
  <c r="V68"/>
  <c r="V67"/>
  <c r="V66"/>
  <c r="T65"/>
  <c r="V64"/>
  <c r="V63"/>
  <c r="V62"/>
  <c r="V61"/>
  <c r="V60"/>
  <c r="V59"/>
  <c r="V58"/>
  <c r="V57"/>
  <c r="T56"/>
  <c r="V55"/>
  <c r="V54"/>
  <c r="V53"/>
  <c r="V52"/>
  <c r="V51"/>
  <c r="V50"/>
  <c r="V49"/>
  <c r="V48"/>
  <c r="V47"/>
  <c r="V46"/>
  <c r="V45"/>
  <c r="V44"/>
  <c r="V43"/>
  <c r="V42"/>
  <c r="V41"/>
  <c r="V40"/>
  <c r="V39"/>
  <c r="V38"/>
  <c r="V37"/>
  <c r="V36"/>
  <c r="V35"/>
  <c r="V34"/>
  <c r="T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T14"/>
  <c r="V13"/>
  <c r="V12"/>
  <c r="V11"/>
  <c r="V10"/>
  <c r="V9"/>
  <c r="V8"/>
  <c r="V7"/>
  <c r="V6"/>
  <c r="V5"/>
  <c r="V4"/>
  <c r="V4" i="10"/>
  <c r="Y4"/>
  <c r="AA4"/>
  <c r="V5"/>
  <c r="Y5"/>
  <c r="AA5"/>
  <c r="V6"/>
  <c r="Y6"/>
  <c r="AA6"/>
  <c r="V7"/>
  <c r="Y7"/>
  <c r="AA7"/>
  <c r="V8"/>
  <c r="Y8"/>
  <c r="AA8"/>
  <c r="V9"/>
  <c r="Y9"/>
  <c r="AA9"/>
  <c r="V10"/>
  <c r="Y10"/>
  <c r="AA10"/>
  <c r="V11"/>
  <c r="Y11"/>
  <c r="AA11"/>
  <c r="V12"/>
  <c r="Y12"/>
  <c r="AA12"/>
  <c r="V13"/>
  <c r="Y13"/>
  <c r="AA13"/>
  <c r="V15"/>
  <c r="V16"/>
  <c r="Y15"/>
  <c r="AA15"/>
  <c r="V17"/>
  <c r="Y16"/>
  <c r="AA16"/>
  <c r="V18"/>
  <c r="Y17"/>
  <c r="AA17"/>
  <c r="V19"/>
  <c r="Y18"/>
  <c r="AA18"/>
  <c r="V20"/>
  <c r="Y19"/>
  <c r="AA19"/>
  <c r="V21"/>
  <c r="Y20"/>
  <c r="AA20"/>
  <c r="V22"/>
  <c r="Y21"/>
  <c r="AA21"/>
  <c r="V23"/>
  <c r="Y22"/>
  <c r="AA22"/>
  <c r="V24"/>
  <c r="Y23"/>
  <c r="AA23"/>
  <c r="V25"/>
  <c r="Y24"/>
  <c r="AA24"/>
  <c r="V26"/>
  <c r="Y25"/>
  <c r="AA25"/>
  <c r="V27"/>
  <c r="Y26"/>
  <c r="AA26"/>
  <c r="V28"/>
  <c r="Y27"/>
  <c r="AA27"/>
  <c r="V29"/>
  <c r="Y28"/>
  <c r="AA28"/>
  <c r="V30"/>
  <c r="Y29"/>
  <c r="AA29"/>
  <c r="V31"/>
  <c r="Y30"/>
  <c r="AA30"/>
  <c r="V32"/>
  <c r="Y31"/>
  <c r="AA31"/>
  <c r="V34"/>
  <c r="Y32"/>
  <c r="AA32"/>
  <c r="V35"/>
  <c r="V36"/>
  <c r="Y34"/>
  <c r="AA34"/>
  <c r="V37"/>
  <c r="Y35"/>
  <c r="AA35"/>
  <c r="V38"/>
  <c r="Y36"/>
  <c r="AA36"/>
  <c r="V39"/>
  <c r="Y37"/>
  <c r="AA37"/>
  <c r="V40"/>
  <c r="Y38"/>
  <c r="AA38"/>
  <c r="V41"/>
  <c r="Y39"/>
  <c r="AA39"/>
  <c r="V42"/>
  <c r="Y40"/>
  <c r="AA40"/>
  <c r="V43"/>
  <c r="Y41"/>
  <c r="AA41"/>
  <c r="V44"/>
  <c r="Y42"/>
  <c r="AA42"/>
  <c r="V45"/>
  <c r="Y43"/>
  <c r="AA43"/>
  <c r="V46"/>
  <c r="Y44"/>
  <c r="AA44"/>
  <c r="V47"/>
  <c r="Y45"/>
  <c r="AA45"/>
  <c r="V48"/>
  <c r="Y46"/>
  <c r="AA46"/>
  <c r="V49"/>
  <c r="Y47"/>
  <c r="AA47"/>
  <c r="V50"/>
  <c r="Y48"/>
  <c r="AA48"/>
  <c r="V51"/>
  <c r="Y49"/>
  <c r="AA49"/>
  <c r="V52"/>
  <c r="Y50"/>
  <c r="AA50"/>
  <c r="V53"/>
  <c r="Y51"/>
  <c r="AA51"/>
  <c r="V54"/>
  <c r="Y52"/>
  <c r="AA52"/>
  <c r="V55"/>
  <c r="Y53"/>
  <c r="AA53"/>
  <c r="V64"/>
  <c r="Y54"/>
  <c r="AA54"/>
  <c r="V65"/>
  <c r="Y55"/>
  <c r="AA55"/>
  <c r="V66"/>
  <c r="V67"/>
  <c r="Y57"/>
  <c r="AA57"/>
  <c r="V68"/>
  <c r="Y58"/>
  <c r="AA58"/>
  <c r="V69"/>
  <c r="AA59"/>
  <c r="V70"/>
  <c r="Y60"/>
  <c r="AA60"/>
  <c r="V71"/>
  <c r="Y61"/>
  <c r="AA61"/>
  <c r="V73"/>
  <c r="Y62"/>
  <c r="AA62"/>
  <c r="V74"/>
  <c r="V75"/>
  <c r="Y64"/>
  <c r="AA64"/>
  <c r="V76"/>
  <c r="Y65"/>
  <c r="AA65"/>
  <c r="V77"/>
  <c r="Y66"/>
  <c r="AA66"/>
  <c r="V78"/>
  <c r="Y67"/>
  <c r="AA67"/>
  <c r="V79"/>
  <c r="Y68"/>
  <c r="AA68"/>
  <c r="V80"/>
  <c r="Y69"/>
  <c r="AA69"/>
  <c r="V81"/>
  <c r="Y70"/>
  <c r="AA70"/>
  <c r="V82"/>
  <c r="Y71"/>
  <c r="AA71"/>
  <c r="V83"/>
  <c r="V84"/>
  <c r="Y73"/>
  <c r="AA73"/>
  <c r="V86"/>
  <c r="Y74"/>
  <c r="AA74"/>
  <c r="V87"/>
  <c r="Y75"/>
  <c r="AA75"/>
  <c r="V88"/>
  <c r="Y76"/>
  <c r="AA76"/>
  <c r="V89"/>
  <c r="Y77"/>
  <c r="AA77"/>
  <c r="V90"/>
  <c r="Y78"/>
  <c r="AA78"/>
  <c r="V91"/>
  <c r="Y79"/>
  <c r="AA79"/>
  <c r="V92"/>
  <c r="Y80"/>
  <c r="AA80"/>
  <c r="V93"/>
  <c r="Y81"/>
  <c r="AA81"/>
  <c r="V94"/>
  <c r="Y82"/>
  <c r="AA82"/>
  <c r="V95"/>
  <c r="Y83"/>
  <c r="AA83"/>
  <c r="V96"/>
  <c r="Y84"/>
  <c r="AA84"/>
  <c r="V97"/>
  <c r="AA85"/>
  <c r="V99"/>
  <c r="Y86"/>
  <c r="AA86"/>
  <c r="V100"/>
  <c r="Y87"/>
  <c r="AA87"/>
  <c r="V101"/>
  <c r="Y88"/>
  <c r="AA88"/>
  <c r="V102"/>
  <c r="Y89"/>
  <c r="AA89"/>
  <c r="V103"/>
  <c r="Y90"/>
  <c r="AA90"/>
  <c r="V104"/>
  <c r="Y91"/>
  <c r="AA91"/>
  <c r="V105"/>
  <c r="Y92"/>
  <c r="AA92"/>
  <c r="V106"/>
  <c r="Y93"/>
  <c r="AA93"/>
  <c r="V107"/>
  <c r="Y94"/>
  <c r="AA94"/>
  <c r="V108"/>
  <c r="Y95"/>
  <c r="AA95"/>
  <c r="V109"/>
  <c r="Y96"/>
  <c r="AA96"/>
  <c r="V110"/>
  <c r="Y97"/>
  <c r="AA97"/>
  <c r="V123"/>
  <c r="V125"/>
  <c r="Y99"/>
  <c r="AA99"/>
  <c r="V127"/>
  <c r="Y100"/>
  <c r="AA100"/>
  <c r="V129"/>
  <c r="Y101"/>
  <c r="AA101"/>
  <c r="V131"/>
  <c r="Y102"/>
  <c r="AA102"/>
  <c r="V133"/>
  <c r="Y103"/>
  <c r="AA103"/>
  <c r="V135"/>
  <c r="Y104"/>
  <c r="AA104"/>
  <c r="V137"/>
  <c r="Y105"/>
  <c r="AA105"/>
  <c r="V139"/>
  <c r="Y106"/>
  <c r="AA106"/>
  <c r="V141"/>
  <c r="Y107"/>
  <c r="AA107"/>
  <c r="V143"/>
  <c r="Y108"/>
  <c r="AA108"/>
  <c r="V145"/>
  <c r="Y109"/>
  <c r="AA109"/>
  <c r="V147"/>
  <c r="Y110"/>
  <c r="AA110"/>
  <c r="V149"/>
  <c r="V150"/>
  <c r="Y112"/>
  <c r="AA112"/>
  <c r="V151"/>
  <c r="Y113"/>
  <c r="AA113"/>
  <c r="V152"/>
  <c r="Y114"/>
  <c r="AA114"/>
  <c r="V153"/>
  <c r="Y115"/>
  <c r="AA115"/>
  <c r="V154"/>
  <c r="Y116"/>
  <c r="AA116"/>
  <c r="V155"/>
  <c r="Y117"/>
  <c r="AA117"/>
  <c r="V156"/>
  <c r="Y118"/>
  <c r="AA118"/>
  <c r="V158"/>
  <c r="Y119"/>
  <c r="AA119"/>
  <c r="V159"/>
  <c r="Y120"/>
  <c r="AA120"/>
  <c r="V160"/>
  <c r="Y121"/>
  <c r="AA121"/>
  <c r="V161"/>
  <c r="V165"/>
  <c r="Y123"/>
  <c r="AA123"/>
  <c r="AA124" s="1"/>
  <c r="V166"/>
  <c r="Y124"/>
  <c r="V167"/>
  <c r="Y125"/>
  <c r="AA125"/>
  <c r="AA126" s="1"/>
  <c r="V168"/>
  <c r="Y126"/>
  <c r="V169"/>
  <c r="Y127"/>
  <c r="AA127"/>
  <c r="AA128" s="1"/>
  <c r="V170"/>
  <c r="Y128"/>
  <c r="V171"/>
  <c r="Y129"/>
  <c r="AA129"/>
  <c r="AA130" s="1"/>
  <c r="V172"/>
  <c r="Y130"/>
  <c r="V173"/>
  <c r="Y131"/>
  <c r="AA131"/>
  <c r="AA132" s="1"/>
  <c r="V181"/>
  <c r="Y132"/>
  <c r="V182"/>
  <c r="Y133"/>
  <c r="AA133"/>
  <c r="AA134" s="1"/>
  <c r="V183"/>
  <c r="Y134"/>
  <c r="V184"/>
  <c r="Y135"/>
  <c r="AA135"/>
  <c r="AA136" s="1"/>
  <c r="V196"/>
  <c r="Y136"/>
  <c r="V197"/>
  <c r="Y137"/>
  <c r="AA137"/>
  <c r="AA138" s="1"/>
  <c r="V198"/>
  <c r="Y138"/>
  <c r="V199"/>
  <c r="Y139"/>
  <c r="AA139"/>
  <c r="AA140" s="1"/>
  <c r="V200"/>
  <c r="Y140"/>
  <c r="V201"/>
  <c r="Y141"/>
  <c r="AA141"/>
  <c r="AA142" s="1"/>
  <c r="V202"/>
  <c r="Y142"/>
  <c r="V203"/>
  <c r="Y143"/>
  <c r="AA143"/>
  <c r="AA144" s="1"/>
  <c r="V204"/>
  <c r="Y144"/>
  <c r="V205"/>
  <c r="Y145"/>
  <c r="AA145"/>
  <c r="AA146" s="1"/>
  <c r="V213"/>
  <c r="Y146"/>
  <c r="V214"/>
  <c r="Y147"/>
  <c r="AA147"/>
  <c r="AA148" s="1"/>
  <c r="V216"/>
  <c r="Y148"/>
  <c r="V217"/>
  <c r="Y149"/>
  <c r="AA149"/>
  <c r="V218"/>
  <c r="Y150"/>
  <c r="AA150"/>
  <c r="V219"/>
  <c r="Y151"/>
  <c r="AA151"/>
  <c r="V220"/>
  <c r="Y152"/>
  <c r="AA152"/>
  <c r="V221"/>
  <c r="Y153"/>
  <c r="AA153"/>
  <c r="V223"/>
  <c r="Y154"/>
  <c r="AA154"/>
  <c r="V224"/>
  <c r="Y155"/>
  <c r="AA155"/>
  <c r="V229"/>
  <c r="Y156"/>
  <c r="AA156"/>
  <c r="V230"/>
  <c r="V231"/>
  <c r="Y158"/>
  <c r="AA158"/>
  <c r="V232"/>
  <c r="Y159"/>
  <c r="AA159"/>
  <c r="V233"/>
  <c r="Y160"/>
  <c r="AA160"/>
  <c r="V234"/>
  <c r="Y161"/>
  <c r="AA161"/>
  <c r="V235"/>
  <c r="V236"/>
  <c r="Y163"/>
  <c r="Y164" s="1"/>
  <c r="AA163"/>
  <c r="AA164" s="1"/>
  <c r="V237"/>
  <c r="V238"/>
  <c r="Y165"/>
  <c r="AA165"/>
  <c r="V239"/>
  <c r="Y166"/>
  <c r="AA166"/>
  <c r="V240"/>
  <c r="Y167"/>
  <c r="AA167"/>
  <c r="V242"/>
  <c r="Y168"/>
  <c r="AA168"/>
  <c r="V244"/>
  <c r="Y169"/>
  <c r="AA169"/>
  <c r="V245"/>
  <c r="Y170"/>
  <c r="AA170"/>
  <c r="V256"/>
  <c r="Y171"/>
  <c r="AA171"/>
  <c r="V257"/>
  <c r="Y172"/>
  <c r="AA172"/>
  <c r="V258"/>
  <c r="Y173"/>
  <c r="AA173"/>
  <c r="V259"/>
  <c r="V260"/>
  <c r="Y175"/>
  <c r="AA175"/>
  <c r="AA176" s="1"/>
  <c r="V261"/>
  <c r="Y176"/>
  <c r="V262"/>
  <c r="Y177"/>
  <c r="Y178" s="1"/>
  <c r="AA177"/>
  <c r="AA178" s="1"/>
  <c r="V263"/>
  <c r="V269"/>
  <c r="Y179"/>
  <c r="Y180" s="1"/>
  <c r="AA179"/>
  <c r="AA180" s="1"/>
  <c r="V270"/>
  <c r="V271"/>
  <c r="Y181"/>
  <c r="AA181"/>
  <c r="V272"/>
  <c r="Y182"/>
  <c r="AA182"/>
  <c r="V287"/>
  <c r="Y183"/>
  <c r="AA183"/>
  <c r="AA185" s="1"/>
  <c r="V288"/>
  <c r="Y184"/>
  <c r="AA184"/>
  <c r="V296"/>
  <c r="V297"/>
  <c r="Y186"/>
  <c r="AA186"/>
  <c r="V298"/>
  <c r="Y187"/>
  <c r="AA187"/>
  <c r="V299"/>
  <c r="Y188"/>
  <c r="AA188"/>
  <c r="V300"/>
  <c r="Y189"/>
  <c r="AA189"/>
  <c r="V301"/>
  <c r="Y190"/>
  <c r="AA190"/>
  <c r="V305"/>
  <c r="Y191"/>
  <c r="AA191"/>
  <c r="V306"/>
  <c r="Y192"/>
  <c r="AA192"/>
  <c r="V307"/>
  <c r="Y193"/>
  <c r="AA193"/>
  <c r="V311"/>
  <c r="Y194"/>
  <c r="AA194"/>
  <c r="V312"/>
  <c r="V313"/>
  <c r="Y196"/>
  <c r="AA196"/>
  <c r="V324"/>
  <c r="Y197"/>
  <c r="AA197"/>
  <c r="V325"/>
  <c r="Y198"/>
  <c r="AA198"/>
  <c r="V332"/>
  <c r="Y199"/>
  <c r="AA199"/>
  <c r="V334"/>
  <c r="Y200"/>
  <c r="AA200"/>
  <c r="V335"/>
  <c r="Y201"/>
  <c r="AA201"/>
  <c r="V336"/>
  <c r="Y202"/>
  <c r="AA202"/>
  <c r="V337"/>
  <c r="Y203"/>
  <c r="AA203"/>
  <c r="V338"/>
  <c r="Y204"/>
  <c r="AA204"/>
  <c r="V339"/>
  <c r="Y205"/>
  <c r="AA205"/>
  <c r="V340"/>
  <c r="V341"/>
  <c r="Y207"/>
  <c r="Y208" s="1"/>
  <c r="AA207"/>
  <c r="AA208" s="1"/>
  <c r="V342"/>
  <c r="V343"/>
  <c r="Y209"/>
  <c r="AA209"/>
  <c r="AA210" s="1"/>
  <c r="V344"/>
  <c r="Y210"/>
  <c r="V345"/>
  <c r="Y211"/>
  <c r="Y212" s="1"/>
  <c r="AA211"/>
  <c r="AA212" s="1"/>
  <c r="V346"/>
  <c r="V347"/>
  <c r="Y213"/>
  <c r="AA213"/>
  <c r="V348"/>
  <c r="Y214"/>
  <c r="AA214"/>
  <c r="V349"/>
  <c r="AA215"/>
  <c r="V351"/>
  <c r="Y216"/>
  <c r="AA216"/>
  <c r="V352"/>
  <c r="Y217"/>
  <c r="AA217"/>
  <c r="V353"/>
  <c r="Y218"/>
  <c r="AA218"/>
  <c r="V354"/>
  <c r="Y219"/>
  <c r="AA219"/>
  <c r="V356"/>
  <c r="Y220"/>
  <c r="AA220"/>
  <c r="V358"/>
  <c r="Y221"/>
  <c r="AA221"/>
  <c r="V359"/>
  <c r="V365"/>
  <c r="Y223"/>
  <c r="AA223"/>
  <c r="V366"/>
  <c r="Y224"/>
  <c r="AA224"/>
  <c r="V368"/>
  <c r="AA225"/>
  <c r="V369"/>
  <c r="Y226"/>
  <c r="AA226"/>
  <c r="V371"/>
  <c r="Y227"/>
  <c r="AA227"/>
  <c r="V372"/>
  <c r="V373"/>
  <c r="Y229"/>
  <c r="AA229"/>
  <c r="V374"/>
  <c r="Y230"/>
  <c r="AA230"/>
  <c r="V375"/>
  <c r="Y231"/>
  <c r="AA231"/>
  <c r="V376"/>
  <c r="Y232"/>
  <c r="AA232"/>
  <c r="V377"/>
  <c r="Y233"/>
  <c r="AA233"/>
  <c r="V378"/>
  <c r="Y234"/>
  <c r="AA234"/>
  <c r="V380"/>
  <c r="Y235"/>
  <c r="AA235"/>
  <c r="V381"/>
  <c r="Y236"/>
  <c r="AA236"/>
  <c r="V382"/>
  <c r="Y237"/>
  <c r="AA237"/>
  <c r="V383"/>
  <c r="Y238"/>
  <c r="AA238"/>
  <c r="V384"/>
  <c r="Y239"/>
  <c r="AA239"/>
  <c r="V385"/>
  <c r="Y240"/>
  <c r="AA240"/>
  <c r="V386"/>
  <c r="V387"/>
  <c r="Y242"/>
  <c r="AA242"/>
  <c r="AA243" s="1"/>
  <c r="V388"/>
  <c r="Y243"/>
  <c r="V389"/>
  <c r="Y244"/>
  <c r="AA244"/>
  <c r="V390"/>
  <c r="Y245"/>
  <c r="AA245"/>
  <c r="V391"/>
  <c r="V392"/>
  <c r="Y247"/>
  <c r="AA247"/>
  <c r="V393"/>
  <c r="Y248"/>
  <c r="AA248"/>
  <c r="V394"/>
  <c r="Y249"/>
  <c r="AA249"/>
  <c r="V395"/>
  <c r="Y250"/>
  <c r="AA250"/>
  <c r="V397"/>
  <c r="Y251"/>
  <c r="AA251"/>
  <c r="V398"/>
  <c r="Y252"/>
  <c r="AA252"/>
  <c r="V399"/>
  <c r="V400"/>
  <c r="Y254"/>
  <c r="Y255" s="1"/>
  <c r="AA254"/>
  <c r="AA255" s="1"/>
  <c r="V401"/>
  <c r="V402"/>
  <c r="Y256"/>
  <c r="AA256"/>
  <c r="V404"/>
  <c r="Y257"/>
  <c r="AA257"/>
  <c r="V406"/>
  <c r="Y258"/>
  <c r="AA258"/>
  <c r="V407"/>
  <c r="Y259"/>
  <c r="AA259"/>
  <c r="V408"/>
  <c r="Y260"/>
  <c r="AA260"/>
  <c r="V410"/>
  <c r="Y261"/>
  <c r="AA261"/>
  <c r="V411"/>
  <c r="Y262"/>
  <c r="AA262"/>
  <c r="V412"/>
  <c r="Y263"/>
  <c r="AA263"/>
  <c r="V413"/>
  <c r="V414"/>
  <c r="Y265"/>
  <c r="AA265"/>
  <c r="V415"/>
  <c r="Y266"/>
  <c r="AA266"/>
  <c r="V416"/>
  <c r="Y267"/>
  <c r="AA267"/>
  <c r="V425"/>
  <c r="V426"/>
  <c r="Y269"/>
  <c r="AA269"/>
  <c r="V427"/>
  <c r="Y270"/>
  <c r="AA270"/>
  <c r="V428"/>
  <c r="Y271"/>
  <c r="AA271"/>
  <c r="V429"/>
  <c r="Y272"/>
  <c r="AA272"/>
  <c r="V430"/>
  <c r="V432"/>
  <c r="Y274"/>
  <c r="AA274"/>
  <c r="V433"/>
  <c r="Y275"/>
  <c r="AA275"/>
  <c r="V434"/>
  <c r="Y276"/>
  <c r="AA276"/>
  <c r="V435"/>
  <c r="Y277"/>
  <c r="AA277"/>
  <c r="V436"/>
  <c r="Y278"/>
  <c r="AA278"/>
  <c r="V437"/>
  <c r="V438"/>
  <c r="Y280"/>
  <c r="AA280"/>
  <c r="V439"/>
  <c r="Y281"/>
  <c r="AA281"/>
  <c r="V440"/>
  <c r="Y282"/>
  <c r="AA282"/>
  <c r="V441"/>
  <c r="Y283"/>
  <c r="AA283"/>
  <c r="V443"/>
  <c r="Y284"/>
  <c r="AA284"/>
  <c r="V444"/>
  <c r="Y285"/>
  <c r="AA285"/>
  <c r="V445"/>
  <c r="V446"/>
  <c r="Y287"/>
  <c r="AA287"/>
  <c r="AA289" s="1"/>
  <c r="V447"/>
  <c r="Y288"/>
  <c r="Y289" s="1"/>
  <c r="AA288"/>
  <c r="V448"/>
  <c r="V454"/>
  <c r="Y290"/>
  <c r="AA290"/>
  <c r="V466"/>
  <c r="Y291"/>
  <c r="AA291"/>
  <c r="V467"/>
  <c r="Y292"/>
  <c r="AA292"/>
  <c r="V468"/>
  <c r="Y293"/>
  <c r="AA293"/>
  <c r="V469"/>
  <c r="Y294"/>
  <c r="AA294"/>
  <c r="V470"/>
  <c r="V471"/>
  <c r="Y296"/>
  <c r="AA296"/>
  <c r="V472"/>
  <c r="Y297"/>
  <c r="AA297"/>
  <c r="V473"/>
  <c r="Y298"/>
  <c r="AA298"/>
  <c r="V474"/>
  <c r="Y299"/>
  <c r="AA299"/>
  <c r="V475"/>
  <c r="Y300"/>
  <c r="AA300"/>
  <c r="V476"/>
  <c r="Y301"/>
  <c r="AA301"/>
  <c r="V477"/>
  <c r="V478"/>
  <c r="Y303"/>
  <c r="Y304" s="1"/>
  <c r="AA303"/>
  <c r="AA304" s="1"/>
  <c r="V479"/>
  <c r="V480"/>
  <c r="Y305"/>
  <c r="AA305"/>
  <c r="V481"/>
  <c r="Y306"/>
  <c r="AA306"/>
  <c r="V482"/>
  <c r="Y307"/>
  <c r="AA307"/>
  <c r="V483"/>
  <c r="V485"/>
  <c r="Y309"/>
  <c r="AA309"/>
  <c r="AA310" s="1"/>
  <c r="V486"/>
  <c r="Y310"/>
  <c r="V487"/>
  <c r="Y311"/>
  <c r="AA311"/>
  <c r="V488"/>
  <c r="Y312"/>
  <c r="AA312"/>
  <c r="V501"/>
  <c r="Y313"/>
  <c r="AA313"/>
  <c r="V503"/>
  <c r="V505"/>
  <c r="Y315"/>
  <c r="AA315"/>
  <c r="AA316" s="1"/>
  <c r="V506"/>
  <c r="Y316"/>
  <c r="V507"/>
  <c r="Y317"/>
  <c r="AA317"/>
  <c r="V508"/>
  <c r="Y318"/>
  <c r="AA318"/>
  <c r="V509"/>
  <c r="Y319"/>
  <c r="AA319"/>
  <c r="V510"/>
  <c r="Y320"/>
  <c r="AA320"/>
  <c r="V511"/>
  <c r="Y321"/>
  <c r="AA321"/>
  <c r="V512"/>
  <c r="Y322"/>
  <c r="AA322"/>
  <c r="V513"/>
  <c r="V514"/>
  <c r="Y324"/>
  <c r="Y326" s="1"/>
  <c r="AA324"/>
  <c r="V515"/>
  <c r="Y325"/>
  <c r="AA325"/>
  <c r="AA326" s="1"/>
  <c r="V521"/>
  <c r="V522"/>
  <c r="Y327"/>
  <c r="AA327"/>
  <c r="V523"/>
  <c r="Y328"/>
  <c r="AA328"/>
  <c r="V524"/>
  <c r="Y329"/>
  <c r="AA329"/>
  <c r="V525"/>
  <c r="Y330"/>
  <c r="AA330"/>
  <c r="V526"/>
  <c r="V527"/>
  <c r="Y332"/>
  <c r="AA332"/>
  <c r="AA333" s="1"/>
  <c r="V528"/>
  <c r="Y333"/>
  <c r="V529"/>
  <c r="Y334"/>
  <c r="AA334"/>
  <c r="V530"/>
  <c r="Y335"/>
  <c r="AA335"/>
  <c r="V535"/>
  <c r="Y336"/>
  <c r="AA336"/>
  <c r="V536"/>
  <c r="Y337"/>
  <c r="AA337"/>
  <c r="V537"/>
  <c r="Y338"/>
  <c r="AA338"/>
  <c r="V555"/>
  <c r="Y339"/>
  <c r="AA339"/>
  <c r="V560"/>
  <c r="Y340"/>
  <c r="AA340"/>
  <c r="V561"/>
  <c r="Y341"/>
  <c r="AA341"/>
  <c r="V562"/>
  <c r="Y342"/>
  <c r="AA342"/>
  <c r="V563"/>
  <c r="Y343"/>
  <c r="AA343"/>
  <c r="V564"/>
  <c r="Y344"/>
  <c r="AA344"/>
  <c r="V565"/>
  <c r="Y345"/>
  <c r="AA345"/>
  <c r="V566"/>
  <c r="Y346"/>
  <c r="AA346"/>
  <c r="V567"/>
  <c r="Y347"/>
  <c r="AA347"/>
  <c r="V568"/>
  <c r="Y348"/>
  <c r="AA348"/>
  <c r="V569"/>
  <c r="Y349"/>
  <c r="AA349"/>
  <c r="V570"/>
  <c r="V571"/>
  <c r="Y351"/>
  <c r="AA351"/>
  <c r="V572"/>
  <c r="Y352"/>
  <c r="AA352"/>
  <c r="V573"/>
  <c r="Y353"/>
  <c r="AA353"/>
  <c r="V574"/>
  <c r="Y354"/>
  <c r="AA354"/>
  <c r="V575"/>
  <c r="AA355"/>
  <c r="V577"/>
  <c r="Y356"/>
  <c r="Y357" s="1"/>
  <c r="AA356"/>
  <c r="V578"/>
  <c r="AA357"/>
  <c r="V579"/>
  <c r="Y358"/>
  <c r="Y360" s="1"/>
  <c r="AA358"/>
  <c r="V580"/>
  <c r="Y359"/>
  <c r="AA359"/>
  <c r="AA360" s="1"/>
  <c r="V581"/>
  <c r="V582"/>
  <c r="Y361"/>
  <c r="AA361"/>
  <c r="V583"/>
  <c r="Y362"/>
  <c r="AA362"/>
  <c r="V584"/>
  <c r="Y363"/>
  <c r="AA363"/>
  <c r="V588"/>
  <c r="V590"/>
  <c r="Y365"/>
  <c r="AA365"/>
  <c r="V591"/>
  <c r="Y366"/>
  <c r="Y367" s="1"/>
  <c r="AA366"/>
  <c r="V592"/>
  <c r="AA367"/>
  <c r="V593"/>
  <c r="Y368"/>
  <c r="AA368"/>
  <c r="V594"/>
  <c r="Y369"/>
  <c r="AA369"/>
  <c r="T595"/>
  <c r="V596"/>
  <c r="Y371"/>
  <c r="AA371"/>
  <c r="V597"/>
  <c r="Y372"/>
  <c r="AA372"/>
  <c r="V598"/>
  <c r="Y373"/>
  <c r="AA373"/>
  <c r="V607"/>
  <c r="Y374"/>
  <c r="AA374"/>
  <c r="V608"/>
  <c r="Y375"/>
  <c r="AA375"/>
  <c r="V609"/>
  <c r="Y376"/>
  <c r="AA376"/>
  <c r="V610"/>
  <c r="Y377"/>
  <c r="AA377"/>
  <c r="V611"/>
  <c r="Y378"/>
  <c r="AA378"/>
  <c r="V612"/>
  <c r="V613"/>
  <c r="Y380"/>
  <c r="AA380"/>
  <c r="V614"/>
  <c r="Y381"/>
  <c r="AA381"/>
  <c r="V616"/>
  <c r="Y382"/>
  <c r="AA382"/>
  <c r="V618"/>
  <c r="Y383"/>
  <c r="AA383"/>
  <c r="V620"/>
  <c r="Y384"/>
  <c r="AA384"/>
  <c r="V621"/>
  <c r="Y385"/>
  <c r="AA385"/>
  <c r="V622"/>
  <c r="Y386"/>
  <c r="AA386"/>
  <c r="V623"/>
  <c r="Y387"/>
  <c r="AA387"/>
  <c r="V624"/>
  <c r="Y388"/>
  <c r="AA388"/>
  <c r="V625"/>
  <c r="Y389"/>
  <c r="AA389"/>
  <c r="V627"/>
  <c r="Y390"/>
  <c r="AA390"/>
  <c r="V628"/>
  <c r="Y391"/>
  <c r="AA391"/>
  <c r="V629"/>
  <c r="Y392"/>
  <c r="AA392"/>
  <c r="V630"/>
  <c r="Y393"/>
  <c r="AA393"/>
  <c r="V631"/>
  <c r="Y394"/>
  <c r="AA394"/>
  <c r="V632"/>
  <c r="Y395"/>
  <c r="AA395"/>
  <c r="V633"/>
  <c r="V634"/>
  <c r="Y397"/>
  <c r="AA397"/>
  <c r="V636"/>
  <c r="Y398"/>
  <c r="AA398"/>
  <c r="V637"/>
  <c r="Y399"/>
  <c r="AA399"/>
  <c r="V638"/>
  <c r="Y400"/>
  <c r="AA400"/>
  <c r="V639"/>
  <c r="Y401"/>
  <c r="AA401"/>
  <c r="V640"/>
  <c r="Y402"/>
  <c r="AA402"/>
  <c r="V641"/>
  <c r="V643"/>
  <c r="Y404"/>
  <c r="Y405" s="1"/>
  <c r="AA404"/>
  <c r="V644"/>
  <c r="AA405"/>
  <c r="V645"/>
  <c r="Y406"/>
  <c r="AA406"/>
  <c r="V647"/>
  <c r="Y407"/>
  <c r="AA407"/>
  <c r="V648"/>
  <c r="Y408"/>
  <c r="AA408"/>
  <c r="V649"/>
  <c r="V650"/>
  <c r="Y410"/>
  <c r="AA410"/>
  <c r="V651"/>
  <c r="Y411"/>
  <c r="AA411"/>
  <c r="V652"/>
  <c r="Y412"/>
  <c r="AA412"/>
  <c r="V653"/>
  <c r="Y413"/>
  <c r="AA413"/>
  <c r="V654"/>
  <c r="Y414"/>
  <c r="AA414"/>
  <c r="V656"/>
  <c r="Y415"/>
  <c r="AA415"/>
  <c r="V657"/>
  <c r="Y416"/>
  <c r="AA416"/>
  <c r="V658"/>
  <c r="V659"/>
  <c r="Y418"/>
  <c r="AA418"/>
  <c r="V666"/>
  <c r="Y419"/>
  <c r="AA419"/>
  <c r="V667"/>
  <c r="Y420"/>
  <c r="AA420"/>
  <c r="V668"/>
  <c r="Y421"/>
  <c r="AA421"/>
  <c r="V670"/>
  <c r="Y422"/>
  <c r="AA422"/>
  <c r="V672"/>
  <c r="Y423"/>
  <c r="AA423"/>
  <c r="V673"/>
  <c r="V674"/>
  <c r="Y425"/>
  <c r="AA425"/>
  <c r="V675"/>
  <c r="Y426"/>
  <c r="AA426"/>
  <c r="V676"/>
  <c r="Y427"/>
  <c r="AA427"/>
  <c r="V678"/>
  <c r="Y428"/>
  <c r="AA428"/>
  <c r="V679"/>
  <c r="Y429"/>
  <c r="AA429"/>
  <c r="V680"/>
  <c r="Y430"/>
  <c r="AA430"/>
  <c r="V682"/>
  <c r="V683"/>
  <c r="Y432"/>
  <c r="AA432"/>
  <c r="V684"/>
  <c r="Y433"/>
  <c r="AA433"/>
  <c r="V686"/>
  <c r="Y434"/>
  <c r="AA434"/>
  <c r="V687"/>
  <c r="Y435"/>
  <c r="AA435"/>
  <c r="V688"/>
  <c r="Y436"/>
  <c r="AA436"/>
  <c r="V690"/>
  <c r="Y437"/>
  <c r="AA437"/>
  <c r="V691"/>
  <c r="Y438"/>
  <c r="AA438"/>
  <c r="V692"/>
  <c r="Y439"/>
  <c r="AA439"/>
  <c r="V693"/>
  <c r="Y440"/>
  <c r="AA440"/>
  <c r="V694"/>
  <c r="Y441"/>
  <c r="AA441"/>
  <c r="V695"/>
  <c r="V706"/>
  <c r="Y443"/>
  <c r="AA443"/>
  <c r="V708"/>
  <c r="Y444"/>
  <c r="AA444"/>
  <c r="V709"/>
  <c r="Y445"/>
  <c r="AA445"/>
  <c r="V711"/>
  <c r="Y446"/>
  <c r="AA446"/>
  <c r="V712"/>
  <c r="Y447"/>
  <c r="AA447"/>
  <c r="V713"/>
  <c r="Y448"/>
  <c r="AA448"/>
  <c r="V714"/>
  <c r="Y449"/>
  <c r="V715"/>
  <c r="Y450"/>
  <c r="Y451" s="1"/>
  <c r="AA450"/>
  <c r="V716"/>
  <c r="AA451"/>
  <c r="V717"/>
  <c r="Y452"/>
  <c r="Y453" s="1"/>
  <c r="AA452"/>
  <c r="AA453" s="1"/>
  <c r="V718"/>
  <c r="V720"/>
  <c r="Y454"/>
  <c r="Y455" s="1"/>
  <c r="AA454"/>
  <c r="V721"/>
  <c r="AA455"/>
  <c r="V722"/>
  <c r="Y456"/>
  <c r="AA456"/>
  <c r="V723"/>
  <c r="Y457"/>
  <c r="AA457"/>
  <c r="V729"/>
  <c r="Y458"/>
  <c r="AA458"/>
  <c r="V730"/>
  <c r="Y459"/>
  <c r="AA459"/>
  <c r="V731"/>
  <c r="V732"/>
  <c r="Y461"/>
  <c r="AA461"/>
  <c r="V733"/>
  <c r="Y462"/>
  <c r="AA462"/>
  <c r="V734"/>
  <c r="Y463"/>
  <c r="AA463"/>
  <c r="V735"/>
  <c r="Y464"/>
  <c r="AA464"/>
  <c r="V736"/>
  <c r="V738"/>
  <c r="Y466"/>
  <c r="AA466"/>
  <c r="V739"/>
  <c r="Y467"/>
  <c r="AA467"/>
  <c r="V740"/>
  <c r="Y468"/>
  <c r="AA468"/>
  <c r="V741"/>
  <c r="Y469"/>
  <c r="AA469"/>
  <c r="V742"/>
  <c r="Y470"/>
  <c r="AA470"/>
  <c r="V743"/>
  <c r="Y471"/>
  <c r="AA471"/>
  <c r="V748"/>
  <c r="Y472"/>
  <c r="AA472"/>
  <c r="V750"/>
  <c r="Y473"/>
  <c r="AA473"/>
  <c r="V752"/>
  <c r="Y474"/>
  <c r="AA474"/>
  <c r="V753"/>
  <c r="Y475"/>
  <c r="AA475"/>
  <c r="V754"/>
  <c r="Y476"/>
  <c r="AA476"/>
  <c r="V755"/>
  <c r="Y477"/>
  <c r="AA477"/>
  <c r="V757"/>
  <c r="Y478"/>
  <c r="AA478"/>
  <c r="V758"/>
  <c r="Y479"/>
  <c r="AA479"/>
  <c r="V760"/>
  <c r="Y480"/>
  <c r="AA480"/>
  <c r="V761"/>
  <c r="Y481"/>
  <c r="AA481"/>
  <c r="V762"/>
  <c r="Y482"/>
  <c r="AA482"/>
  <c r="V763"/>
  <c r="Y483"/>
  <c r="AA483"/>
  <c r="V764"/>
  <c r="V765"/>
  <c r="Y485"/>
  <c r="AA485"/>
  <c r="V766"/>
  <c r="Y486"/>
  <c r="AA486"/>
  <c r="V768"/>
  <c r="Y487"/>
  <c r="AA487"/>
  <c r="V769"/>
  <c r="Y488"/>
  <c r="AA488"/>
  <c r="AA489" s="1"/>
  <c r="V770"/>
  <c r="V771"/>
  <c r="Y490"/>
  <c r="AA490"/>
  <c r="V772"/>
  <c r="Y491"/>
  <c r="AA491"/>
  <c r="V773"/>
  <c r="Y492"/>
  <c r="AA492"/>
  <c r="V774"/>
  <c r="Y493"/>
  <c r="AA493"/>
  <c r="V775"/>
  <c r="Y494"/>
  <c r="AA494"/>
  <c r="V776"/>
  <c r="Y495"/>
  <c r="AA495"/>
  <c r="V777"/>
  <c r="Y496"/>
  <c r="AA496"/>
  <c r="V778"/>
  <c r="Y497"/>
  <c r="AA497"/>
  <c r="V779"/>
  <c r="Y498"/>
  <c r="AA498"/>
  <c r="V780"/>
  <c r="Y499"/>
  <c r="AA499"/>
  <c r="V781"/>
  <c r="V782"/>
  <c r="Y501"/>
  <c r="AA501"/>
  <c r="AA502" s="1"/>
  <c r="V784"/>
  <c r="Y502"/>
  <c r="V785"/>
  <c r="Y503"/>
  <c r="AA503"/>
  <c r="AA504" s="1"/>
  <c r="V786"/>
  <c r="Y504"/>
  <c r="V787"/>
  <c r="Y505"/>
  <c r="AA505"/>
  <c r="V788"/>
  <c r="Y506"/>
  <c r="AA506"/>
  <c r="V789"/>
  <c r="Y507"/>
  <c r="AA507"/>
  <c r="V791"/>
  <c r="Y508"/>
  <c r="AA508"/>
  <c r="V798"/>
  <c r="Y509"/>
  <c r="AA509"/>
  <c r="V800"/>
  <c r="Y510"/>
  <c r="AA510"/>
  <c r="V801"/>
  <c r="Y511"/>
  <c r="AA511"/>
  <c r="V802"/>
  <c r="Y512"/>
  <c r="AA512"/>
  <c r="V803"/>
  <c r="Y513"/>
  <c r="AA513"/>
  <c r="V807"/>
  <c r="Y514"/>
  <c r="AA514"/>
  <c r="V809"/>
  <c r="Y515"/>
  <c r="AA515"/>
  <c r="V810"/>
  <c r="V811"/>
  <c r="Y517"/>
  <c r="AA517"/>
  <c r="V813"/>
  <c r="Y518"/>
  <c r="AA518"/>
  <c r="V814"/>
  <c r="Y519"/>
  <c r="AA519"/>
  <c r="V823"/>
  <c r="V824"/>
  <c r="Y521"/>
  <c r="AA521"/>
  <c r="V826"/>
  <c r="Y522"/>
  <c r="AA522"/>
  <c r="V827"/>
  <c r="Y523"/>
  <c r="AA523"/>
  <c r="V828"/>
  <c r="Y524"/>
  <c r="AA524"/>
  <c r="V829"/>
  <c r="Y525"/>
  <c r="AA525"/>
  <c r="V830"/>
  <c r="Y526"/>
  <c r="AA526"/>
  <c r="V831"/>
  <c r="Y527"/>
  <c r="AA527"/>
  <c r="V832"/>
  <c r="Y528"/>
  <c r="AA528"/>
  <c r="V833"/>
  <c r="Y529"/>
  <c r="AA529"/>
  <c r="V834"/>
  <c r="Y530"/>
  <c r="AA530"/>
  <c r="V835"/>
  <c r="V836"/>
  <c r="Y532"/>
  <c r="AA532"/>
  <c r="V837"/>
  <c r="Y533"/>
  <c r="AA533"/>
  <c r="V839"/>
  <c r="V840"/>
  <c r="Y535"/>
  <c r="AA535"/>
  <c r="V841"/>
  <c r="Y536"/>
  <c r="AA536"/>
  <c r="V842"/>
  <c r="V14" s="1"/>
  <c r="Y537"/>
  <c r="AA537"/>
  <c r="V843"/>
  <c r="V844"/>
  <c r="Y539"/>
  <c r="AA539"/>
  <c r="V846"/>
  <c r="Y540"/>
  <c r="AA540"/>
  <c r="V847"/>
  <c r="Y541"/>
  <c r="AA541"/>
  <c r="V848"/>
  <c r="Y542"/>
  <c r="AA542"/>
  <c r="V849"/>
  <c r="AA543"/>
  <c r="V851"/>
  <c r="Y544"/>
  <c r="AA544"/>
  <c r="V852"/>
  <c r="Y545"/>
  <c r="AA545"/>
  <c r="V853"/>
  <c r="Y546"/>
  <c r="AA546"/>
  <c r="T14"/>
  <c r="Y547"/>
  <c r="AA547"/>
  <c r="T33"/>
  <c r="Y548"/>
  <c r="AA548"/>
  <c r="T56"/>
  <c r="Y549"/>
  <c r="AA549"/>
  <c r="T72"/>
  <c r="Y550"/>
  <c r="AA550"/>
  <c r="T85"/>
  <c r="Y551"/>
  <c r="AA551"/>
  <c r="T98"/>
  <c r="Y552"/>
  <c r="AA552"/>
  <c r="T111"/>
  <c r="Y553"/>
  <c r="AA553"/>
  <c r="T124"/>
  <c r="T126"/>
  <c r="X126" s="1"/>
  <c r="Y555"/>
  <c r="AA555"/>
  <c r="AA556" s="1"/>
  <c r="T128"/>
  <c r="Y556"/>
  <c r="T130"/>
  <c r="X130" s="1"/>
  <c r="Y557"/>
  <c r="AA557"/>
  <c r="T132"/>
  <c r="Y558"/>
  <c r="AA558"/>
  <c r="T134"/>
  <c r="X134" s="1"/>
  <c r="T136"/>
  <c r="Y560"/>
  <c r="AA560"/>
  <c r="T138"/>
  <c r="X138" s="1"/>
  <c r="Y561"/>
  <c r="AA561"/>
  <c r="T140"/>
  <c r="Y562"/>
  <c r="AA562"/>
  <c r="T142"/>
  <c r="X142" s="1"/>
  <c r="Y563"/>
  <c r="AA563"/>
  <c r="T144"/>
  <c r="Y564"/>
  <c r="AA564"/>
  <c r="T146"/>
  <c r="X146" s="1"/>
  <c r="Y565"/>
  <c r="AA565"/>
  <c r="T148"/>
  <c r="Y566"/>
  <c r="AA566"/>
  <c r="T157"/>
  <c r="Y567"/>
  <c r="AA567"/>
  <c r="T162"/>
  <c r="Y568"/>
  <c r="AA568"/>
  <c r="T174"/>
  <c r="Y569"/>
  <c r="AA569"/>
  <c r="T185"/>
  <c r="Y570"/>
  <c r="AA570"/>
  <c r="T206"/>
  <c r="Y571"/>
  <c r="AA571"/>
  <c r="T215"/>
  <c r="Y572"/>
  <c r="AA572"/>
  <c r="T222"/>
  <c r="Y573"/>
  <c r="AA573"/>
  <c r="T225"/>
  <c r="Y574"/>
  <c r="AA574"/>
  <c r="T241"/>
  <c r="Y575"/>
  <c r="AA575"/>
  <c r="T243"/>
  <c r="T246"/>
  <c r="Y577"/>
  <c r="AA577"/>
  <c r="T264"/>
  <c r="Y578"/>
  <c r="AA578"/>
  <c r="T273"/>
  <c r="Y579"/>
  <c r="AA579"/>
  <c r="T289"/>
  <c r="Y580"/>
  <c r="AA580"/>
  <c r="T302"/>
  <c r="Y581"/>
  <c r="AA581"/>
  <c r="T308"/>
  <c r="Y582"/>
  <c r="AA582"/>
  <c r="T314"/>
  <c r="Y583"/>
  <c r="AA583"/>
  <c r="T326"/>
  <c r="Y584"/>
  <c r="AA584"/>
  <c r="T333"/>
  <c r="T350"/>
  <c r="Y586"/>
  <c r="Y587" s="1"/>
  <c r="AA586"/>
  <c r="AA587" s="1"/>
  <c r="T355"/>
  <c r="T357"/>
  <c r="Y588"/>
  <c r="Y589" s="1"/>
  <c r="AA588"/>
  <c r="AA589" s="1"/>
  <c r="T360"/>
  <c r="T367"/>
  <c r="Y590"/>
  <c r="AA590"/>
  <c r="T370"/>
  <c r="Y591"/>
  <c r="AA591"/>
  <c r="T379"/>
  <c r="Y592"/>
  <c r="AA592"/>
  <c r="T396"/>
  <c r="Y593"/>
  <c r="AA593"/>
  <c r="T403"/>
  <c r="Y594"/>
  <c r="AA594"/>
  <c r="T405"/>
  <c r="T409"/>
  <c r="Y596"/>
  <c r="AA596"/>
  <c r="T417"/>
  <c r="Y597"/>
  <c r="AA597"/>
  <c r="T431"/>
  <c r="Y598"/>
  <c r="AA598"/>
  <c r="T442"/>
  <c r="T449"/>
  <c r="Y600"/>
  <c r="AA600"/>
  <c r="T455"/>
  <c r="Y601"/>
  <c r="AA601"/>
  <c r="T484"/>
  <c r="Y602"/>
  <c r="AA602"/>
  <c r="T489"/>
  <c r="Y603"/>
  <c r="AA603"/>
  <c r="T502"/>
  <c r="X502" s="1"/>
  <c r="Y604"/>
  <c r="AA604"/>
  <c r="T504"/>
  <c r="X504" s="1"/>
  <c r="Y605"/>
  <c r="AA605"/>
  <c r="T516"/>
  <c r="T531"/>
  <c r="Y607"/>
  <c r="AA607"/>
  <c r="T538"/>
  <c r="Y608"/>
  <c r="AA608"/>
  <c r="T556"/>
  <c r="Y609"/>
  <c r="AA609"/>
  <c r="T576"/>
  <c r="Y610"/>
  <c r="AA610"/>
  <c r="T585"/>
  <c r="Y611"/>
  <c r="AA611"/>
  <c r="Y612"/>
  <c r="AA612"/>
  <c r="T599"/>
  <c r="Y613"/>
  <c r="AA613"/>
  <c r="T615"/>
  <c r="Y614"/>
  <c r="AA614"/>
  <c r="T617"/>
  <c r="T619"/>
  <c r="Y616"/>
  <c r="Y617" s="1"/>
  <c r="X617" s="1"/>
  <c r="AA616"/>
  <c r="AA617" s="1"/>
  <c r="T626"/>
  <c r="T635"/>
  <c r="Y618"/>
  <c r="Y619" s="1"/>
  <c r="AA618"/>
  <c r="AA619" s="1"/>
  <c r="T642"/>
  <c r="T646"/>
  <c r="Y620"/>
  <c r="AA620"/>
  <c r="T655"/>
  <c r="Y621"/>
  <c r="AA621"/>
  <c r="T660"/>
  <c r="Y622"/>
  <c r="AA622"/>
  <c r="T669"/>
  <c r="Y623"/>
  <c r="AA623"/>
  <c r="T671"/>
  <c r="Y624"/>
  <c r="AA624"/>
  <c r="T677"/>
  <c r="Y625"/>
  <c r="AA625"/>
  <c r="T681"/>
  <c r="T685"/>
  <c r="Y627"/>
  <c r="AA627"/>
  <c r="T689"/>
  <c r="Y628"/>
  <c r="AA628"/>
  <c r="T696"/>
  <c r="Y629"/>
  <c r="AA629"/>
  <c r="T707"/>
  <c r="Y630"/>
  <c r="AA630"/>
  <c r="T710"/>
  <c r="Y631"/>
  <c r="AA631"/>
  <c r="T719"/>
  <c r="Y632"/>
  <c r="AA632"/>
  <c r="T724"/>
  <c r="Y633"/>
  <c r="AA633"/>
  <c r="T737"/>
  <c r="Y634"/>
  <c r="AA634"/>
  <c r="T744"/>
  <c r="T749"/>
  <c r="Y636"/>
  <c r="AA636"/>
  <c r="T751"/>
  <c r="Y637"/>
  <c r="AA637"/>
  <c r="T756"/>
  <c r="Y638"/>
  <c r="AA638"/>
  <c r="T759"/>
  <c r="Y639"/>
  <c r="AA639"/>
  <c r="T767"/>
  <c r="Y640"/>
  <c r="AA640"/>
  <c r="T783"/>
  <c r="Y641"/>
  <c r="AA641"/>
  <c r="T790"/>
  <c r="T792"/>
  <c r="Y643"/>
  <c r="AA643"/>
  <c r="T799"/>
  <c r="Y644"/>
  <c r="AA644"/>
  <c r="T804"/>
  <c r="Y645"/>
  <c r="AA645"/>
  <c r="T808"/>
  <c r="T812"/>
  <c r="Y647"/>
  <c r="AA647"/>
  <c r="Y648"/>
  <c r="AA648"/>
  <c r="T825"/>
  <c r="Y649"/>
  <c r="AA649"/>
  <c r="T838"/>
  <c r="Y650"/>
  <c r="AA650"/>
  <c r="T845"/>
  <c r="Y651"/>
  <c r="AA651"/>
  <c r="T850"/>
  <c r="Y652"/>
  <c r="AA652"/>
  <c r="T854"/>
  <c r="Y653"/>
  <c r="AA653"/>
  <c r="W855"/>
  <c r="T606"/>
  <c r="V600"/>
  <c r="V601"/>
  <c r="V602"/>
  <c r="V603"/>
  <c r="V604"/>
  <c r="V605"/>
  <c r="Y654"/>
  <c r="AA654"/>
  <c r="T822"/>
  <c r="T820"/>
  <c r="T806"/>
  <c r="T797"/>
  <c r="T747"/>
  <c r="T728"/>
  <c r="T705"/>
  <c r="T665"/>
  <c r="AA853"/>
  <c r="Y853"/>
  <c r="AA852"/>
  <c r="Y852"/>
  <c r="AA851"/>
  <c r="Y851"/>
  <c r="AA849"/>
  <c r="Y849"/>
  <c r="AA848"/>
  <c r="Y848"/>
  <c r="AA847"/>
  <c r="Y847"/>
  <c r="AA846"/>
  <c r="Y846"/>
  <c r="AA844"/>
  <c r="Y844"/>
  <c r="AA843"/>
  <c r="Y843"/>
  <c r="AA842"/>
  <c r="Y842"/>
  <c r="AA841"/>
  <c r="Y841"/>
  <c r="AA840"/>
  <c r="Y840"/>
  <c r="AA839"/>
  <c r="Y839"/>
  <c r="AA837"/>
  <c r="Y837"/>
  <c r="AA836"/>
  <c r="Y836"/>
  <c r="AA835"/>
  <c r="Y835"/>
  <c r="AA834"/>
  <c r="Y834"/>
  <c r="AA833"/>
  <c r="Y833"/>
  <c r="AA832"/>
  <c r="Y832"/>
  <c r="AA831"/>
  <c r="Y831"/>
  <c r="AA830"/>
  <c r="Y830"/>
  <c r="AA829"/>
  <c r="Y829"/>
  <c r="AA828"/>
  <c r="Y828"/>
  <c r="AA827"/>
  <c r="Y827"/>
  <c r="AA826"/>
  <c r="Y826"/>
  <c r="AA824"/>
  <c r="Y824"/>
  <c r="AA823"/>
  <c r="Y823"/>
  <c r="AA821"/>
  <c r="AA822" s="1"/>
  <c r="Y821"/>
  <c r="Y822" s="1"/>
  <c r="V821"/>
  <c r="V822" s="1"/>
  <c r="AA819"/>
  <c r="Y819"/>
  <c r="V819"/>
  <c r="AA818"/>
  <c r="Y818"/>
  <c r="V818"/>
  <c r="AA817"/>
  <c r="Y817"/>
  <c r="V817"/>
  <c r="AA816"/>
  <c r="Y816"/>
  <c r="V816"/>
  <c r="AA814"/>
  <c r="Y814"/>
  <c r="AA813"/>
  <c r="Y813"/>
  <c r="AA811"/>
  <c r="Y811"/>
  <c r="AA810"/>
  <c r="Y810"/>
  <c r="AA809"/>
  <c r="Y809"/>
  <c r="AA807"/>
  <c r="AA808" s="1"/>
  <c r="Y807"/>
  <c r="Y808" s="1"/>
  <c r="AA805"/>
  <c r="AA806" s="1"/>
  <c r="Y805"/>
  <c r="Y806" s="1"/>
  <c r="V805"/>
  <c r="V806" s="1"/>
  <c r="AA803"/>
  <c r="Y803"/>
  <c r="AA802"/>
  <c r="Y802"/>
  <c r="AA801"/>
  <c r="Y801"/>
  <c r="AA800"/>
  <c r="Y800"/>
  <c r="AA798"/>
  <c r="AA799" s="1"/>
  <c r="Z799" s="1"/>
  <c r="Y798"/>
  <c r="Y799" s="1"/>
  <c r="AA796"/>
  <c r="Y796"/>
  <c r="V796"/>
  <c r="AA795"/>
  <c r="Y795"/>
  <c r="V795"/>
  <c r="AA794"/>
  <c r="Y794"/>
  <c r="V794"/>
  <c r="AA793"/>
  <c r="Y793"/>
  <c r="V793"/>
  <c r="AA791"/>
  <c r="AA792" s="1"/>
  <c r="Y791"/>
  <c r="Y792" s="1"/>
  <c r="AA789"/>
  <c r="Y789"/>
  <c r="AA788"/>
  <c r="Y788"/>
  <c r="AA787"/>
  <c r="Y787"/>
  <c r="AA786"/>
  <c r="Y786"/>
  <c r="AA785"/>
  <c r="Y785"/>
  <c r="AA784"/>
  <c r="Y784"/>
  <c r="AA782"/>
  <c r="Y782"/>
  <c r="AA781"/>
  <c r="Y781"/>
  <c r="AA780"/>
  <c r="Y780"/>
  <c r="AA779"/>
  <c r="Y779"/>
  <c r="AA778"/>
  <c r="Y778"/>
  <c r="AA777"/>
  <c r="Y777"/>
  <c r="AA776"/>
  <c r="Y776"/>
  <c r="AA775"/>
  <c r="Y775"/>
  <c r="AA774"/>
  <c r="Y774"/>
  <c r="AA773"/>
  <c r="Y773"/>
  <c r="AA772"/>
  <c r="Y772"/>
  <c r="AA771"/>
  <c r="Y771"/>
  <c r="AA770"/>
  <c r="Y770"/>
  <c r="AA769"/>
  <c r="Y769"/>
  <c r="AA768"/>
  <c r="Y768"/>
  <c r="AA766"/>
  <c r="Y766"/>
  <c r="AA765"/>
  <c r="Y765"/>
  <c r="AA764"/>
  <c r="Y764"/>
  <c r="AA763"/>
  <c r="Y763"/>
  <c r="AA762"/>
  <c r="Y762"/>
  <c r="AA761"/>
  <c r="Y761"/>
  <c r="AA760"/>
  <c r="Y760"/>
  <c r="AA758"/>
  <c r="Y758"/>
  <c r="AA757"/>
  <c r="Y757"/>
  <c r="AA755"/>
  <c r="Y755"/>
  <c r="AA754"/>
  <c r="Y754"/>
  <c r="AA753"/>
  <c r="Y753"/>
  <c r="AA752"/>
  <c r="Y752"/>
  <c r="AA750"/>
  <c r="AA751" s="1"/>
  <c r="Y750"/>
  <c r="Y751" s="1"/>
  <c r="AA748"/>
  <c r="AA749" s="1"/>
  <c r="Y748"/>
  <c r="Y749" s="1"/>
  <c r="AA746"/>
  <c r="Y746"/>
  <c r="V746"/>
  <c r="AA745"/>
  <c r="Y745"/>
  <c r="V745"/>
  <c r="AA743"/>
  <c r="Y743"/>
  <c r="AA742"/>
  <c r="Y742"/>
  <c r="AA741"/>
  <c r="Y741"/>
  <c r="AA740"/>
  <c r="Y740"/>
  <c r="AA739"/>
  <c r="Y739"/>
  <c r="AA738"/>
  <c r="Y738"/>
  <c r="AA736"/>
  <c r="Y736"/>
  <c r="AA735"/>
  <c r="Y735"/>
  <c r="AA734"/>
  <c r="Y734"/>
  <c r="AA733"/>
  <c r="Y733"/>
  <c r="AA732"/>
  <c r="Y732"/>
  <c r="AA731"/>
  <c r="Y731"/>
  <c r="AA730"/>
  <c r="Y730"/>
  <c r="AA729"/>
  <c r="Y729"/>
  <c r="AA727"/>
  <c r="Y727"/>
  <c r="V727"/>
  <c r="AA726"/>
  <c r="Y726"/>
  <c r="V726"/>
  <c r="AA725"/>
  <c r="Y725"/>
  <c r="V725"/>
  <c r="AA723"/>
  <c r="Y723"/>
  <c r="AA722"/>
  <c r="Y722"/>
  <c r="AA721"/>
  <c r="Y721"/>
  <c r="AA720"/>
  <c r="Y720"/>
  <c r="AA718"/>
  <c r="Y718"/>
  <c r="AA717"/>
  <c r="Y717"/>
  <c r="AA716"/>
  <c r="Y716"/>
  <c r="AA715"/>
  <c r="Y715"/>
  <c r="AA714"/>
  <c r="Y714"/>
  <c r="AA713"/>
  <c r="Y713"/>
  <c r="AA712"/>
  <c r="Y712"/>
  <c r="AA711"/>
  <c r="Y711"/>
  <c r="AA709"/>
  <c r="Y709"/>
  <c r="AA708"/>
  <c r="Y708"/>
  <c r="AA706"/>
  <c r="AA707" s="1"/>
  <c r="Y706"/>
  <c r="Y707" s="1"/>
  <c r="AA704"/>
  <c r="Y704"/>
  <c r="V704"/>
  <c r="AA703"/>
  <c r="Y703"/>
  <c r="V703"/>
  <c r="AA702"/>
  <c r="Y702"/>
  <c r="V702"/>
  <c r="AA701"/>
  <c r="Y701"/>
  <c r="V701"/>
  <c r="AA700"/>
  <c r="Y700"/>
  <c r="V700"/>
  <c r="AA699"/>
  <c r="Y699"/>
  <c r="V699"/>
  <c r="AA698"/>
  <c r="Y698"/>
  <c r="V698"/>
  <c r="AA697"/>
  <c r="Y697"/>
  <c r="V697"/>
  <c r="AA695"/>
  <c r="Y695"/>
  <c r="AA694"/>
  <c r="Y694"/>
  <c r="AA693"/>
  <c r="Y693"/>
  <c r="AA692"/>
  <c r="Y692"/>
  <c r="AA691"/>
  <c r="Y691"/>
  <c r="AA690"/>
  <c r="Y690"/>
  <c r="AA688"/>
  <c r="Y688"/>
  <c r="AA687"/>
  <c r="Y687"/>
  <c r="AA686"/>
  <c r="Y686"/>
  <c r="AA684"/>
  <c r="Y684"/>
  <c r="AA683"/>
  <c r="Y683"/>
  <c r="AA682"/>
  <c r="Y682"/>
  <c r="AA680"/>
  <c r="Y680"/>
  <c r="AA679"/>
  <c r="Y679"/>
  <c r="AA678"/>
  <c r="Y678"/>
  <c r="AA676"/>
  <c r="Y676"/>
  <c r="AA675"/>
  <c r="Y675"/>
  <c r="AA674"/>
  <c r="Y674"/>
  <c r="AA673"/>
  <c r="Y673"/>
  <c r="AA672"/>
  <c r="Y672"/>
  <c r="AA670"/>
  <c r="AA671" s="1"/>
  <c r="Y670"/>
  <c r="Y671" s="1"/>
  <c r="AA668"/>
  <c r="Y668"/>
  <c r="AA667"/>
  <c r="Y667"/>
  <c r="AA666"/>
  <c r="Y666"/>
  <c r="AA664"/>
  <c r="Y664"/>
  <c r="V664"/>
  <c r="AA663"/>
  <c r="Y663"/>
  <c r="V663"/>
  <c r="AA662"/>
  <c r="Y662"/>
  <c r="V662"/>
  <c r="AA661"/>
  <c r="Y661"/>
  <c r="V661"/>
  <c r="AA659"/>
  <c r="Y659"/>
  <c r="AA658"/>
  <c r="Y658"/>
  <c r="AA657"/>
  <c r="Y657"/>
  <c r="AA656"/>
  <c r="Y656"/>
  <c r="T587"/>
  <c r="V586"/>
  <c r="V587" s="1"/>
  <c r="T559"/>
  <c r="V558"/>
  <c r="V557"/>
  <c r="T554"/>
  <c r="V553"/>
  <c r="V552"/>
  <c r="V551"/>
  <c r="V550"/>
  <c r="V549"/>
  <c r="V548"/>
  <c r="V547"/>
  <c r="V546"/>
  <c r="V545"/>
  <c r="V544"/>
  <c r="T543"/>
  <c r="V542"/>
  <c r="V541"/>
  <c r="V540"/>
  <c r="V539"/>
  <c r="T534"/>
  <c r="V533"/>
  <c r="V532"/>
  <c r="T520"/>
  <c r="V519"/>
  <c r="V518"/>
  <c r="V517"/>
  <c r="T500"/>
  <c r="V499"/>
  <c r="V498"/>
  <c r="V497"/>
  <c r="V496"/>
  <c r="V495"/>
  <c r="V494"/>
  <c r="V493"/>
  <c r="V492"/>
  <c r="V491"/>
  <c r="V490"/>
  <c r="T465"/>
  <c r="V464"/>
  <c r="V463"/>
  <c r="V462"/>
  <c r="V461"/>
  <c r="T460"/>
  <c r="V459"/>
  <c r="V458"/>
  <c r="V457"/>
  <c r="V456"/>
  <c r="T453"/>
  <c r="V452"/>
  <c r="V453" s="1"/>
  <c r="T451"/>
  <c r="V450"/>
  <c r="V451" s="1"/>
  <c r="T424"/>
  <c r="V423"/>
  <c r="V422"/>
  <c r="V421"/>
  <c r="V420"/>
  <c r="V419"/>
  <c r="V418"/>
  <c r="T364"/>
  <c r="V363"/>
  <c r="V362"/>
  <c r="V361"/>
  <c r="T331"/>
  <c r="V330"/>
  <c r="V329"/>
  <c r="V328"/>
  <c r="V327"/>
  <c r="T323"/>
  <c r="V322"/>
  <c r="V321"/>
  <c r="V320"/>
  <c r="V319"/>
  <c r="V318"/>
  <c r="V317"/>
  <c r="T316"/>
  <c r="V315"/>
  <c r="V316" s="1"/>
  <c r="T310"/>
  <c r="V309"/>
  <c r="V310" s="1"/>
  <c r="T304"/>
  <c r="V303"/>
  <c r="T295"/>
  <c r="V294"/>
  <c r="V293"/>
  <c r="V292"/>
  <c r="V291"/>
  <c r="V290"/>
  <c r="T286"/>
  <c r="V285"/>
  <c r="V284"/>
  <c r="V283"/>
  <c r="V282"/>
  <c r="V281"/>
  <c r="V280"/>
  <c r="T279"/>
  <c r="V278"/>
  <c r="V277"/>
  <c r="V276"/>
  <c r="V275"/>
  <c r="V274"/>
  <c r="T268"/>
  <c r="V267"/>
  <c r="V266"/>
  <c r="V265"/>
  <c r="T255"/>
  <c r="V254"/>
  <c r="V255" s="1"/>
  <c r="T253"/>
  <c r="V252"/>
  <c r="V251"/>
  <c r="V250"/>
  <c r="V249"/>
  <c r="V248"/>
  <c r="V247"/>
  <c r="T228"/>
  <c r="V227"/>
  <c r="V226"/>
  <c r="T212"/>
  <c r="V211"/>
  <c r="V212" s="1"/>
  <c r="T210"/>
  <c r="X210" s="1"/>
  <c r="V209"/>
  <c r="V210" s="1"/>
  <c r="T208"/>
  <c r="V207"/>
  <c r="V208" s="1"/>
  <c r="T195"/>
  <c r="V194"/>
  <c r="V193"/>
  <c r="V192"/>
  <c r="V191"/>
  <c r="V190"/>
  <c r="V189"/>
  <c r="V188"/>
  <c r="V187"/>
  <c r="V186"/>
  <c r="T180"/>
  <c r="V179"/>
  <c r="V180" s="1"/>
  <c r="T178"/>
  <c r="V177"/>
  <c r="V178" s="1"/>
  <c r="T176"/>
  <c r="X176" s="1"/>
  <c r="V175"/>
  <c r="V176" s="1"/>
  <c r="T164"/>
  <c r="V163"/>
  <c r="V164" s="1"/>
  <c r="T122"/>
  <c r="V121"/>
  <c r="V120"/>
  <c r="V119"/>
  <c r="V118"/>
  <c r="V117"/>
  <c r="V116"/>
  <c r="V115"/>
  <c r="V114"/>
  <c r="V113"/>
  <c r="V112"/>
  <c r="T63"/>
  <c r="V62"/>
  <c r="V61"/>
  <c r="V60"/>
  <c r="T59"/>
  <c r="V58"/>
  <c r="V57"/>
  <c r="Y646" l="1"/>
  <c r="X646" s="1"/>
  <c r="Y465"/>
  <c r="Y417"/>
  <c r="X417" s="1"/>
  <c r="X405"/>
  <c r="Y379"/>
  <c r="X379" s="1"/>
  <c r="Y370"/>
  <c r="X357"/>
  <c r="Y323"/>
  <c r="X289"/>
  <c r="Z289"/>
  <c r="Y273"/>
  <c r="X273" s="1"/>
  <c r="Z243"/>
  <c r="Y215"/>
  <c r="X215" s="1"/>
  <c r="Z185"/>
  <c r="Y185"/>
  <c r="X148"/>
  <c r="X144"/>
  <c r="X140"/>
  <c r="X136"/>
  <c r="X132"/>
  <c r="X128"/>
  <c r="X124"/>
  <c r="Y111"/>
  <c r="X111" s="1"/>
  <c r="AA33"/>
  <c r="Z33" s="1"/>
  <c r="AA14"/>
  <c r="V332" i="11"/>
  <c r="U332" s="1"/>
  <c r="V568"/>
  <c r="Y585"/>
  <c r="X585" s="1"/>
  <c r="Y610"/>
  <c r="Y620"/>
  <c r="X620" s="1"/>
  <c r="AA633"/>
  <c r="Z633" s="1"/>
  <c r="Y640"/>
  <c r="X640" s="1"/>
  <c r="AA645"/>
  <c r="Z645" s="1"/>
  <c r="Y649"/>
  <c r="X649" s="1"/>
  <c r="Y595" i="10"/>
  <c r="Y531"/>
  <c r="X531" s="1"/>
  <c r="Z489"/>
  <c r="X455"/>
  <c r="Y431"/>
  <c r="AA431"/>
  <c r="Z431" s="1"/>
  <c r="AA409"/>
  <c r="Z409" s="1"/>
  <c r="Z405"/>
  <c r="Y403"/>
  <c r="X403" s="1"/>
  <c r="X367"/>
  <c r="Y364"/>
  <c r="Z333"/>
  <c r="AA241"/>
  <c r="Z241" s="1"/>
  <c r="Y225"/>
  <c r="X225" s="1"/>
  <c r="AA162"/>
  <c r="Y157"/>
  <c r="X157" s="1"/>
  <c r="Y63"/>
  <c r="Y59"/>
  <c r="U341" i="11"/>
  <c r="U110"/>
  <c r="U114"/>
  <c r="U118"/>
  <c r="U126"/>
  <c r="Y338"/>
  <c r="X338" s="1"/>
  <c r="V506"/>
  <c r="U506" s="1"/>
  <c r="AA476"/>
  <c r="Z476" s="1"/>
  <c r="V514"/>
  <c r="U514" s="1"/>
  <c r="AA484"/>
  <c r="Z484" s="1"/>
  <c r="AA607"/>
  <c r="Z607" s="1"/>
  <c r="V649"/>
  <c r="Y27"/>
  <c r="X27" s="1"/>
  <c r="U264"/>
  <c r="AA169"/>
  <c r="Z169" s="1"/>
  <c r="Y260"/>
  <c r="X260" s="1"/>
  <c r="V360"/>
  <c r="U360" s="1"/>
  <c r="Y284"/>
  <c r="X284" s="1"/>
  <c r="U367"/>
  <c r="Y329"/>
  <c r="X329" s="1"/>
  <c r="V396"/>
  <c r="U396" s="1"/>
  <c r="Y607"/>
  <c r="X607" s="1"/>
  <c r="X514"/>
  <c r="AA24"/>
  <c r="Z24" s="1"/>
  <c r="AA45"/>
  <c r="Z45" s="1"/>
  <c r="Y125"/>
  <c r="X125" s="1"/>
  <c r="AA125"/>
  <c r="Z125" s="1"/>
  <c r="AA149"/>
  <c r="Z149" s="1"/>
  <c r="U258"/>
  <c r="V261"/>
  <c r="U261" s="1"/>
  <c r="AA163"/>
  <c r="Z163" s="1"/>
  <c r="V415"/>
  <c r="U415" s="1"/>
  <c r="Y390"/>
  <c r="X390" s="1"/>
  <c r="U447"/>
  <c r="U449"/>
  <c r="V465"/>
  <c r="U465" s="1"/>
  <c r="V476"/>
  <c r="U476" s="1"/>
  <c r="Y505"/>
  <c r="X505" s="1"/>
  <c r="AA36" i="12"/>
  <c r="Z36" s="1"/>
  <c r="Y20"/>
  <c r="X20" s="1"/>
  <c r="Y32"/>
  <c r="X32" s="1"/>
  <c r="Y7"/>
  <c r="X7" s="1"/>
  <c r="AA7"/>
  <c r="Z7" s="1"/>
  <c r="AA20"/>
  <c r="Z20" s="1"/>
  <c r="Y27"/>
  <c r="X27" s="1"/>
  <c r="AA27"/>
  <c r="Z27" s="1"/>
  <c r="AA32"/>
  <c r="Z32" s="1"/>
  <c r="Y36"/>
  <c r="X36" s="1"/>
  <c r="U108" i="11"/>
  <c r="U112"/>
  <c r="U116"/>
  <c r="U120"/>
  <c r="U124"/>
  <c r="U128"/>
  <c r="AA27"/>
  <c r="Z27" s="1"/>
  <c r="U198"/>
  <c r="V201"/>
  <c r="AA85"/>
  <c r="Z85" s="1"/>
  <c r="AA88"/>
  <c r="Z88" s="1"/>
  <c r="V225"/>
  <c r="U225" s="1"/>
  <c r="AA101"/>
  <c r="Z101" s="1"/>
  <c r="U234"/>
  <c r="AA159"/>
  <c r="AA208"/>
  <c r="Z208" s="1"/>
  <c r="Y223"/>
  <c r="X223" s="1"/>
  <c r="AA311"/>
  <c r="Z311" s="1"/>
  <c r="AA326"/>
  <c r="Z326" s="1"/>
  <c r="AA333"/>
  <c r="Z333" s="1"/>
  <c r="U398"/>
  <c r="Y401"/>
  <c r="X401" s="1"/>
  <c r="U523"/>
  <c r="Y542"/>
  <c r="X542" s="1"/>
  <c r="U558"/>
  <c r="U560"/>
  <c r="AA554"/>
  <c r="Z554" s="1"/>
  <c r="U601"/>
  <c r="Y592"/>
  <c r="X592" s="1"/>
  <c r="U603"/>
  <c r="U610"/>
  <c r="AA610"/>
  <c r="Z610" s="1"/>
  <c r="AA620"/>
  <c r="Z620" s="1"/>
  <c r="T650"/>
  <c r="AA113"/>
  <c r="Z113" s="1"/>
  <c r="X159"/>
  <c r="AA223"/>
  <c r="Z223" s="1"/>
  <c r="Y554"/>
  <c r="X554" s="1"/>
  <c r="AA562"/>
  <c r="Z562" s="1"/>
  <c r="V592"/>
  <c r="U592" s="1"/>
  <c r="AA585"/>
  <c r="Z585" s="1"/>
  <c r="AA599"/>
  <c r="V608"/>
  <c r="U608" s="1"/>
  <c r="V251"/>
  <c r="U251" s="1"/>
  <c r="V293"/>
  <c r="U293" s="1"/>
  <c r="U302"/>
  <c r="AA410"/>
  <c r="Z410" s="1"/>
  <c r="X601"/>
  <c r="Z603"/>
  <c r="V154"/>
  <c r="U154" s="1"/>
  <c r="V170"/>
  <c r="U170" s="1"/>
  <c r="AA40"/>
  <c r="Z40" s="1"/>
  <c r="V196"/>
  <c r="U196" s="1"/>
  <c r="V210"/>
  <c r="U210" s="1"/>
  <c r="Y63"/>
  <c r="X63" s="1"/>
  <c r="Y72"/>
  <c r="X72" s="1"/>
  <c r="V229"/>
  <c r="U229" s="1"/>
  <c r="AA450"/>
  <c r="Z450" s="1"/>
  <c r="Y455"/>
  <c r="X455" s="1"/>
  <c r="Y532"/>
  <c r="X532" s="1"/>
  <c r="V556"/>
  <c r="U556" s="1"/>
  <c r="Y539"/>
  <c r="X539" s="1"/>
  <c r="AA539"/>
  <c r="Z539" s="1"/>
  <c r="V617"/>
  <c r="U617" s="1"/>
  <c r="V78"/>
  <c r="U78" s="1"/>
  <c r="V104"/>
  <c r="U104" s="1"/>
  <c r="U106"/>
  <c r="U122"/>
  <c r="V159"/>
  <c r="U159" s="1"/>
  <c r="Y5"/>
  <c r="X5" s="1"/>
  <c r="AA14"/>
  <c r="Z14" s="1"/>
  <c r="V183"/>
  <c r="U183" s="1"/>
  <c r="Y24"/>
  <c r="X24" s="1"/>
  <c r="AA72"/>
  <c r="Z72" s="1"/>
  <c r="V215"/>
  <c r="U215" s="1"/>
  <c r="Y85"/>
  <c r="X85" s="1"/>
  <c r="Y101"/>
  <c r="X101" s="1"/>
  <c r="Y107"/>
  <c r="X107" s="1"/>
  <c r="Y113"/>
  <c r="X113" s="1"/>
  <c r="Y122"/>
  <c r="X122" s="1"/>
  <c r="AA130"/>
  <c r="Z130" s="1"/>
  <c r="AA154"/>
  <c r="Z154" s="1"/>
  <c r="Y166"/>
  <c r="X166" s="1"/>
  <c r="AA178"/>
  <c r="Z178" s="1"/>
  <c r="Y195"/>
  <c r="X195" s="1"/>
  <c r="V300"/>
  <c r="U300" s="1"/>
  <c r="V306"/>
  <c r="U306" s="1"/>
  <c r="Y216"/>
  <c r="X216" s="1"/>
  <c r="V321"/>
  <c r="U321" s="1"/>
  <c r="Y237"/>
  <c r="X237" s="1"/>
  <c r="AA260"/>
  <c r="Z260" s="1"/>
  <c r="AA284"/>
  <c r="Z284" s="1"/>
  <c r="V365"/>
  <c r="U365" s="1"/>
  <c r="U369"/>
  <c r="Y315"/>
  <c r="X315" s="1"/>
  <c r="Y371"/>
  <c r="X371" s="1"/>
  <c r="V432"/>
  <c r="U432" s="1"/>
  <c r="V436"/>
  <c r="U436" s="1"/>
  <c r="AA401"/>
  <c r="Z401" s="1"/>
  <c r="V456"/>
  <c r="U456" s="1"/>
  <c r="Y430"/>
  <c r="X430" s="1"/>
  <c r="V472"/>
  <c r="U472" s="1"/>
  <c r="Y441"/>
  <c r="X441" s="1"/>
  <c r="AA441"/>
  <c r="Z441" s="1"/>
  <c r="AA455"/>
  <c r="Z455" s="1"/>
  <c r="V490"/>
  <c r="U490" s="1"/>
  <c r="Y460"/>
  <c r="X460" s="1"/>
  <c r="V494"/>
  <c r="U494" s="1"/>
  <c r="AA464"/>
  <c r="Z464" s="1"/>
  <c r="Y472"/>
  <c r="X472" s="1"/>
  <c r="Y476"/>
  <c r="X476" s="1"/>
  <c r="Y484"/>
  <c r="X484" s="1"/>
  <c r="AA505"/>
  <c r="Z505" s="1"/>
  <c r="AA514"/>
  <c r="Z514" s="1"/>
  <c r="Y519"/>
  <c r="X519" s="1"/>
  <c r="AA532"/>
  <c r="Z532" s="1"/>
  <c r="AA542"/>
  <c r="Z542" s="1"/>
  <c r="Y578"/>
  <c r="X578" s="1"/>
  <c r="AA592"/>
  <c r="Z592" s="1"/>
  <c r="X603"/>
  <c r="V614"/>
  <c r="U614" s="1"/>
  <c r="Y615"/>
  <c r="X615" s="1"/>
  <c r="AA640"/>
  <c r="Z640" s="1"/>
  <c r="AA649"/>
  <c r="Z649" s="1"/>
  <c r="V14"/>
  <c r="U14" s="1"/>
  <c r="X14"/>
  <c r="Z159"/>
  <c r="Z502"/>
  <c r="Z601"/>
  <c r="V33"/>
  <c r="U33" s="1"/>
  <c r="U130"/>
  <c r="V144"/>
  <c r="U144" s="1"/>
  <c r="V173"/>
  <c r="U173" s="1"/>
  <c r="Y21"/>
  <c r="X21" s="1"/>
  <c r="Y40"/>
  <c r="X40" s="1"/>
  <c r="Y45"/>
  <c r="X45" s="1"/>
  <c r="AA67"/>
  <c r="Z67" s="1"/>
  <c r="Y78"/>
  <c r="X78" s="1"/>
  <c r="V218"/>
  <c r="U218" s="1"/>
  <c r="Y88"/>
  <c r="X88" s="1"/>
  <c r="Y94"/>
  <c r="X94" s="1"/>
  <c r="V232"/>
  <c r="U232" s="1"/>
  <c r="Y130"/>
  <c r="X130" s="1"/>
  <c r="Y149"/>
  <c r="X149" s="1"/>
  <c r="V256"/>
  <c r="U256" s="1"/>
  <c r="Y154"/>
  <c r="X154" s="1"/>
  <c r="Y163"/>
  <c r="X163" s="1"/>
  <c r="V267"/>
  <c r="U267" s="1"/>
  <c r="V276"/>
  <c r="U276" s="1"/>
  <c r="Y178"/>
  <c r="X178" s="1"/>
  <c r="AA202"/>
  <c r="Z202" s="1"/>
  <c r="Y208"/>
  <c r="X208" s="1"/>
  <c r="V314"/>
  <c r="U314" s="1"/>
  <c r="V339"/>
  <c r="U339" s="1"/>
  <c r="Y244"/>
  <c r="X244" s="1"/>
  <c r="AA244"/>
  <c r="Z244" s="1"/>
  <c r="Y279"/>
  <c r="X279" s="1"/>
  <c r="Y311"/>
  <c r="X311" s="1"/>
  <c r="Y326"/>
  <c r="X326" s="1"/>
  <c r="AA354"/>
  <c r="Z354" s="1"/>
  <c r="AA380"/>
  <c r="Z380" s="1"/>
  <c r="V424"/>
  <c r="U424" s="1"/>
  <c r="AA390"/>
  <c r="Z390" s="1"/>
  <c r="AA394"/>
  <c r="Z394" s="1"/>
  <c r="Y410"/>
  <c r="X410" s="1"/>
  <c r="AA421"/>
  <c r="Z421" s="1"/>
  <c r="AA437"/>
  <c r="Z437" s="1"/>
  <c r="Y450"/>
  <c r="X450" s="1"/>
  <c r="U496"/>
  <c r="Y480"/>
  <c r="X480" s="1"/>
  <c r="AA500"/>
  <c r="Z500" s="1"/>
  <c r="V526"/>
  <c r="U526" s="1"/>
  <c r="V535"/>
  <c r="U535" s="1"/>
  <c r="AA523"/>
  <c r="Z523" s="1"/>
  <c r="AA551"/>
  <c r="Z551" s="1"/>
  <c r="V565"/>
  <c r="U565" s="1"/>
  <c r="Y562"/>
  <c r="X562" s="1"/>
  <c r="Z599"/>
  <c r="Y633"/>
  <c r="X633" s="1"/>
  <c r="V640"/>
  <c r="U640" s="1"/>
  <c r="Y645"/>
  <c r="X645" s="1"/>
  <c r="V56"/>
  <c r="U56" s="1"/>
  <c r="V65"/>
  <c r="U65" s="1"/>
  <c r="V91"/>
  <c r="U91" s="1"/>
  <c r="V139"/>
  <c r="U139" s="1"/>
  <c r="V180"/>
  <c r="U180" s="1"/>
  <c r="AA21"/>
  <c r="Z21" s="1"/>
  <c r="U201"/>
  <c r="Y52"/>
  <c r="X52" s="1"/>
  <c r="AA52"/>
  <c r="Z52" s="1"/>
  <c r="AA63"/>
  <c r="Z63" s="1"/>
  <c r="Y67"/>
  <c r="X67" s="1"/>
  <c r="AA78"/>
  <c r="Z78" s="1"/>
  <c r="AA94"/>
  <c r="Z94" s="1"/>
  <c r="AA107"/>
  <c r="Z107" s="1"/>
  <c r="AA122"/>
  <c r="Z122" s="1"/>
  <c r="AA195"/>
  <c r="Z195" s="1"/>
  <c r="Y202"/>
  <c r="X202" s="1"/>
  <c r="AA216"/>
  <c r="Z216" s="1"/>
  <c r="Y255"/>
  <c r="X255" s="1"/>
  <c r="AA279"/>
  <c r="Z279" s="1"/>
  <c r="AA295"/>
  <c r="Z295" s="1"/>
  <c r="Y295"/>
  <c r="X295" s="1"/>
  <c r="V381"/>
  <c r="U381" s="1"/>
  <c r="AA315"/>
  <c r="Z315" s="1"/>
  <c r="V392"/>
  <c r="U392" s="1"/>
  <c r="Y333"/>
  <c r="X333" s="1"/>
  <c r="AA338"/>
  <c r="Z338" s="1"/>
  <c r="Y349"/>
  <c r="X349" s="1"/>
  <c r="AA349"/>
  <c r="Z349" s="1"/>
  <c r="AA371"/>
  <c r="Z371" s="1"/>
  <c r="Y380"/>
  <c r="X380" s="1"/>
  <c r="Y394"/>
  <c r="X394" s="1"/>
  <c r="V445"/>
  <c r="U445" s="1"/>
  <c r="Y421"/>
  <c r="X421" s="1"/>
  <c r="AA430"/>
  <c r="Z430" s="1"/>
  <c r="Y437"/>
  <c r="X437" s="1"/>
  <c r="V485"/>
  <c r="U485" s="1"/>
  <c r="AA460"/>
  <c r="Z460" s="1"/>
  <c r="Y464"/>
  <c r="X464" s="1"/>
  <c r="AA472"/>
  <c r="Z472" s="1"/>
  <c r="V502"/>
  <c r="U502" s="1"/>
  <c r="V510"/>
  <c r="U510" s="1"/>
  <c r="AA480"/>
  <c r="Z480" s="1"/>
  <c r="V521"/>
  <c r="U521" s="1"/>
  <c r="Y491"/>
  <c r="X491" s="1"/>
  <c r="AA491"/>
  <c r="Z491" s="1"/>
  <c r="Y500"/>
  <c r="X500" s="1"/>
  <c r="X502"/>
  <c r="AA519"/>
  <c r="Z519" s="1"/>
  <c r="V540"/>
  <c r="U540" s="1"/>
  <c r="Y523"/>
  <c r="X523" s="1"/>
  <c r="V549"/>
  <c r="U549" s="1"/>
  <c r="Y551"/>
  <c r="X551" s="1"/>
  <c r="U568"/>
  <c r="V576"/>
  <c r="U576" s="1"/>
  <c r="AA578"/>
  <c r="Z578" s="1"/>
  <c r="V599"/>
  <c r="U599" s="1"/>
  <c r="Y599"/>
  <c r="X599" s="1"/>
  <c r="X610"/>
  <c r="AA615"/>
  <c r="Z615" s="1"/>
  <c r="U620"/>
  <c r="V633"/>
  <c r="U633" s="1"/>
  <c r="V645"/>
  <c r="U645" s="1"/>
  <c r="U649"/>
  <c r="AA63" i="10"/>
  <c r="Z63" s="1"/>
  <c r="X212"/>
  <c r="AA460"/>
  <c r="Z460" s="1"/>
  <c r="Y331"/>
  <c r="X304"/>
  <c r="Y279"/>
  <c r="X279" s="1"/>
  <c r="X178"/>
  <c r="X164"/>
  <c r="X180"/>
  <c r="AA195"/>
  <c r="Z195" s="1"/>
  <c r="X208"/>
  <c r="AA228"/>
  <c r="Y228"/>
  <c r="X228" s="1"/>
  <c r="X255"/>
  <c r="Y253"/>
  <c r="X253" s="1"/>
  <c r="AA268"/>
  <c r="Y268"/>
  <c r="X268" s="1"/>
  <c r="AA295"/>
  <c r="Z295" s="1"/>
  <c r="X310"/>
  <c r="X316"/>
  <c r="X331"/>
  <c r="AA364"/>
  <c r="Z364" s="1"/>
  <c r="X453"/>
  <c r="X451"/>
  <c r="AA465"/>
  <c r="Z465" s="1"/>
  <c r="Y460"/>
  <c r="X460" s="1"/>
  <c r="AA559"/>
  <c r="Z559" s="1"/>
  <c r="Z587"/>
  <c r="T855"/>
  <c r="AA646"/>
  <c r="Z646" s="1"/>
  <c r="X619"/>
  <c r="Z617"/>
  <c r="Y520"/>
  <c r="X520" s="1"/>
  <c r="Y489"/>
  <c r="X489" s="1"/>
  <c r="AA449"/>
  <c r="Z449" s="1"/>
  <c r="AA314"/>
  <c r="Z314" s="1"/>
  <c r="AA308"/>
  <c r="Z308" s="1"/>
  <c r="AA279"/>
  <c r="Z279" s="1"/>
  <c r="AA253"/>
  <c r="Z253" s="1"/>
  <c r="AA157"/>
  <c r="Z157" s="1"/>
  <c r="Z146"/>
  <c r="Z142"/>
  <c r="Z138"/>
  <c r="Z134"/>
  <c r="Z130"/>
  <c r="Z126"/>
  <c r="AA98"/>
  <c r="Z98" s="1"/>
  <c r="Y85"/>
  <c r="X85" s="1"/>
  <c r="AA72"/>
  <c r="Z72" s="1"/>
  <c r="Y72"/>
  <c r="X72" s="1"/>
  <c r="Y56"/>
  <c r="X56" s="1"/>
  <c r="AA56"/>
  <c r="Z56" s="1"/>
  <c r="AA626"/>
  <c r="Z626" s="1"/>
  <c r="Y538"/>
  <c r="X538" s="1"/>
  <c r="AA531"/>
  <c r="Z531" s="1"/>
  <c r="AA520"/>
  <c r="Z520" s="1"/>
  <c r="Y516"/>
  <c r="X516" s="1"/>
  <c r="Z504"/>
  <c r="Z455"/>
  <c r="Z451"/>
  <c r="Y409"/>
  <c r="X409" s="1"/>
  <c r="AA379"/>
  <c r="Z379" s="1"/>
  <c r="X370"/>
  <c r="X364"/>
  <c r="Z357"/>
  <c r="X323"/>
  <c r="AA286"/>
  <c r="Z286" s="1"/>
  <c r="Y286"/>
  <c r="X286" s="1"/>
  <c r="Z268"/>
  <c r="Z255"/>
  <c r="Y241"/>
  <c r="X241" s="1"/>
  <c r="Z225"/>
  <c r="Z215"/>
  <c r="Z212"/>
  <c r="Z208"/>
  <c r="AA206"/>
  <c r="Z206" s="1"/>
  <c r="Y206"/>
  <c r="X206" s="1"/>
  <c r="X185"/>
  <c r="Z180"/>
  <c r="Z176"/>
  <c r="AA174"/>
  <c r="Z174" s="1"/>
  <c r="Z162"/>
  <c r="Y162"/>
  <c r="X162" s="1"/>
  <c r="AA111"/>
  <c r="Z111" s="1"/>
  <c r="Z85"/>
  <c r="X63"/>
  <c r="X59"/>
  <c r="Y33"/>
  <c r="X33" s="1"/>
  <c r="Z14"/>
  <c r="Y14"/>
  <c r="X14" s="1"/>
  <c r="X587"/>
  <c r="Y543"/>
  <c r="X543" s="1"/>
  <c r="AA538"/>
  <c r="Z538" s="1"/>
  <c r="AA534"/>
  <c r="Z534" s="1"/>
  <c r="Y534"/>
  <c r="X534" s="1"/>
  <c r="AA484"/>
  <c r="Z484" s="1"/>
  <c r="Y484"/>
  <c r="X484" s="1"/>
  <c r="AA442"/>
  <c r="Z442" s="1"/>
  <c r="Y442"/>
  <c r="X442" s="1"/>
  <c r="AA417"/>
  <c r="Z417" s="1"/>
  <c r="AA403"/>
  <c r="Z403" s="1"/>
  <c r="AA396"/>
  <c r="Z396" s="1"/>
  <c r="Y396"/>
  <c r="X396" s="1"/>
  <c r="AA370"/>
  <c r="Z370" s="1"/>
  <c r="Y355"/>
  <c r="X355" s="1"/>
  <c r="AA350"/>
  <c r="Z350" s="1"/>
  <c r="Y350"/>
  <c r="X350" s="1"/>
  <c r="AA323"/>
  <c r="Z323" s="1"/>
  <c r="Z316"/>
  <c r="Z310"/>
  <c r="Y308"/>
  <c r="X308" s="1"/>
  <c r="Z304"/>
  <c r="AA302"/>
  <c r="Z302" s="1"/>
  <c r="Y302"/>
  <c r="X302" s="1"/>
  <c r="AA246"/>
  <c r="Z246" s="1"/>
  <c r="Y246"/>
  <c r="X246" s="1"/>
  <c r="Y195"/>
  <c r="X195" s="1"/>
  <c r="Z148"/>
  <c r="Z144"/>
  <c r="Z140"/>
  <c r="Z136"/>
  <c r="Z132"/>
  <c r="Z128"/>
  <c r="Z124"/>
  <c r="AA122"/>
  <c r="Z122" s="1"/>
  <c r="Y122"/>
  <c r="X122" s="1"/>
  <c r="Z59"/>
  <c r="Z543"/>
  <c r="AA516"/>
  <c r="Z516" s="1"/>
  <c r="Z502"/>
  <c r="AA500"/>
  <c r="Z500" s="1"/>
  <c r="Y500"/>
  <c r="X500" s="1"/>
  <c r="X465"/>
  <c r="Z453"/>
  <c r="X449"/>
  <c r="X431"/>
  <c r="AA424"/>
  <c r="Z424" s="1"/>
  <c r="Y424"/>
  <c r="X424" s="1"/>
  <c r="Z367"/>
  <c r="V595"/>
  <c r="U595" s="1"/>
  <c r="Z360"/>
  <c r="X360"/>
  <c r="Z355"/>
  <c r="X333"/>
  <c r="AA331"/>
  <c r="Z331" s="1"/>
  <c r="Z326"/>
  <c r="X326"/>
  <c r="Y314"/>
  <c r="X314" s="1"/>
  <c r="Y295"/>
  <c r="X295" s="1"/>
  <c r="AA273"/>
  <c r="Z273" s="1"/>
  <c r="AA264"/>
  <c r="Z264" s="1"/>
  <c r="Y264"/>
  <c r="X264" s="1"/>
  <c r="X243"/>
  <c r="Z228"/>
  <c r="AA222"/>
  <c r="Z222" s="1"/>
  <c r="Y222"/>
  <c r="X222" s="1"/>
  <c r="Z210"/>
  <c r="Z178"/>
  <c r="Y174"/>
  <c r="X174" s="1"/>
  <c r="Z164"/>
  <c r="Y98"/>
  <c r="X98" s="1"/>
  <c r="V33"/>
  <c r="U33" s="1"/>
  <c r="AA642"/>
  <c r="Z642" s="1"/>
  <c r="X556"/>
  <c r="AA599"/>
  <c r="Z599" s="1"/>
  <c r="X589"/>
  <c r="Y554"/>
  <c r="X554" s="1"/>
  <c r="X595"/>
  <c r="Y585"/>
  <c r="X585" s="1"/>
  <c r="Y642"/>
  <c r="X642" s="1"/>
  <c r="AA635"/>
  <c r="Z635" s="1"/>
  <c r="Y615"/>
  <c r="X615" s="1"/>
  <c r="Y606"/>
  <c r="X606" s="1"/>
  <c r="Y599"/>
  <c r="X599" s="1"/>
  <c r="Z589"/>
  <c r="AA576"/>
  <c r="Z576" s="1"/>
  <c r="AA595"/>
  <c r="Z595" s="1"/>
  <c r="AA585"/>
  <c r="Z585" s="1"/>
  <c r="AA554"/>
  <c r="Z554" s="1"/>
  <c r="Z619"/>
  <c r="AA615"/>
  <c r="Z615" s="1"/>
  <c r="AA606"/>
  <c r="Z606" s="1"/>
  <c r="Z556"/>
  <c r="Y635"/>
  <c r="X635" s="1"/>
  <c r="Y626"/>
  <c r="X626" s="1"/>
  <c r="Y576"/>
  <c r="X576" s="1"/>
  <c r="Y559"/>
  <c r="X559" s="1"/>
  <c r="V56"/>
  <c r="U56" s="1"/>
  <c r="U14"/>
  <c r="V820"/>
  <c r="U820" s="1"/>
  <c r="V59"/>
  <c r="U59" s="1"/>
  <c r="V797"/>
  <c r="U797" s="1"/>
  <c r="V268"/>
  <c r="U268" s="1"/>
  <c r="V520"/>
  <c r="U520" s="1"/>
  <c r="V364"/>
  <c r="U364" s="1"/>
  <c r="V323"/>
  <c r="U323" s="1"/>
  <c r="V728"/>
  <c r="U728" s="1"/>
  <c r="V253"/>
  <c r="U253" s="1"/>
  <c r="V279"/>
  <c r="U279" s="1"/>
  <c r="V286"/>
  <c r="U286" s="1"/>
  <c r="V500"/>
  <c r="U500" s="1"/>
  <c r="V554"/>
  <c r="U554" s="1"/>
  <c r="V665"/>
  <c r="U665" s="1"/>
  <c r="V705"/>
  <c r="U705" s="1"/>
  <c r="V747"/>
  <c r="U747" s="1"/>
  <c r="V122"/>
  <c r="U122" s="1"/>
  <c r="V331"/>
  <c r="U331" s="1"/>
  <c r="V543"/>
  <c r="U543" s="1"/>
  <c r="V63"/>
  <c r="U63" s="1"/>
  <c r="V195"/>
  <c r="U195" s="1"/>
  <c r="V228"/>
  <c r="U228" s="1"/>
  <c r="V295"/>
  <c r="U295" s="1"/>
  <c r="V424"/>
  <c r="U424" s="1"/>
  <c r="V460"/>
  <c r="U460" s="1"/>
  <c r="V465"/>
  <c r="U465" s="1"/>
  <c r="V534"/>
  <c r="U534" s="1"/>
  <c r="Y685"/>
  <c r="X685" s="1"/>
  <c r="Y747"/>
  <c r="X747" s="1"/>
  <c r="Y756"/>
  <c r="X756" s="1"/>
  <c r="AA812"/>
  <c r="Z812" s="1"/>
  <c r="V304"/>
  <c r="U304" s="1"/>
  <c r="U587"/>
  <c r="Y710"/>
  <c r="X710" s="1"/>
  <c r="Y812"/>
  <c r="X812" s="1"/>
  <c r="U310"/>
  <c r="U451"/>
  <c r="U453"/>
  <c r="Y759"/>
  <c r="X759" s="1"/>
  <c r="Y790"/>
  <c r="X790" s="1"/>
  <c r="AA728"/>
  <c r="Z728" s="1"/>
  <c r="X749"/>
  <c r="Z806"/>
  <c r="Y655"/>
  <c r="X655" s="1"/>
  <c r="U178"/>
  <c r="Y724"/>
  <c r="X724" s="1"/>
  <c r="AA759"/>
  <c r="Z759" s="1"/>
  <c r="X806"/>
  <c r="AA815"/>
  <c r="Z815" s="1"/>
  <c r="U822"/>
  <c r="Z822"/>
  <c r="X822"/>
  <c r="X808"/>
  <c r="Z808"/>
  <c r="U806"/>
  <c r="X799"/>
  <c r="Z792"/>
  <c r="X792"/>
  <c r="Z751"/>
  <c r="X751"/>
  <c r="Z749"/>
  <c r="X707"/>
  <c r="Z707"/>
  <c r="X671"/>
  <c r="Z671"/>
  <c r="Y838"/>
  <c r="X838" s="1"/>
  <c r="AA696"/>
  <c r="Z696" s="1"/>
  <c r="U208"/>
  <c r="U210"/>
  <c r="U255"/>
  <c r="AA710"/>
  <c r="Z710" s="1"/>
  <c r="AA747"/>
  <c r="Z747" s="1"/>
  <c r="Y815"/>
  <c r="X815" s="1"/>
  <c r="Y825"/>
  <c r="X825" s="1"/>
  <c r="Y845"/>
  <c r="X845" s="1"/>
  <c r="AA845"/>
  <c r="Z845" s="1"/>
  <c r="Y854"/>
  <c r="X854" s="1"/>
  <c r="Y689"/>
  <c r="X689" s="1"/>
  <c r="AA767"/>
  <c r="Z767" s="1"/>
  <c r="AA797"/>
  <c r="Z797" s="1"/>
  <c r="AA685"/>
  <c r="Z685" s="1"/>
  <c r="Y719"/>
  <c r="X719" s="1"/>
  <c r="Y797"/>
  <c r="X797" s="1"/>
  <c r="AA825"/>
  <c r="Z825" s="1"/>
  <c r="AA655"/>
  <c r="Z655" s="1"/>
  <c r="AA665"/>
  <c r="Z665" s="1"/>
  <c r="Y669"/>
  <c r="X669" s="1"/>
  <c r="AA689"/>
  <c r="Z689" s="1"/>
  <c r="AA705"/>
  <c r="Z705" s="1"/>
  <c r="Y728"/>
  <c r="X728" s="1"/>
  <c r="Y737"/>
  <c r="X737" s="1"/>
  <c r="AA744"/>
  <c r="Z744" s="1"/>
  <c r="AA790"/>
  <c r="Z790" s="1"/>
  <c r="AA804"/>
  <c r="Z804" s="1"/>
  <c r="AA677"/>
  <c r="Z677" s="1"/>
  <c r="AA737"/>
  <c r="Z737" s="1"/>
  <c r="AA783"/>
  <c r="Z783" s="1"/>
  <c r="AA838"/>
  <c r="Z838" s="1"/>
  <c r="Y850"/>
  <c r="X850" s="1"/>
  <c r="U164"/>
  <c r="U180"/>
  <c r="V559"/>
  <c r="U559" s="1"/>
  <c r="AA660"/>
  <c r="Z660" s="1"/>
  <c r="AA669"/>
  <c r="Z669" s="1"/>
  <c r="AA681"/>
  <c r="Z681" s="1"/>
  <c r="Y696"/>
  <c r="X696" s="1"/>
  <c r="Y705"/>
  <c r="X705" s="1"/>
  <c r="AA724"/>
  <c r="Z724" s="1"/>
  <c r="AA756"/>
  <c r="Z756" s="1"/>
  <c r="Y804"/>
  <c r="X804" s="1"/>
  <c r="AA820"/>
  <c r="Z820" s="1"/>
  <c r="AA854"/>
  <c r="Z854" s="1"/>
  <c r="Y665"/>
  <c r="X665" s="1"/>
  <c r="Y677"/>
  <c r="X677" s="1"/>
  <c r="U176"/>
  <c r="U212"/>
  <c r="Y660"/>
  <c r="X660" s="1"/>
  <c r="Y681"/>
  <c r="X681" s="1"/>
  <c r="AA719"/>
  <c r="Z719" s="1"/>
  <c r="Y767"/>
  <c r="X767" s="1"/>
  <c r="Y783"/>
  <c r="X783" s="1"/>
  <c r="Y820"/>
  <c r="X820" s="1"/>
  <c r="AA850"/>
  <c r="Z850" s="1"/>
  <c r="U316"/>
  <c r="Y744"/>
  <c r="X744" s="1"/>
  <c r="V85" l="1"/>
  <c r="U85" s="1"/>
  <c r="V72"/>
  <c r="U72" s="1"/>
  <c r="V124"/>
  <c r="V606"/>
  <c r="V98" l="1"/>
  <c r="U124"/>
  <c r="V126"/>
  <c r="U606"/>
  <c r="U98" l="1"/>
  <c r="V111"/>
  <c r="U111" s="1"/>
  <c r="U126"/>
  <c r="V128"/>
  <c r="U128" l="1"/>
  <c r="V130"/>
  <c r="U130" l="1"/>
  <c r="V132"/>
  <c r="V134" l="1"/>
  <c r="U132"/>
  <c r="U134" l="1"/>
  <c r="V136"/>
  <c r="V138" l="1"/>
  <c r="U136"/>
  <c r="V140" l="1"/>
  <c r="U138"/>
  <c r="V206"/>
  <c r="U206" s="1"/>
  <c r="U140" l="1"/>
  <c r="V142"/>
  <c r="U142" l="1"/>
  <c r="V144"/>
  <c r="V146" l="1"/>
  <c r="U144"/>
  <c r="V273"/>
  <c r="V302"/>
  <c r="U302" s="1"/>
  <c r="V157" l="1"/>
  <c r="U157" s="1"/>
  <c r="V148"/>
  <c r="U146"/>
  <c r="U273"/>
  <c r="V308"/>
  <c r="V162" l="1"/>
  <c r="U162" s="1"/>
  <c r="V185"/>
  <c r="U148"/>
  <c r="V326"/>
  <c r="U308"/>
  <c r="V174" l="1"/>
  <c r="U174" s="1"/>
  <c r="U326"/>
  <c r="V333"/>
  <c r="V350" s="1"/>
  <c r="U350" s="1"/>
  <c r="U185"/>
  <c r="V215"/>
  <c r="V264"/>
  <c r="V222" l="1"/>
  <c r="U222" s="1"/>
  <c r="U333"/>
  <c r="U215"/>
  <c r="V431"/>
  <c r="V289"/>
  <c r="U264"/>
  <c r="V225" l="1"/>
  <c r="U431"/>
  <c r="U289"/>
  <c r="V314"/>
  <c r="U225" l="1"/>
  <c r="V241"/>
  <c r="U314"/>
  <c r="V355"/>
  <c r="V246" l="1"/>
  <c r="U246" s="1"/>
  <c r="V243"/>
  <c r="U243" s="1"/>
  <c r="U241"/>
  <c r="U355"/>
  <c r="V357"/>
  <c r="V360" l="1"/>
  <c r="U360" s="1"/>
  <c r="V367"/>
  <c r="U357"/>
  <c r="V370" l="1"/>
  <c r="U367"/>
  <c r="U370" l="1"/>
  <c r="V379"/>
  <c r="V455"/>
  <c r="U455" s="1"/>
  <c r="V502"/>
  <c r="U379" l="1"/>
  <c r="V396"/>
  <c r="V403"/>
  <c r="V589"/>
  <c r="V504"/>
  <c r="V516" s="1"/>
  <c r="U502"/>
  <c r="U516" l="1"/>
  <c r="V531"/>
  <c r="U531" s="1"/>
  <c r="U403"/>
  <c r="V405"/>
  <c r="U589"/>
  <c r="V599"/>
  <c r="U396"/>
  <c r="V538"/>
  <c r="U504"/>
  <c r="U405" l="1"/>
  <c r="U599"/>
  <c r="V615"/>
  <c r="V409"/>
  <c r="U538"/>
  <c r="V556"/>
  <c r="V669"/>
  <c r="V617" l="1"/>
  <c r="U615"/>
  <c r="U556"/>
  <c r="V576"/>
  <c r="U576" s="1"/>
  <c r="V585"/>
  <c r="U585" s="1"/>
  <c r="U409"/>
  <c r="V417"/>
  <c r="U417" s="1"/>
  <c r="U669"/>
  <c r="V671"/>
  <c r="V677" s="1"/>
  <c r="U677" s="1"/>
  <c r="V681" l="1"/>
  <c r="V685" s="1"/>
  <c r="U685" s="1"/>
  <c r="V442"/>
  <c r="V619"/>
  <c r="U619" s="1"/>
  <c r="U617"/>
  <c r="V707"/>
  <c r="U707" s="1"/>
  <c r="U671"/>
  <c r="U681" l="1"/>
  <c r="U442"/>
  <c r="V449"/>
  <c r="U449" s="1"/>
  <c r="V689"/>
  <c r="U689" s="1"/>
  <c r="V626"/>
  <c r="V635" s="1"/>
  <c r="V710"/>
  <c r="V749"/>
  <c r="V696" l="1"/>
  <c r="U696" s="1"/>
  <c r="U635"/>
  <c r="U710"/>
  <c r="V719"/>
  <c r="V484"/>
  <c r="U626"/>
  <c r="V642"/>
  <c r="U642" s="1"/>
  <c r="V724"/>
  <c r="V808"/>
  <c r="U749"/>
  <c r="V751"/>
  <c r="V756" l="1"/>
  <c r="U724"/>
  <c r="U484"/>
  <c r="V489"/>
  <c r="U489" s="1"/>
  <c r="U719"/>
  <c r="V737"/>
  <c r="U737" s="1"/>
  <c r="V646"/>
  <c r="U808"/>
  <c r="U751"/>
  <c r="V744" l="1"/>
  <c r="U756"/>
  <c r="U646"/>
  <c r="V655"/>
  <c r="V759"/>
  <c r="U759" s="1"/>
  <c r="V799"/>
  <c r="V804" s="1"/>
  <c r="U804" s="1"/>
  <c r="U744" l="1"/>
  <c r="U655"/>
  <c r="V660"/>
  <c r="U660" s="1"/>
  <c r="V767"/>
  <c r="U767" s="1"/>
  <c r="V812"/>
  <c r="U799"/>
  <c r="V838" l="1"/>
  <c r="V815"/>
  <c r="U815" s="1"/>
  <c r="V783"/>
  <c r="U783" s="1"/>
  <c r="U812"/>
  <c r="V825"/>
  <c r="U838" l="1"/>
  <c r="U825"/>
  <c r="V845"/>
  <c r="U845" s="1"/>
  <c r="V790"/>
  <c r="V850" l="1"/>
  <c r="U850" s="1"/>
  <c r="V792"/>
  <c r="U792" s="1"/>
  <c r="U790"/>
  <c r="V854" l="1"/>
  <c r="V855" s="1"/>
  <c r="U855" s="1"/>
  <c r="U854" l="1"/>
</calcChain>
</file>

<file path=xl/comments1.xml><?xml version="1.0" encoding="utf-8"?>
<comments xmlns="http://schemas.openxmlformats.org/spreadsheetml/2006/main">
  <authors>
    <author>waraphorn monsaat</author>
    <author>DELL</author>
    <author>User</author>
    <author>Probook</author>
  </authors>
  <commentList>
    <comment ref="C543" authorId="0">
      <text>
        <r>
          <rPr>
            <b/>
            <sz val="9"/>
            <color indexed="81"/>
            <rFont val="Tahoma"/>
            <family val="2"/>
          </rPr>
          <t>waraphorn monsaat: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08" authorId="1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แก้ไข เดิมเป้น ปลายข้าวปทุมธานี</t>
        </r>
      </text>
    </comment>
    <comment ref="O808" authorId="1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ข้อมูล สปน. เป็น ขท.ปทุมธานี</t>
        </r>
      </text>
    </comment>
    <comment ref="L857" authorId="1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แก้ไข เดิมเป็น ขข.5%</t>
        </r>
      </text>
    </comment>
    <comment ref="I860" authorId="2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แก้จากรัตนาการเกษตร หลัง 3
ใบปะหน้าเป็นร้านศรีสัมพันธ์ หลัง 3</t>
        </r>
      </text>
    </comment>
    <comment ref="D863" authorId="3">
      <text>
        <r>
          <rPr>
            <b/>
            <sz val="9"/>
            <color indexed="81"/>
            <rFont val="Tahoma"/>
            <family val="2"/>
          </rPr>
          <t>Probook:</t>
        </r>
        <r>
          <rPr>
            <sz val="9"/>
            <color indexed="81"/>
            <rFont val="Tahoma"/>
            <family val="2"/>
          </rPr>
          <t xml:space="preserve">
ตามหนังสือส่ง 011/2557
ลว.15 ก.ค. 57
รหัสซ้ำ</t>
        </r>
      </text>
    </comment>
  </commentList>
</comments>
</file>

<file path=xl/sharedStrings.xml><?xml version="1.0" encoding="utf-8"?>
<sst xmlns="http://schemas.openxmlformats.org/spreadsheetml/2006/main" count="24669" uniqueCount="2969">
  <si>
    <t>ผลการจัดระดับคุณภาพและอัตราส่วนลดราคาข้าวฯ ตามแนวทางของคณะทำงานจัดระดับคุณภาพข้าวในสต๊อกของรัฐ</t>
  </si>
  <si>
    <t>ที่</t>
  </si>
  <si>
    <t>รหัส</t>
  </si>
  <si>
    <t xml:space="preserve">เลขถุง </t>
  </si>
  <si>
    <t>จังหวัด</t>
  </si>
  <si>
    <t>ปีโครงการ</t>
  </si>
  <si>
    <t>รอบ</t>
  </si>
  <si>
    <t>ชื่อคลังสินค้ากลาง/ไซโล</t>
  </si>
  <si>
    <t>เข้าร่วมฯ</t>
  </si>
  <si>
    <t>ชนิดข้าว</t>
  </si>
  <si>
    <t>หลังที่</t>
  </si>
  <si>
    <t>กองที่</t>
  </si>
  <si>
    <t xml:space="preserve">ปริมาณ (ตัน) </t>
  </si>
  <si>
    <t>คณะฯ ที่เก็บตัวอย่าง</t>
  </si>
  <si>
    <t>จัดเกรดตามแนวทางของคณะทำงานจัดระดับฯ</t>
  </si>
  <si>
    <t>อัตราส่วนลด (%)</t>
  </si>
  <si>
    <t>น้ำหนักรวมเนื้อข้าวกระสอบ(ตัน)</t>
  </si>
  <si>
    <t>ที่ตั้งโกดัง</t>
  </si>
  <si>
    <t>กำแพงเพชร</t>
  </si>
  <si>
    <t>นาปรัง 2555</t>
  </si>
  <si>
    <t>ปลายข้าว A 1 เลิศ</t>
  </si>
  <si>
    <t>1</t>
  </si>
  <si>
    <t>2</t>
  </si>
  <si>
    <t>A</t>
  </si>
  <si>
    <t>P</t>
  </si>
  <si>
    <t>3</t>
  </si>
  <si>
    <t>5</t>
  </si>
  <si>
    <t>4</t>
  </si>
  <si>
    <t>นาปี 2554/55</t>
  </si>
  <si>
    <t>ข้าวขาว 5%</t>
  </si>
  <si>
    <t>A2</t>
  </si>
  <si>
    <t>ข้าวเหนียวขาว 10%</t>
  </si>
  <si>
    <t>15</t>
  </si>
  <si>
    <t>7</t>
  </si>
  <si>
    <t>9</t>
  </si>
  <si>
    <t>10</t>
  </si>
  <si>
    <t>ขอนแก่น</t>
  </si>
  <si>
    <t>ข้าวขาว 10%</t>
  </si>
  <si>
    <t>8</t>
  </si>
  <si>
    <t>B1</t>
  </si>
  <si>
    <t>6</t>
  </si>
  <si>
    <t>นาปี 2555/56</t>
  </si>
  <si>
    <t>-</t>
  </si>
  <si>
    <t>ฉะเชิงเทรา</t>
  </si>
  <si>
    <t>ชัยนาท</t>
  </si>
  <si>
    <t>16</t>
  </si>
  <si>
    <t>นครศรีธรรมราช</t>
  </si>
  <si>
    <t>A1</t>
  </si>
  <si>
    <t>B4</t>
  </si>
  <si>
    <t>นครสวรรค์</t>
  </si>
  <si>
    <t xml:space="preserve">ปลายข้าวเหนียว A 1 </t>
  </si>
  <si>
    <t>B2</t>
  </si>
  <si>
    <t>1 (รอบ 2)</t>
  </si>
  <si>
    <t>2 (รอบ 2)</t>
  </si>
  <si>
    <t>ไม่มี</t>
  </si>
  <si>
    <t>1 (รอบ 1)</t>
  </si>
  <si>
    <t>2 (รอบ 1)</t>
  </si>
  <si>
    <t>3 (รอบ 1)</t>
  </si>
  <si>
    <t>4 (รอบ 1)</t>
  </si>
  <si>
    <t>5 (รอบ 1)</t>
  </si>
  <si>
    <t>ปราจีนบุรี</t>
  </si>
  <si>
    <t>3 (รอบ 2)</t>
  </si>
  <si>
    <t>พัทลุง</t>
  </si>
  <si>
    <t>พิจิตร</t>
  </si>
  <si>
    <t>B3</t>
  </si>
  <si>
    <t>นาปี 2556/57</t>
  </si>
  <si>
    <t>พิษณุโลก</t>
  </si>
  <si>
    <t>เพชรบูรณ์</t>
  </si>
  <si>
    <t>ลพบุรี</t>
  </si>
  <si>
    <t>สงขลา</t>
  </si>
  <si>
    <t>สระบุรี</t>
  </si>
  <si>
    <t>11</t>
  </si>
  <si>
    <t>12</t>
  </si>
  <si>
    <t>13</t>
  </si>
  <si>
    <t>14</t>
  </si>
  <si>
    <t>สิงห์บุรี</t>
  </si>
  <si>
    <t>สุพรรณบุรี</t>
  </si>
  <si>
    <t>1/4</t>
  </si>
  <si>
    <t>อ่างทอง</t>
  </si>
  <si>
    <t>อุทัยธานี</t>
  </si>
  <si>
    <t>รวมทั้งสิ้น
(ตัน)</t>
  </si>
  <si>
    <t>มูลค่าขั้นต่ำ (บาท)
(Floor Value)</t>
  </si>
  <si>
    <t>ราคา
(ตัน)</t>
  </si>
  <si>
    <t>FV2</t>
  </si>
  <si>
    <t>FV3</t>
  </si>
  <si>
    <t>FV4</t>
  </si>
  <si>
    <t>อคส.</t>
  </si>
  <si>
    <t>71113770511101</t>
  </si>
  <si>
    <t>A397</t>
  </si>
  <si>
    <t>กาญจนบุรี</t>
  </si>
  <si>
    <t>การพานิช หลัง 4</t>
  </si>
  <si>
    <t>71113770511104</t>
  </si>
  <si>
    <t>A398</t>
  </si>
  <si>
    <t>71113770511105</t>
  </si>
  <si>
    <t>A399</t>
  </si>
  <si>
    <t>71113770511108</t>
  </si>
  <si>
    <t>A400</t>
  </si>
  <si>
    <t>71113770511110</t>
  </si>
  <si>
    <t>A401</t>
  </si>
  <si>
    <t>71113840511101</t>
  </si>
  <si>
    <t>A889</t>
  </si>
  <si>
    <t>นิธิศ หลัง 1</t>
  </si>
  <si>
    <t>71113840511102</t>
  </si>
  <si>
    <t>A890</t>
  </si>
  <si>
    <t>71113840511103</t>
  </si>
  <si>
    <t>A891</t>
  </si>
  <si>
    <t>71113840511104</t>
  </si>
  <si>
    <t>A892</t>
  </si>
  <si>
    <t>71113840511105</t>
  </si>
  <si>
    <t>A893</t>
  </si>
  <si>
    <t>71113840511106</t>
  </si>
  <si>
    <t>A894</t>
  </si>
  <si>
    <t>71113840511107</t>
  </si>
  <si>
    <t>A895</t>
  </si>
  <si>
    <t>71113840511108</t>
  </si>
  <si>
    <t>A896</t>
  </si>
  <si>
    <t>71113840511109</t>
  </si>
  <si>
    <t>A897</t>
  </si>
  <si>
    <t>71113840511110</t>
  </si>
  <si>
    <t>A898</t>
  </si>
  <si>
    <t>71113840511111</t>
  </si>
  <si>
    <t>A899</t>
  </si>
  <si>
    <t>71113840511112</t>
  </si>
  <si>
    <t>A900</t>
  </si>
  <si>
    <t>71113840511113</t>
  </si>
  <si>
    <t>A901</t>
  </si>
  <si>
    <t>71113840511114</t>
  </si>
  <si>
    <t>A902</t>
  </si>
  <si>
    <t>71113840511115</t>
  </si>
  <si>
    <t>A903</t>
  </si>
  <si>
    <t>71113840511116</t>
  </si>
  <si>
    <t>A904</t>
  </si>
  <si>
    <t>71113840511117</t>
  </si>
  <si>
    <t>A905</t>
  </si>
  <si>
    <t>71113840511118</t>
  </si>
  <si>
    <t>A906</t>
  </si>
  <si>
    <t>71113810511101</t>
  </si>
  <si>
    <t>1022</t>
  </si>
  <si>
    <t>71113810511102</t>
  </si>
  <si>
    <t>1023</t>
  </si>
  <si>
    <t>71113810511103</t>
  </si>
  <si>
    <t>1024</t>
  </si>
  <si>
    <t>71113810511104</t>
  </si>
  <si>
    <t>1025</t>
  </si>
  <si>
    <t>71113810511105</t>
  </si>
  <si>
    <t>1026</t>
  </si>
  <si>
    <t>71113810511106</t>
  </si>
  <si>
    <t>1027</t>
  </si>
  <si>
    <t>71113810511107</t>
  </si>
  <si>
    <t>1028</t>
  </si>
  <si>
    <t>71113810511108</t>
  </si>
  <si>
    <t>1029</t>
  </si>
  <si>
    <t>71113810511109</t>
  </si>
  <si>
    <t>1030</t>
  </si>
  <si>
    <t>71113810511110</t>
  </si>
  <si>
    <t>1031</t>
  </si>
  <si>
    <t>71113810511111</t>
  </si>
  <si>
    <t>B1126</t>
  </si>
  <si>
    <t>71113810511112</t>
  </si>
  <si>
    <t>B1127</t>
  </si>
  <si>
    <t>71113810511113</t>
  </si>
  <si>
    <t>B1128</t>
  </si>
  <si>
    <t>71113810511114</t>
  </si>
  <si>
    <t>B1129</t>
  </si>
  <si>
    <t>71113810511115</t>
  </si>
  <si>
    <t>B1130</t>
  </si>
  <si>
    <t>71113810511116</t>
  </si>
  <si>
    <t>B1131</t>
  </si>
  <si>
    <t>71113810511117</t>
  </si>
  <si>
    <t>B1132</t>
  </si>
  <si>
    <t>71113810511118</t>
  </si>
  <si>
    <t>B1133</t>
  </si>
  <si>
    <t>71113810511119</t>
  </si>
  <si>
    <t>B1134</t>
  </si>
  <si>
    <t>71113810511120</t>
  </si>
  <si>
    <t>B1135</t>
  </si>
  <si>
    <t>71113810511121</t>
  </si>
  <si>
    <t>B1136</t>
  </si>
  <si>
    <t>71113810511122</t>
  </si>
  <si>
    <t>B1137</t>
  </si>
  <si>
    <t>46106500910103</t>
  </si>
  <si>
    <t>A257</t>
  </si>
  <si>
    <t>กาฬสินธุ์</t>
  </si>
  <si>
    <t>สหกรณ์การเกษตรกมลาไสย จำกัด หลัง 1</t>
  </si>
  <si>
    <t>B</t>
  </si>
  <si>
    <t>46106500910104</t>
  </si>
  <si>
    <t>A258</t>
  </si>
  <si>
    <t>62110091303101</t>
  </si>
  <si>
    <t>440</t>
  </si>
  <si>
    <t>บจก.สิงห์โตทองไรซ์ คอร์ปอเรชั่น หลัง 10/1</t>
  </si>
  <si>
    <t xml:space="preserve"> 10/1</t>
  </si>
  <si>
    <t>62110091303103</t>
  </si>
  <si>
    <t>441</t>
  </si>
  <si>
    <t>62110480510101</t>
  </si>
  <si>
    <t>B153</t>
  </si>
  <si>
    <t>บจก.คงเดชเทรดดิ้ง  หลัง 4/1.2</t>
  </si>
  <si>
    <t>4/1.2</t>
  </si>
  <si>
    <t>62110480510102</t>
  </si>
  <si>
    <t>B154</t>
  </si>
  <si>
    <t>62110480510103</t>
  </si>
  <si>
    <t>B155</t>
  </si>
  <si>
    <t>62110480510104</t>
  </si>
  <si>
    <t>B156</t>
  </si>
  <si>
    <t>62110480510105</t>
  </si>
  <si>
    <t>B157</t>
  </si>
  <si>
    <t>62110480510106</t>
  </si>
  <si>
    <t>B158</t>
  </si>
  <si>
    <t>c439</t>
  </si>
  <si>
    <t>บจก.โรงสีสนั่นเมือง หลัง 8</t>
  </si>
  <si>
    <t>c440</t>
  </si>
  <si>
    <t>c441</t>
  </si>
  <si>
    <t>c442</t>
  </si>
  <si>
    <t>c443</t>
  </si>
  <si>
    <t>c446</t>
  </si>
  <si>
    <t>c445</t>
  </si>
  <si>
    <t>c444</t>
  </si>
  <si>
    <t>c447</t>
  </si>
  <si>
    <t>c448</t>
  </si>
  <si>
    <t>c449</t>
  </si>
  <si>
    <t>c450</t>
  </si>
  <si>
    <t>62116110510101</t>
  </si>
  <si>
    <t>B227</t>
  </si>
  <si>
    <t>หจก.โรงสีธันยบูรณ์สถาพร  หลัง 4</t>
  </si>
  <si>
    <t>62116110510102</t>
  </si>
  <si>
    <t>B228</t>
  </si>
  <si>
    <t>62116110510103</t>
  </si>
  <si>
    <t>B229</t>
  </si>
  <si>
    <t>62116110510104</t>
  </si>
  <si>
    <t>B230</t>
  </si>
  <si>
    <t>62116110510105</t>
  </si>
  <si>
    <t>B231</t>
  </si>
  <si>
    <t>62116110510106</t>
  </si>
  <si>
    <t>B232</t>
  </si>
  <si>
    <t>62116110510107</t>
  </si>
  <si>
    <t>B233</t>
  </si>
  <si>
    <t>62116110510108</t>
  </si>
  <si>
    <t>B234</t>
  </si>
  <si>
    <t>62116110510109</t>
  </si>
  <si>
    <t>B235</t>
  </si>
  <si>
    <t>62116110510110</t>
  </si>
  <si>
    <t>B236</t>
  </si>
  <si>
    <t>62116110510111</t>
  </si>
  <si>
    <t>B237</t>
  </si>
  <si>
    <t>62116110510112</t>
  </si>
  <si>
    <t>B238</t>
  </si>
  <si>
    <t>c1676</t>
  </si>
  <si>
    <t>บจก.โรงสีสนั่นเมือง หลัง 11</t>
  </si>
  <si>
    <t>c1677</t>
  </si>
  <si>
    <t>c1679</t>
  </si>
  <si>
    <t>c1678</t>
  </si>
  <si>
    <t>62110650511105</t>
  </si>
  <si>
    <t>A455</t>
  </si>
  <si>
    <t>62110650511106</t>
  </si>
  <si>
    <t>A456</t>
  </si>
  <si>
    <t>62110650511107</t>
  </si>
  <si>
    <t>A457</t>
  </si>
  <si>
    <t>62110650511108</t>
  </si>
  <si>
    <t>A458</t>
  </si>
  <si>
    <t>62110650511109</t>
  </si>
  <si>
    <t>B580</t>
  </si>
  <si>
    <t>62110650511110</t>
  </si>
  <si>
    <t>B581</t>
  </si>
  <si>
    <t>62110650511111</t>
  </si>
  <si>
    <t>B582</t>
  </si>
  <si>
    <t>62110650511112</t>
  </si>
  <si>
    <t>B583</t>
  </si>
  <si>
    <t>40106140911101</t>
  </si>
  <si>
    <t>c533</t>
  </si>
  <si>
    <t>บจก.โรงสีข้าว ป.ณัฐตพล   หลัง 1/1</t>
  </si>
  <si>
    <t>1/1</t>
  </si>
  <si>
    <t>40106140911110</t>
  </si>
  <si>
    <t>c542</t>
  </si>
  <si>
    <t>40106140911102</t>
  </si>
  <si>
    <t>c534</t>
  </si>
  <si>
    <t>40106140911103</t>
  </si>
  <si>
    <t>c535</t>
  </si>
  <si>
    <t>40106140911104</t>
  </si>
  <si>
    <t>c536</t>
  </si>
  <si>
    <t>40106140911105</t>
  </si>
  <si>
    <t>c537</t>
  </si>
  <si>
    <t>40106140911106</t>
  </si>
  <si>
    <t>c538</t>
  </si>
  <si>
    <t>40106140911107</t>
  </si>
  <si>
    <t>c539</t>
  </si>
  <si>
    <t>40106140911108</t>
  </si>
  <si>
    <t>c540</t>
  </si>
  <si>
    <t>40106140911109</t>
  </si>
  <si>
    <t>c541</t>
  </si>
  <si>
    <t>24203161310101</t>
  </si>
  <si>
    <t>684</t>
  </si>
  <si>
    <t/>
  </si>
  <si>
    <t>24203241310110</t>
  </si>
  <si>
    <t>689</t>
  </si>
  <si>
    <t>24203261310112</t>
  </si>
  <si>
    <t>690</t>
  </si>
  <si>
    <t>24203271310113</t>
  </si>
  <si>
    <t>691</t>
  </si>
  <si>
    <t>24203281310114</t>
  </si>
  <si>
    <t>692</t>
  </si>
  <si>
    <t>24203171310102</t>
  </si>
  <si>
    <t>685</t>
  </si>
  <si>
    <t>24203181310103</t>
  </si>
  <si>
    <t>686</t>
  </si>
  <si>
    <t>24203191310104</t>
  </si>
  <si>
    <t>687</t>
  </si>
  <si>
    <t>B3622</t>
  </si>
  <si>
    <t>B3619</t>
  </si>
  <si>
    <t>B3620</t>
  </si>
  <si>
    <t>24203561310101</t>
  </si>
  <si>
    <t>B2395</t>
  </si>
  <si>
    <t>2A10</t>
  </si>
  <si>
    <t>c2493</t>
  </si>
  <si>
    <t>2A12</t>
  </si>
  <si>
    <t xml:space="preserve"> -</t>
  </si>
  <si>
    <t>A2568</t>
  </si>
  <si>
    <t>หจก.โรงสีเจริญธัญญกิจใหม่ สรรคบุรี หลัง 7</t>
  </si>
  <si>
    <t>A2569</t>
  </si>
  <si>
    <t>A2570</t>
  </si>
  <si>
    <t>A2571</t>
  </si>
  <si>
    <t>A2572</t>
  </si>
  <si>
    <t>A2565</t>
  </si>
  <si>
    <t>A2566</t>
  </si>
  <si>
    <t>A2567</t>
  </si>
  <si>
    <t>B2241</t>
  </si>
  <si>
    <t xml:space="preserve">หจก.โรงสีเจริญธัญญกิจใหม่ สรรคบุรี หลัง 11 </t>
  </si>
  <si>
    <t>18117111310104</t>
  </si>
  <si>
    <t>B2081</t>
  </si>
  <si>
    <t>หจก.โรงสีเจริญธัญญกิจใหม่ สรรคบุรี หลัง 11</t>
  </si>
  <si>
    <t>18117111310107</t>
  </si>
  <si>
    <t>B2083</t>
  </si>
  <si>
    <t>18117111310108</t>
  </si>
  <si>
    <t>B2084</t>
  </si>
  <si>
    <t>c2564</t>
  </si>
  <si>
    <t xml:space="preserve">หจก.โรงสีเจริญธัญญกิจใหม่ สรรคบุรี หลัง 4 </t>
  </si>
  <si>
    <t>A1078</t>
  </si>
  <si>
    <t>หจก.โรงสีท่าแหสมบูรณ์ทรัพย์ หลัง 1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</si>
  <si>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</si>
  <si>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</si>
  <si>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</si>
  <si>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</si>
  <si>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</si>
  <si>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</si>
  <si>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</si>
  <si>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</si>
  <si>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50106590910101</t>
  </si>
  <si>
    <t>1605</t>
  </si>
  <si>
    <t>เชียงใหม่</t>
  </si>
  <si>
    <t>เกรียงไกรการเกษตร หลัง 1</t>
  </si>
  <si>
    <t>50117071410101</t>
  </si>
  <si>
    <t>1569</t>
  </si>
  <si>
    <t>คลังยวงคำ หลัง 1</t>
  </si>
  <si>
    <t>ปลายข้าวเหนียว A1</t>
  </si>
  <si>
    <t>73215310610101</t>
  </si>
  <si>
    <t>B442</t>
  </si>
  <si>
    <t>นครปฐม</t>
  </si>
  <si>
    <t>ไซโล หจก.โรงสีบ้านดอน ถัง 6</t>
  </si>
  <si>
    <t>73118261310103</t>
  </si>
  <si>
    <t>c1590</t>
  </si>
  <si>
    <t xml:space="preserve">บจก.เด่นคลังข้าว หลัง 3 </t>
  </si>
  <si>
    <t>73118261310101</t>
  </si>
  <si>
    <t>c1595</t>
  </si>
  <si>
    <t>73118261310102</t>
  </si>
  <si>
    <t>c1588</t>
  </si>
  <si>
    <t>บจก.เด่นคลังข้าว หลัง 3</t>
  </si>
  <si>
    <t>73118261310104</t>
  </si>
  <si>
    <t>c1589</t>
  </si>
  <si>
    <t>73118151310101</t>
  </si>
  <si>
    <t>B2876</t>
  </si>
  <si>
    <t>บจก.ตัวกลม หลัง 1</t>
  </si>
  <si>
    <t>73118151310102</t>
  </si>
  <si>
    <t>B2877</t>
  </si>
  <si>
    <t>73118151310103</t>
  </si>
  <si>
    <t>B2878</t>
  </si>
  <si>
    <t xml:space="preserve">บจก.ตัวกลม หลัง 1 </t>
  </si>
  <si>
    <t>73118151310104</t>
  </si>
  <si>
    <t>B2879</t>
  </si>
  <si>
    <t>73118151310105</t>
  </si>
  <si>
    <t>B2880</t>
  </si>
  <si>
    <t>73118151310106</t>
  </si>
  <si>
    <t>B2881</t>
  </si>
  <si>
    <t>73118151310107</t>
  </si>
  <si>
    <t>B2882</t>
  </si>
  <si>
    <t>73118151310108</t>
  </si>
  <si>
    <t>B2883</t>
  </si>
  <si>
    <t>73118151310109</t>
  </si>
  <si>
    <t>B2884</t>
  </si>
  <si>
    <t>73118141310101</t>
  </si>
  <si>
    <t>B2866</t>
  </si>
  <si>
    <t xml:space="preserve">บจก.พี.เจ.วาย (2012) หลัง 1 </t>
  </si>
  <si>
    <t>73118141310102</t>
  </si>
  <si>
    <t>B2867</t>
  </si>
  <si>
    <t>73118141310103</t>
  </si>
  <si>
    <t>B2868</t>
  </si>
  <si>
    <t>73118141310104</t>
  </si>
  <si>
    <t>B2869</t>
  </si>
  <si>
    <t>73118141310105</t>
  </si>
  <si>
    <t>B2870</t>
  </si>
  <si>
    <t>73118141310106</t>
  </si>
  <si>
    <t>B2871</t>
  </si>
  <si>
    <t>73118141310107</t>
  </si>
  <si>
    <t>B2872</t>
  </si>
  <si>
    <t>73118141310108</t>
  </si>
  <si>
    <t>B2873</t>
  </si>
  <si>
    <t>73118141310109</t>
  </si>
  <si>
    <t>B2874</t>
  </si>
  <si>
    <t>73118141310110</t>
  </si>
  <si>
    <t>B2875</t>
  </si>
  <si>
    <t>B3607</t>
  </si>
  <si>
    <t xml:space="preserve">นาปี 2555/56 </t>
  </si>
  <si>
    <t>ไซโล บจก.เจริญวัฒนา (โง้วเทียนเซ้ง) ถัง 7</t>
  </si>
  <si>
    <t>73214990611101</t>
  </si>
  <si>
    <t>289</t>
  </si>
  <si>
    <t>ไซโล บจก.เจริญวัฒนา (โง้วเทียนเซ้ง) ถัง 4</t>
  </si>
  <si>
    <t>B3581</t>
  </si>
  <si>
    <t>บจก.นครปฐม ธนชาติ หลัง 2</t>
  </si>
  <si>
    <t>c1654</t>
  </si>
  <si>
    <t>นครราชสีมา</t>
  </si>
  <si>
    <t xml:space="preserve">บจก.เจียเม้ง หลัง TPM 1A2 </t>
  </si>
  <si>
    <t>TPM 1A2</t>
  </si>
  <si>
    <t>c2611</t>
  </si>
  <si>
    <t>30104110511101</t>
  </si>
  <si>
    <t>A666</t>
  </si>
  <si>
    <t>ไทยณรงค์รุ่งเรืองโชคชัย หลัง 1</t>
  </si>
  <si>
    <t>30104110511102</t>
  </si>
  <si>
    <t>A667</t>
  </si>
  <si>
    <t>30104110511103</t>
  </si>
  <si>
    <t>A668</t>
  </si>
  <si>
    <t>30104110511104</t>
  </si>
  <si>
    <t>A669</t>
  </si>
  <si>
    <t>30104110511105</t>
  </si>
  <si>
    <t>A670</t>
  </si>
  <si>
    <t>30104110511106</t>
  </si>
  <si>
    <t>A671</t>
  </si>
  <si>
    <t>B3628</t>
  </si>
  <si>
    <t>จริยา เกื้อสกุล หลัง 1</t>
  </si>
  <si>
    <t>80118001309102</t>
  </si>
  <si>
    <t>B2827</t>
  </si>
  <si>
    <t>80117971310101</t>
  </si>
  <si>
    <t>B2810</t>
  </si>
  <si>
    <t xml:space="preserve">ทรัพย์อรชรขนส่ง หลัง 1 </t>
  </si>
  <si>
    <t>80117971310102</t>
  </si>
  <si>
    <t>B2811</t>
  </si>
  <si>
    <t>c2011</t>
  </si>
  <si>
    <t xml:space="preserve">บจก. ทุ่งสงเฟอร์นิเจอร์ หลัง 2  </t>
  </si>
  <si>
    <t>c2012</t>
  </si>
  <si>
    <t>c2009</t>
  </si>
  <si>
    <t xml:space="preserve">บจก. ทุ่งสงเฟอร์นิเจอร์ หลัง 2 </t>
  </si>
  <si>
    <t>c2010</t>
  </si>
  <si>
    <t>80115470510105</t>
  </si>
  <si>
    <t>B1017</t>
  </si>
  <si>
    <t>80115470510106</t>
  </si>
  <si>
    <t>B1018</t>
  </si>
  <si>
    <t>80115470510107</t>
  </si>
  <si>
    <t>B1019</t>
  </si>
  <si>
    <t>80115470510108</t>
  </si>
  <si>
    <t>B1020</t>
  </si>
  <si>
    <t>80115470510109</t>
  </si>
  <si>
    <t>B1021</t>
  </si>
  <si>
    <t>80115470510110</t>
  </si>
  <si>
    <t>B1022</t>
  </si>
  <si>
    <t>80115470510111</t>
  </si>
  <si>
    <t>B1023</t>
  </si>
  <si>
    <t>80115470510112</t>
  </si>
  <si>
    <t>B1024</t>
  </si>
  <si>
    <t>c2601</t>
  </si>
  <si>
    <t>บจก.เกษตรเฟื่องฟ้า หลัง 9</t>
  </si>
  <si>
    <t>A2577</t>
  </si>
  <si>
    <t>หจก.โน๊ตน้องแนน หลัง 1/1</t>
  </si>
  <si>
    <t>A2578</t>
  </si>
  <si>
    <t>60108910909101</t>
  </si>
  <si>
    <t>B846</t>
  </si>
  <si>
    <t>ศิริวรรณ ปิยะชน หลัง 1</t>
  </si>
  <si>
    <t>60108910909102</t>
  </si>
  <si>
    <t>B847</t>
  </si>
  <si>
    <t>60108910909103</t>
  </si>
  <si>
    <t>B848</t>
  </si>
  <si>
    <t>60108910909104</t>
  </si>
  <si>
    <t>B849</t>
  </si>
  <si>
    <t>60108910909105</t>
  </si>
  <si>
    <t>B850</t>
  </si>
  <si>
    <t>60108910909106</t>
  </si>
  <si>
    <t>B851</t>
  </si>
  <si>
    <t>60107400910101</t>
  </si>
  <si>
    <t>A1803</t>
  </si>
  <si>
    <t>NPO หลัง 1</t>
  </si>
  <si>
    <t>60108420510101</t>
  </si>
  <si>
    <t>A1685</t>
  </si>
  <si>
    <t>บจก.เกษตรเฟื่องฟ้า หลัง 1/4</t>
  </si>
  <si>
    <t>60108420510102</t>
  </si>
  <si>
    <t>A1686</t>
  </si>
  <si>
    <t>60108420510103</t>
  </si>
  <si>
    <t>A1687</t>
  </si>
  <si>
    <t>60108420510104</t>
  </si>
  <si>
    <t>A1688</t>
  </si>
  <si>
    <t>B3428</t>
  </si>
  <si>
    <t>B3429</t>
  </si>
  <si>
    <t>B3426</t>
  </si>
  <si>
    <t>B3427</t>
  </si>
  <si>
    <t>60118111310101</t>
  </si>
  <si>
    <t>2303</t>
  </si>
  <si>
    <t xml:space="preserve">บจก.เกษตรเฟื่องฟ้า หลัง 11/2 </t>
  </si>
  <si>
    <t>11/2</t>
  </si>
  <si>
    <t>60118111310102</t>
  </si>
  <si>
    <t>2304</t>
  </si>
  <si>
    <t>60118111310103</t>
  </si>
  <si>
    <t>2305</t>
  </si>
  <si>
    <t>60117981310101</t>
  </si>
  <si>
    <t>B2816</t>
  </si>
  <si>
    <t>60117981310102</t>
  </si>
  <si>
    <t>B2817</t>
  </si>
  <si>
    <t>60117981310103</t>
  </si>
  <si>
    <t>B2818</t>
  </si>
  <si>
    <t>60117981310104</t>
  </si>
  <si>
    <t>B2819</t>
  </si>
  <si>
    <t>60108920910101</t>
  </si>
  <si>
    <t>B624</t>
  </si>
  <si>
    <t>ศิริรัตน์ หลัง 5</t>
  </si>
  <si>
    <t>60108920910102</t>
  </si>
  <si>
    <t>B625</t>
  </si>
  <si>
    <t>60108920910103</t>
  </si>
  <si>
    <t>B626</t>
  </si>
  <si>
    <t>60108920910104</t>
  </si>
  <si>
    <t>B627</t>
  </si>
  <si>
    <t>60108920910105</t>
  </si>
  <si>
    <t>B628</t>
  </si>
  <si>
    <t>c2431</t>
  </si>
  <si>
    <t xml:space="preserve">ศิริรัตน์พืชไร่ หลัง 6 </t>
  </si>
  <si>
    <t>c2427</t>
  </si>
  <si>
    <t>c2428</t>
  </si>
  <si>
    <t>c2429</t>
  </si>
  <si>
    <t>ศิริรัตน์พืชไร่ หลัง 6</t>
  </si>
  <si>
    <t>c2430</t>
  </si>
  <si>
    <t>60118791410101</t>
  </si>
  <si>
    <t>A2454</t>
  </si>
  <si>
    <t>หนองหลวงทวีกิจ หลัง 3/3</t>
  </si>
  <si>
    <t>3/3</t>
  </si>
  <si>
    <t>60118791410103</t>
  </si>
  <si>
    <t>A2455</t>
  </si>
  <si>
    <t>c1842</t>
  </si>
  <si>
    <t>บจก.เอส.เอส.เอ็ม.อาร์.การเกษตร หลัง 1</t>
  </si>
  <si>
    <t>c1844</t>
  </si>
  <si>
    <t>c1841</t>
  </si>
  <si>
    <t>c1843</t>
  </si>
  <si>
    <t>c1840</t>
  </si>
  <si>
    <t>นนทบุรี</t>
  </si>
  <si>
    <t>หจก.ศรีพรกิจอินเตอร์ไรซ์ หลัง 5</t>
  </si>
  <si>
    <t>13200271303102</t>
  </si>
  <si>
    <t>923</t>
  </si>
  <si>
    <t>ปทุมธานี</t>
  </si>
  <si>
    <t>ปี 2555/56</t>
  </si>
  <si>
    <t>ไซโล บจก.วิงออนไรซ์ เทรดดิ้ง ถัง PS6</t>
  </si>
  <si>
    <t>25103861303101</t>
  </si>
  <si>
    <t>c1444</t>
  </si>
  <si>
    <t>บจก.กบินทร์ผาติการเกษตร หลัง 4</t>
  </si>
  <si>
    <t>25103861303102</t>
  </si>
  <si>
    <t>c1446</t>
  </si>
  <si>
    <t>25103861303103</t>
  </si>
  <si>
    <t>c1445</t>
  </si>
  <si>
    <t>56106820503103</t>
  </si>
  <si>
    <t>B117</t>
  </si>
  <si>
    <t>พะเยา</t>
  </si>
  <si>
    <t>โชคอุดม หลัง 2</t>
  </si>
  <si>
    <t>B1848</t>
  </si>
  <si>
    <t>ทรัพย์มีมา หลัง 1</t>
  </si>
  <si>
    <t>B1849</t>
  </si>
  <si>
    <t>B1850</t>
  </si>
  <si>
    <t>B3632</t>
  </si>
  <si>
    <t>กลุ่มเกษตรกรทำนาตำนาน</t>
  </si>
  <si>
    <t>B1982</t>
  </si>
  <si>
    <t>นายสุนทร  จริตสกุล หลัง 2</t>
  </si>
  <si>
    <t>B1983</t>
  </si>
  <si>
    <t>B1984</t>
  </si>
  <si>
    <t>B1985</t>
  </si>
  <si>
    <t>B1986</t>
  </si>
  <si>
    <t>B1987</t>
  </si>
  <si>
    <t>93117991309101</t>
  </si>
  <si>
    <t>B2820</t>
  </si>
  <si>
    <t>93117991309102</t>
  </si>
  <si>
    <t>B2821</t>
  </si>
  <si>
    <t>93115780610101</t>
  </si>
  <si>
    <t>2119</t>
  </si>
  <si>
    <t>ปิยะชาติ หลัง 1</t>
  </si>
  <si>
    <t xml:space="preserve">ข้าวขาว 10% </t>
  </si>
  <si>
    <t>93115780610102</t>
  </si>
  <si>
    <t>2120</t>
  </si>
  <si>
    <t>93115780610103</t>
  </si>
  <si>
    <t>2121</t>
  </si>
  <si>
    <t>93115780610104</t>
  </si>
  <si>
    <t>2122</t>
  </si>
  <si>
    <t>66116861310103</t>
  </si>
  <si>
    <t>B1712</t>
  </si>
  <si>
    <t>65111310511101</t>
  </si>
  <si>
    <t>B6</t>
  </si>
  <si>
    <t>คงอนันต์ไรซ์ หลัง 2</t>
  </si>
  <si>
    <t>65111310511102</t>
  </si>
  <si>
    <t>65111310511103</t>
  </si>
  <si>
    <t>65111310511104</t>
  </si>
  <si>
    <t>65111310511105</t>
  </si>
  <si>
    <t>B7</t>
  </si>
  <si>
    <t>65111310511106</t>
  </si>
  <si>
    <t>B5</t>
  </si>
  <si>
    <t>65111310511107</t>
  </si>
  <si>
    <t>65111310511108</t>
  </si>
  <si>
    <t>B73</t>
  </si>
  <si>
    <t>65111310511109</t>
  </si>
  <si>
    <t>B74</t>
  </si>
  <si>
    <t>65111310511110</t>
  </si>
  <si>
    <t>B75</t>
  </si>
  <si>
    <t>65111310511111</t>
  </si>
  <si>
    <t>B76</t>
  </si>
  <si>
    <t>65111310511112</t>
  </si>
  <si>
    <t>B77</t>
  </si>
  <si>
    <t>65111310511113</t>
  </si>
  <si>
    <t>B78</t>
  </si>
  <si>
    <t>65111310511114</t>
  </si>
  <si>
    <t>B79</t>
  </si>
  <si>
    <t>65111310511115</t>
  </si>
  <si>
    <t>B80</t>
  </si>
  <si>
    <t>65111310511116</t>
  </si>
  <si>
    <t>B81</t>
  </si>
  <si>
    <t>B3512</t>
  </si>
  <si>
    <t>เพชรบุรี</t>
  </si>
  <si>
    <t>หจก.ที.เอ็ม.ไทยไรซ์ หลัง 3</t>
  </si>
  <si>
    <t>B3513</t>
  </si>
  <si>
    <t>B3514</t>
  </si>
  <si>
    <t>B3515</t>
  </si>
  <si>
    <t>67213161310103</t>
  </si>
  <si>
    <t>1349</t>
  </si>
  <si>
    <t>67113270510101</t>
  </si>
  <si>
    <t>B1439</t>
  </si>
  <si>
    <t>ทรัพย์สินเจริญการเกษตร หลัง 1</t>
  </si>
  <si>
    <t>67113270510102</t>
  </si>
  <si>
    <t>B1440</t>
  </si>
  <si>
    <t>A2536</t>
  </si>
  <si>
    <t>A2537</t>
  </si>
  <si>
    <t>A2538</t>
  </si>
  <si>
    <t>67113390510103</t>
  </si>
  <si>
    <t>B1077</t>
  </si>
  <si>
    <t>สมชัยพาณิชย์ 88 หลัง 2</t>
  </si>
  <si>
    <t>67113390510101</t>
  </si>
  <si>
    <t>B1075</t>
  </si>
  <si>
    <t>67113391310110</t>
  </si>
  <si>
    <t>c1472</t>
  </si>
  <si>
    <t xml:space="preserve">สมชัยพาณิชย์ 88 หลัง 3 </t>
  </si>
  <si>
    <t>67113391310120</t>
  </si>
  <si>
    <t>c1470</t>
  </si>
  <si>
    <t>c502</t>
  </si>
  <si>
    <t>หจก.รุ่งเรืองสมบัติ หลัง 1</t>
  </si>
  <si>
    <t>c506</t>
  </si>
  <si>
    <t>c505</t>
  </si>
  <si>
    <t>c508</t>
  </si>
  <si>
    <t>c503</t>
  </si>
  <si>
    <t>c507</t>
  </si>
  <si>
    <t>c504</t>
  </si>
  <si>
    <t>c509</t>
  </si>
  <si>
    <t>67113100511102</t>
  </si>
  <si>
    <t>B1442</t>
  </si>
  <si>
    <t>บจก.ศันทนีย์โลจิสติกส์ หลัง 2</t>
  </si>
  <si>
    <t>67113100511103</t>
  </si>
  <si>
    <t>B1443</t>
  </si>
  <si>
    <t>67113100511104</t>
  </si>
  <si>
    <t>B1444</t>
  </si>
  <si>
    <t>67113100511105</t>
  </si>
  <si>
    <t>B1445</t>
  </si>
  <si>
    <t>67113100511106</t>
  </si>
  <si>
    <t>B1446</t>
  </si>
  <si>
    <t>67113100511107</t>
  </si>
  <si>
    <t>B1208</t>
  </si>
  <si>
    <t>67113100511109</t>
  </si>
  <si>
    <t>B1209</t>
  </si>
  <si>
    <t>67113100511110</t>
  </si>
  <si>
    <t>B1210</t>
  </si>
  <si>
    <t>67113100511111</t>
  </si>
  <si>
    <t>B1448</t>
  </si>
  <si>
    <t>67113100511112</t>
  </si>
  <si>
    <t>B1211</t>
  </si>
  <si>
    <t>67113100511113</t>
  </si>
  <si>
    <t>B1212</t>
  </si>
  <si>
    <t>67113100511114</t>
  </si>
  <si>
    <t>B1747</t>
  </si>
  <si>
    <t>67113100511116</t>
  </si>
  <si>
    <t>B1214</t>
  </si>
  <si>
    <t>67113100511101</t>
  </si>
  <si>
    <t>B1441</t>
  </si>
  <si>
    <t>67113100511115</t>
  </si>
  <si>
    <t>B1213</t>
  </si>
  <si>
    <t>67113100511108</t>
  </si>
  <si>
    <t>B1447</t>
  </si>
  <si>
    <t>c2534</t>
  </si>
  <si>
    <t>ราชบุรี</t>
  </si>
  <si>
    <t>c2535</t>
  </si>
  <si>
    <t>c2532</t>
  </si>
  <si>
    <t>c2533</t>
  </si>
  <si>
    <t>c2536</t>
  </si>
  <si>
    <t>c2537</t>
  </si>
  <si>
    <t>70213721310101</t>
  </si>
  <si>
    <t>c1587</t>
  </si>
  <si>
    <t>A2611</t>
  </si>
  <si>
    <t>A2612</t>
  </si>
  <si>
    <t>A2613</t>
  </si>
  <si>
    <t>70118171310101</t>
  </si>
  <si>
    <t>B2918</t>
  </si>
  <si>
    <t>70118171310102</t>
  </si>
  <si>
    <t>B2919</t>
  </si>
  <si>
    <t>70118171310103</t>
  </si>
  <si>
    <t>B2920</t>
  </si>
  <si>
    <t>70118171310104</t>
  </si>
  <si>
    <t>B2921</t>
  </si>
  <si>
    <t>70118171310105</t>
  </si>
  <si>
    <t>B2922</t>
  </si>
  <si>
    <t>70118171310106</t>
  </si>
  <si>
    <t>B2923</t>
  </si>
  <si>
    <t>70118171310107</t>
  </si>
  <si>
    <t>B2924</t>
  </si>
  <si>
    <t>A2526</t>
  </si>
  <si>
    <t>A2527</t>
  </si>
  <si>
    <t>A2528</t>
  </si>
  <si>
    <t>A2529</t>
  </si>
  <si>
    <t>A2530</t>
  </si>
  <si>
    <t>A2531</t>
  </si>
  <si>
    <t>70113640510106</t>
  </si>
  <si>
    <t>B203</t>
  </si>
  <si>
    <t>บจก.พี.เจ.วาย 2012 หลัง 1</t>
  </si>
  <si>
    <t>70113640510101</t>
  </si>
  <si>
    <t>B198</t>
  </si>
  <si>
    <t>70113640510102</t>
  </si>
  <si>
    <t>B199</t>
  </si>
  <si>
    <t>70113640510103</t>
  </si>
  <si>
    <t>B200</t>
  </si>
  <si>
    <t>70113640510104</t>
  </si>
  <si>
    <t>B201</t>
  </si>
  <si>
    <t>70113640510105</t>
  </si>
  <si>
    <t>B202</t>
  </si>
  <si>
    <t>70113680510101</t>
  </si>
  <si>
    <t>A878</t>
  </si>
  <si>
    <t>หจก.มั่นคงรุ่งเรือง หลัง 1</t>
  </si>
  <si>
    <t>1557</t>
  </si>
  <si>
    <t>70113680510102</t>
  </si>
  <si>
    <t>A879</t>
  </si>
  <si>
    <t>70113680510103</t>
  </si>
  <si>
    <t>A880</t>
  </si>
  <si>
    <t>70113680510104</t>
  </si>
  <si>
    <t>A881</t>
  </si>
  <si>
    <t>70113680510105</t>
  </si>
  <si>
    <t>A882</t>
  </si>
  <si>
    <t>1553</t>
  </si>
  <si>
    <t>1554</t>
  </si>
  <si>
    <t>1555</t>
  </si>
  <si>
    <t>1556</t>
  </si>
  <si>
    <t>B2949</t>
  </si>
  <si>
    <t>พี.เจ.วาย.2012 หลัง 3</t>
  </si>
  <si>
    <t>B2950</t>
  </si>
  <si>
    <t>B2951</t>
  </si>
  <si>
    <t>B2952</t>
  </si>
  <si>
    <t>B2953</t>
  </si>
  <si>
    <t>B2955</t>
  </si>
  <si>
    <t>16116950611101</t>
  </si>
  <si>
    <t>1452</t>
  </si>
  <si>
    <t>คลังสินค้ากลางนายสุนันท์ ช่อทับทิม หลัง 1</t>
  </si>
  <si>
    <t>16101130911101</t>
  </si>
  <si>
    <t>A1945</t>
  </si>
  <si>
    <t>หจก.กิจเจริญทรัพย์ ลพบุรี หลัง 7</t>
  </si>
  <si>
    <t>B3614</t>
  </si>
  <si>
    <t>พูนทรัพย์ หลัง 1</t>
  </si>
  <si>
    <t>90115690610101</t>
  </si>
  <si>
    <t>B1328</t>
  </si>
  <si>
    <t>พูนทรัพย์ หลัง 3</t>
  </si>
  <si>
    <t>90115690610102</t>
  </si>
  <si>
    <t>B1329</t>
  </si>
  <si>
    <t>90115690610103</t>
  </si>
  <si>
    <t>B1330</t>
  </si>
  <si>
    <t>90115690610104</t>
  </si>
  <si>
    <t>B1684</t>
  </si>
  <si>
    <t>B2000</t>
  </si>
  <si>
    <t>พูนทรัพย์ หลัง 4</t>
  </si>
  <si>
    <t>B2001</t>
  </si>
  <si>
    <t>B2002</t>
  </si>
  <si>
    <t>90115650610104</t>
  </si>
  <si>
    <t>B2003</t>
  </si>
  <si>
    <t>19102820510101</t>
  </si>
  <si>
    <t>c746</t>
  </si>
  <si>
    <t>หจก.พ.แสง 3 สระบุรี หลัง 7</t>
  </si>
  <si>
    <t>19102820510110</t>
  </si>
  <si>
    <t>c720</t>
  </si>
  <si>
    <t>19102820510111</t>
  </si>
  <si>
    <t>c855</t>
  </si>
  <si>
    <t>19102820510112</t>
  </si>
  <si>
    <t>c862</t>
  </si>
  <si>
    <t>19102820510113</t>
  </si>
  <si>
    <t>c859</t>
  </si>
  <si>
    <t>19102820510114</t>
  </si>
  <si>
    <t>c860</t>
  </si>
  <si>
    <t>19102820510115</t>
  </si>
  <si>
    <t>c716</t>
  </si>
  <si>
    <t>19102820510116</t>
  </si>
  <si>
    <t>c866</t>
  </si>
  <si>
    <t>19102820510117</t>
  </si>
  <si>
    <t>c861</t>
  </si>
  <si>
    <t>19102820510118</t>
  </si>
  <si>
    <t>c718</t>
  </si>
  <si>
    <t>19102820510102</t>
  </si>
  <si>
    <t>c745</t>
  </si>
  <si>
    <t>19102820510103</t>
  </si>
  <si>
    <t>c743</t>
  </si>
  <si>
    <t>19102820510104</t>
  </si>
  <si>
    <t>c741</t>
  </si>
  <si>
    <t>19102820510105</t>
  </si>
  <si>
    <t>c747</t>
  </si>
  <si>
    <t>19102820510106</t>
  </si>
  <si>
    <t>c744</t>
  </si>
  <si>
    <t>19102820510107</t>
  </si>
  <si>
    <t>c719</t>
  </si>
  <si>
    <t>19102820510108</t>
  </si>
  <si>
    <t>c717</t>
  </si>
  <si>
    <t>19102820510109</t>
  </si>
  <si>
    <t>c715</t>
  </si>
  <si>
    <t>A2285</t>
  </si>
  <si>
    <t>A2286</t>
  </si>
  <si>
    <t>A2287</t>
  </si>
  <si>
    <t>A2288</t>
  </si>
  <si>
    <t>B2135</t>
  </si>
  <si>
    <t>ปัญญาธรรม หลัง 1</t>
  </si>
  <si>
    <t>B3587</t>
  </si>
  <si>
    <t>1 (เมล็ดสั้น)</t>
  </si>
  <si>
    <t>B2136</t>
  </si>
  <si>
    <t>B3588</t>
  </si>
  <si>
    <t>2 (เมล็ดสั้น)</t>
  </si>
  <si>
    <t>B2137</t>
  </si>
  <si>
    <t>B2138</t>
  </si>
  <si>
    <t>B2139</t>
  </si>
  <si>
    <t>B2140</t>
  </si>
  <si>
    <t>B2141</t>
  </si>
  <si>
    <t>B2142</t>
  </si>
  <si>
    <t>72214141303103</t>
  </si>
  <si>
    <t>A985</t>
  </si>
  <si>
    <t>ไซโล สุพรรณบุรี อะกริคัลเจอร์รอลโปรเซสซิ่ง ถัง 3</t>
  </si>
  <si>
    <t>72214151303104</t>
  </si>
  <si>
    <t>A986</t>
  </si>
  <si>
    <t>ไซโล สุพรรณบุรี อะกริคัลเจอร์รอลโปรเซสซิ่ง ถัง 4</t>
  </si>
  <si>
    <t>นายธวัชชัย ธัญญเศรษฐ์ หลัง 1</t>
  </si>
  <si>
    <t>c2513</t>
  </si>
  <si>
    <t>นายธวัชชัย ธัญญะเศรษฐ์ หลัง 1</t>
  </si>
  <si>
    <t>c2515</t>
  </si>
  <si>
    <t>c2514</t>
  </si>
  <si>
    <t>c2517</t>
  </si>
  <si>
    <t>c2516</t>
  </si>
  <si>
    <t>c2518</t>
  </si>
  <si>
    <t>72114190910101</t>
  </si>
  <si>
    <t>A938</t>
  </si>
  <si>
    <t>ตรีบุตรวดี</t>
  </si>
  <si>
    <t>72114190910102</t>
  </si>
  <si>
    <t>A939</t>
  </si>
  <si>
    <t>72114190910103</t>
  </si>
  <si>
    <t>A940</t>
  </si>
  <si>
    <t>72114230510101</t>
  </si>
  <si>
    <t>A1200</t>
  </si>
  <si>
    <t>72114230510102</t>
  </si>
  <si>
    <t>A1201</t>
  </si>
  <si>
    <t>72114230510103</t>
  </si>
  <si>
    <t>A1202</t>
  </si>
  <si>
    <t>72114230510104</t>
  </si>
  <si>
    <t>A1203</t>
  </si>
  <si>
    <t>72114230510105</t>
  </si>
  <si>
    <t>A1204</t>
  </si>
  <si>
    <t>72114230510106</t>
  </si>
  <si>
    <t>A1195</t>
  </si>
  <si>
    <t>72114230510107</t>
  </si>
  <si>
    <t>A1196</t>
  </si>
  <si>
    <t>72114230510108</t>
  </si>
  <si>
    <t>A1197</t>
  </si>
  <si>
    <t>72114230510109</t>
  </si>
  <si>
    <t>A1198</t>
  </si>
  <si>
    <t>72114230510110</t>
  </si>
  <si>
    <t>A1199</t>
  </si>
  <si>
    <t>c1946</t>
  </si>
  <si>
    <t>สุภาพ หลัง 3</t>
  </si>
  <si>
    <t>c1947</t>
  </si>
  <si>
    <t>c2567</t>
  </si>
  <si>
    <t>1/2</t>
  </si>
  <si>
    <t>c2568</t>
  </si>
  <si>
    <t>c2565</t>
  </si>
  <si>
    <t>c1872</t>
  </si>
  <si>
    <t>บจก.นำชัย พาวเวอร์ ซัพพลาย หลัง 4</t>
  </si>
  <si>
    <t>c1873</t>
  </si>
  <si>
    <t>c1874</t>
  </si>
  <si>
    <t>c1875</t>
  </si>
  <si>
    <t>B1823</t>
  </si>
  <si>
    <t>สุราษฎร์ธานี</t>
  </si>
  <si>
    <t>B1824</t>
  </si>
  <si>
    <t>B1825</t>
  </si>
  <si>
    <t>B1826</t>
  </si>
  <si>
    <t>B1827</t>
  </si>
  <si>
    <t>B1828</t>
  </si>
  <si>
    <t>B1829</t>
  </si>
  <si>
    <t>B1830</t>
  </si>
  <si>
    <t>84115601310110</t>
  </si>
  <si>
    <t>B1887</t>
  </si>
  <si>
    <t>84115601310106</t>
  </si>
  <si>
    <t>B1886</t>
  </si>
  <si>
    <t>1530</t>
  </si>
  <si>
    <t>วรโชติ หลัง 1</t>
  </si>
  <si>
    <t>41106360911101</t>
  </si>
  <si>
    <t>c214</t>
  </si>
  <si>
    <t>อุดรธานี</t>
  </si>
  <si>
    <t>หนองหานไทยง่วน หลัง 3</t>
  </si>
  <si>
    <t>41106360910102</t>
  </si>
  <si>
    <t>c243</t>
  </si>
  <si>
    <t>c1803</t>
  </si>
  <si>
    <t>ชายกลาง หลัง 1</t>
  </si>
  <si>
    <t>c1812</t>
  </si>
  <si>
    <t>61109630510111</t>
  </si>
  <si>
    <t>2171</t>
  </si>
  <si>
    <t>61109630510112</t>
  </si>
  <si>
    <t>B1470</t>
  </si>
  <si>
    <t>A2169</t>
  </si>
  <si>
    <t>61109630510114</t>
  </si>
  <si>
    <t>2172</t>
  </si>
  <si>
    <t>A2170</t>
  </si>
  <si>
    <t>A2171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</si>
  <si>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</si>
  <si>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</si>
  <si>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</si>
  <si>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</si>
  <si>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</si>
  <si>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</si>
  <si>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</si>
  <si>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</si>
  <si>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61109750510101</t>
  </si>
  <si>
    <t>c804</t>
  </si>
  <si>
    <t>ทิพย์สุดา หลัง 3</t>
  </si>
  <si>
    <t>61109750510102</t>
  </si>
  <si>
    <t>c807</t>
  </si>
  <si>
    <t>61109750510103</t>
  </si>
  <si>
    <t>c806</t>
  </si>
  <si>
    <t>61109750510104</t>
  </si>
  <si>
    <t>c808</t>
  </si>
  <si>
    <t>61109750510105</t>
  </si>
  <si>
    <t>c801</t>
  </si>
  <si>
    <t>61109750510106</t>
  </si>
  <si>
    <t>c802</t>
  </si>
  <si>
    <t>61109750510107</t>
  </si>
  <si>
    <t>c803</t>
  </si>
  <si>
    <t>61109750510108</t>
  </si>
  <si>
    <t>c805</t>
  </si>
  <si>
    <t>c2444</t>
  </si>
  <si>
    <t>9/2 ม. 2 ต.พังตรุ อ.ท่าม่วง</t>
  </si>
  <si>
    <t>94 ม.2 ต.หนองโรง อ.พนมทวน</t>
  </si>
  <si>
    <t>77 ม.7 ต.ปากแพรก อ.เมืองกาญจนบุรี</t>
  </si>
  <si>
    <t>74 ม.11 ต.กมลาไสย อ.กมลาไสย</t>
  </si>
  <si>
    <t>124 ม.7 ต.ท่าพุทรา อ.คลองขลุง</t>
  </si>
  <si>
    <t>151 ม.1 ต.วังแขม อ.คลองขลุง</t>
  </si>
  <si>
    <t>88 ม.7 ต.วังไทร อ.คลองขลุง</t>
  </si>
  <si>
    <t>103 ม.6 ถ.มิตรภาพ ต.เก่างิ้ว อ.พล</t>
  </si>
  <si>
    <t>54-55 ม.8 ต.ท่าสะอ้าน อ.บางปะกง</t>
  </si>
  <si>
    <t>207 ม.7 ต.แพรกศรีราชา อ.สรรคบุรี</t>
  </si>
  <si>
    <t>236 ม.4 ต.หาดท่าเสา อ.เมืองชัยนาท</t>
  </si>
  <si>
    <t>54 ม.13 ต.แม่สาว อ.แม่อาย</t>
  </si>
  <si>
    <t>12 ม.15 ต.สระสี่มุม อ.กำแพงแสน</t>
  </si>
  <si>
    <t>164 ม.4 ต.ถนนขาด อ.เมืองนครปฐม</t>
  </si>
  <si>
    <t>167/5 ม.5 ต.โพรงมะเดื่อ อ.เมืองนครปฐม</t>
  </si>
  <si>
    <t>52/2-3 ม.14 ต.สระกะเทียม อ.เมือง</t>
  </si>
  <si>
    <t>100/1 ม.6 ต.ทัพหลวง อ.เมืองนครปฐม</t>
  </si>
  <si>
    <t>119 ม.8 ต.หนองงูเหลือม อ.เฉลิมพระเกียรติ</t>
  </si>
  <si>
    <t>222 ม.9 ถ.โชคชัย-สีคิ้ว ต.พลับพลา อ.โชคชัย</t>
  </si>
  <si>
    <t>26/1 ม.5 ต.ทรายขาว อ.หัวไทร</t>
  </si>
  <si>
    <t>315 ม.1 ต.ท้องลำเจียก อ.เชียรใหญ่</t>
  </si>
  <si>
    <t>216 ม.4 ถ.ทุ่งสง-สุราษฎร์ ต.นาโพธิ์ อ.ทุ่งสง</t>
  </si>
  <si>
    <t>128 ม.6 ต.ตาคลี อ.ตาคลี</t>
  </si>
  <si>
    <t>29 ม.8 ต.ยางตาล อ.โกรกพระ</t>
  </si>
  <si>
    <t>69 ม.1 ต.ลำพยนต์ อ.ตากฟ้า</t>
  </si>
  <si>
    <t>43/1 ม.6 ต.นครสวรรค์ตก อ.เมือง</t>
  </si>
  <si>
    <t>161 ม.2 ต.สุขสำราญ อ.ตากฟ้า</t>
  </si>
  <si>
    <t>144 ม.1 ต.ตากฟ้า อ.ตากฟ้า</t>
  </si>
  <si>
    <t>129 ม.1 ต.หนองหลวง อ.ท่าตะโก</t>
  </si>
  <si>
    <t>212 ม.6 ต.หนองกลับ อ.หนองบัว</t>
  </si>
  <si>
    <t>55/1 ม.1 ต.สวนใหญ่ อ.เมืองนนทบุรี</t>
  </si>
  <si>
    <t>53/2 ม.1 ต.ระแหง อ.ลาดหลุมแก้ว</t>
  </si>
  <si>
    <t>408/2 ม.8 ต.เมืองเก่า อ.กบินทร์บุรี</t>
  </si>
  <si>
    <t>125 ม.5 ต.บุญเกิด อ.ดอกคำใต้</t>
  </si>
  <si>
    <t>295 ม.10 ต.ห้วยข้าวก่ำ อ.จุน</t>
  </si>
  <si>
    <t>ม.7 ต.ตำนาน อ.เมืองพัทลุง</t>
  </si>
  <si>
    <t>370 ม.1 ถ.เอเซีย ต.แพรกหา อ.ควนขนุน</t>
  </si>
  <si>
    <t>148/1 ม.6 ต.พนมวังก์ อ.ควนขนุน</t>
  </si>
  <si>
    <t>7 ม.12 ถ.เอเชีย ต.ท่าแค อ.เมือง</t>
  </si>
  <si>
    <t>44 ม.1 ต.สำนักขุนเณร อ.ดงเจริญ</t>
  </si>
  <si>
    <t>18/8 ม.5 ต.ปลักแรด อ.บางระกำ</t>
  </si>
  <si>
    <t>99 ม.1 ต.สำมะโรง อ.เมืองเพชรบุรี</t>
  </si>
  <si>
    <t>80/1 ม.8 ต.ซับสมอทอด อ.บึงสามพัน</t>
  </si>
  <si>
    <t>384 ม.2 ต.ยางงาม อ.หนองไผ่</t>
  </si>
  <si>
    <t>132/1 ถ.คชเสนีย์ ต.หล่มสัก อ.หล่มสัก</t>
  </si>
  <si>
    <t>28 ม.12 ต.ชนแดน อ.ชนแดน</t>
  </si>
  <si>
    <t>28 ม.14 ต.ในเมือง อ.เมืองเพชรบูรณ์</t>
  </si>
  <si>
    <t>133 ม.14 ต.กันจุ อ.บึงสามพัน</t>
  </si>
  <si>
    <t>400 ม.7 ต.หนองไผ่ อ.หนองไผ่</t>
  </si>
  <si>
    <t>292 ม.2 ต.เจดีย์หัก อ.เมือง</t>
  </si>
  <si>
    <t>139 ม.2 ต.เบิกไพร อ.จอมบึง</t>
  </si>
  <si>
    <t>177 ม.2 ต.หน้าเมือง อ.เมือง</t>
  </si>
  <si>
    <t>177 ม.2 ต.ดอนกระเบื้อง อ.โพธาราม</t>
  </si>
  <si>
    <t>174 ม.6 ต.ท่าผา อ.บ้านโป่ง</t>
  </si>
  <si>
    <t>74 ม.9 ต.หนองปลาหมอ อ.บ้านโป่ง</t>
  </si>
  <si>
    <t>131 ถ.ทรงพล ต.โพธาราม อ.โพธาราม</t>
  </si>
  <si>
    <t>55/1 ม.3 ต.หนองรี อ.ลำสนธิ</t>
  </si>
  <si>
    <t>7/3 ม.1 ต.โคกตูม อ.เมือง</t>
  </si>
  <si>
    <t>70/1 ม.3 ต.เขารูปช้าง อ.เมืองสงขลา</t>
  </si>
  <si>
    <t>9/9 ม.9 ต.ห้วยบง อ.เฉลิมพระเกียรติ</t>
  </si>
  <si>
    <t>34/5 ม.10 ต.ไม้ดัด อ.บางระจัน</t>
  </si>
  <si>
    <t>71 ม.6 ต.โพกรวม อ.เมือง</t>
  </si>
  <si>
    <t xml:space="preserve">456 ม.10 ต.อู่ทอง  อ.อู่ทอง </t>
  </si>
  <si>
    <t>1 ม.6 ต.เขาดิน อ.เดิมบางนางบวช</t>
  </si>
  <si>
    <t>120/1 ม.4 ต.บ้านกร่าง อ.ศรีประจันต์</t>
  </si>
  <si>
    <t>40 ม.5 ต.บ้านสระ อ.สามชุก</t>
  </si>
  <si>
    <t>120 ม.4 ต.เขาพระ อ.เดิมบางนางบวช</t>
  </si>
  <si>
    <t>8/8 ม.6 ต.วังน้ำซับ อ.ศรีประจันต์</t>
  </si>
  <si>
    <t>302 ม.5 ต.ดอนเจดีย์ อ.ดอนเจดีย์</t>
  </si>
  <si>
    <t>121/10 ม.4 ต.บางกุ้ง อ.เมืองสุราษฎร์ธานี</t>
  </si>
  <si>
    <t>22/4 ม.6 ต.ยี่ล้น อ.วิเศษชัยชาญ</t>
  </si>
  <si>
    <t>329 ม.13 ต.หนองหาน อ.หนองหาน</t>
  </si>
  <si>
    <t>6/10 ม.2 ต.ประดู่ยืน อ.ลานสัก</t>
  </si>
  <si>
    <t>321 ม.3 ต.หูช้าง อ.บ้านไร่</t>
  </si>
  <si>
    <t>99/2 ม.3 ต.ท่าโพ อ.หนองขาหย่าง</t>
  </si>
  <si>
    <t xml:space="preserve">              "</t>
  </si>
  <si>
    <t>62118131303202</t>
  </si>
  <si>
    <t>กัลมาลัยพืชผล หลัง 1</t>
  </si>
  <si>
    <t>อตก.</t>
  </si>
  <si>
    <t>62</t>
  </si>
  <si>
    <t>62110791303201</t>
  </si>
  <si>
    <t>A1736</t>
  </si>
  <si>
    <t>หจก.เกียรติสงวน (2003) หลัง 1</t>
  </si>
  <si>
    <t>929 ม.1  ตำบลสลกบาตร  อำเภอขาณุวรลักษบุรี</t>
  </si>
  <si>
    <t>96</t>
  </si>
  <si>
    <t>62110791303202</t>
  </si>
  <si>
    <t>A1737</t>
  </si>
  <si>
    <t>62110791303203</t>
  </si>
  <si>
    <t>A1738</t>
  </si>
  <si>
    <t>62110791303205</t>
  </si>
  <si>
    <t>A1740</t>
  </si>
  <si>
    <t>62110791303204</t>
  </si>
  <si>
    <t>A1739</t>
  </si>
  <si>
    <t>62110640511201</t>
  </si>
  <si>
    <t>A1311</t>
  </si>
  <si>
    <t>บจก.บุญพงศ์กิจอุตสาหกรรม หลัง 4</t>
  </si>
  <si>
    <t>236 ม.6 ต.ป่าพุทรา อ.ขานุวรลักษบุรี</t>
  </si>
  <si>
    <t>62110641311202</t>
  </si>
  <si>
    <t>A1312</t>
  </si>
  <si>
    <t>62110641311203</t>
  </si>
  <si>
    <t>A1313</t>
  </si>
  <si>
    <t>62110780909207</t>
  </si>
  <si>
    <t>2092</t>
  </si>
  <si>
    <t>หจก.เกียรติสงวน (2003) หลัง 15</t>
  </si>
  <si>
    <t>929 หมู่ 1 ตำบลสลกบาตร อำเภอขาณุวรลักษบุรี</t>
  </si>
  <si>
    <t>62110781309203</t>
  </si>
  <si>
    <t>2091</t>
  </si>
  <si>
    <t>62110781309209</t>
  </si>
  <si>
    <t>2093</t>
  </si>
  <si>
    <t>62110781309210</t>
  </si>
  <si>
    <t>2094</t>
  </si>
  <si>
    <t>62110781309201</t>
  </si>
  <si>
    <t>2089</t>
  </si>
  <si>
    <t>62110781309202</t>
  </si>
  <si>
    <t>2090</t>
  </si>
  <si>
    <t>40106190603208</t>
  </si>
  <si>
    <t>c299</t>
  </si>
  <si>
    <t>หจก.ค้ำคูณพืชผล หลัง 1</t>
  </si>
  <si>
    <t>67 หมู่ 10 ต.หนองกุง อ.น้ำพอง</t>
  </si>
  <si>
    <t>41</t>
  </si>
  <si>
    <t>40106190803209</t>
  </si>
  <si>
    <t>c306</t>
  </si>
  <si>
    <t>ข้าวขาว 15%</t>
  </si>
  <si>
    <t>2 (ฝากกอง)</t>
  </si>
  <si>
    <t>40106190703201</t>
  </si>
  <si>
    <t>c303</t>
  </si>
  <si>
    <t xml:space="preserve">ข้าวขาว 15% </t>
  </si>
  <si>
    <t>40106190703202</t>
  </si>
  <si>
    <t>c304</t>
  </si>
  <si>
    <t>40106190803206</t>
  </si>
  <si>
    <t>c301</t>
  </si>
  <si>
    <t>ข้าวขาว 25% เลิศ</t>
  </si>
  <si>
    <t>40106190803205</t>
  </si>
  <si>
    <t>c302</t>
  </si>
  <si>
    <t>40106190903204</t>
  </si>
  <si>
    <t>c305</t>
  </si>
  <si>
    <t>40106191403207</t>
  </si>
  <si>
    <t>c300</t>
  </si>
  <si>
    <t>40116431310203</t>
  </si>
  <si>
    <t>980</t>
  </si>
  <si>
    <t>น.ส. ณิชาภา  วาณิชวรานนท์ หลัง 3</t>
  </si>
  <si>
    <t>150 ม.10 ต.หนองกุง อ.น้ำพอง</t>
  </si>
  <si>
    <t>บจก.ชุมแสงไทยโกลด์ไรซ์ หลัง 1</t>
  </si>
  <si>
    <t>85/1 ม.12 ต.ศาลาแดง อ.บางน้ำเปรี้ยว</t>
  </si>
  <si>
    <t>นายพรชัย พรคณาปราชญ์ หลัง 8/2</t>
  </si>
  <si>
    <t>22 หมู่ 10 ต.วังไก่เถื่อน อ.หันคา</t>
  </si>
  <si>
    <t>8/2</t>
  </si>
  <si>
    <t>99</t>
  </si>
  <si>
    <t>80115520610201</t>
  </si>
  <si>
    <t>B1676</t>
  </si>
  <si>
    <t>บจก.เจริญสหกิจชะอวด หลัง 2</t>
  </si>
  <si>
    <t>130/1 หมู่ 4 ตำบลควนหนองหงส์ อำเภอชะอวด</t>
  </si>
  <si>
    <t>80115520610202</t>
  </si>
  <si>
    <t>B1677</t>
  </si>
  <si>
    <t>80115520610203</t>
  </si>
  <si>
    <t>B1678</t>
  </si>
  <si>
    <t>80115520610204</t>
  </si>
  <si>
    <t>B1679</t>
  </si>
  <si>
    <t>80115520610205</t>
  </si>
  <si>
    <t>B1680</t>
  </si>
  <si>
    <t>80115520610206</t>
  </si>
  <si>
    <t>B1681</t>
  </si>
  <si>
    <t>80115520610209</t>
  </si>
  <si>
    <t>B1682</t>
  </si>
  <si>
    <t>80115520610210</t>
  </si>
  <si>
    <t>B1683</t>
  </si>
  <si>
    <t>60108361303201</t>
  </si>
  <si>
    <t>2044</t>
  </si>
  <si>
    <t>เนตรนภา หลัง 1</t>
  </si>
  <si>
    <t>333 หมู่ 3 ต.นิคมเขาบ่อแก้ว อ.พยุหะคีรี</t>
  </si>
  <si>
    <t>70</t>
  </si>
  <si>
    <t>60108361303203</t>
  </si>
  <si>
    <t>2046</t>
  </si>
  <si>
    <t>60108361303206</t>
  </si>
  <si>
    <t>2049</t>
  </si>
  <si>
    <t>60108361303202</t>
  </si>
  <si>
    <t>2045</t>
  </si>
  <si>
    <t>60108361303204</t>
  </si>
  <si>
    <t>2047</t>
  </si>
  <si>
    <t>60108361303205</t>
  </si>
  <si>
    <t>2048</t>
  </si>
  <si>
    <t>60118631403201</t>
  </si>
  <si>
    <t>c2068</t>
  </si>
  <si>
    <t>ไพโรจน์พืชผล หลัง 1</t>
  </si>
  <si>
    <t>49 หมู่ 19 ต.หนองบัว อ.หนองบัว</t>
  </si>
  <si>
    <t>83</t>
  </si>
  <si>
    <t>60118631403202</t>
  </si>
  <si>
    <t>c2067</t>
  </si>
  <si>
    <t>60118631403203</t>
  </si>
  <si>
    <t>c2066</t>
  </si>
  <si>
    <t>60109430503201</t>
  </si>
  <si>
    <t>B1025</t>
  </si>
  <si>
    <t>เอกราช หลัง 2</t>
  </si>
  <si>
    <t>88/1 หมู่ 1 ต.ลำพยนต์ อ.ตากฟ้า</t>
  </si>
  <si>
    <t>60109430503202</t>
  </si>
  <si>
    <t>B1026</t>
  </si>
  <si>
    <t>60109430503203</t>
  </si>
  <si>
    <t>B1027</t>
  </si>
  <si>
    <t>60109430503204</t>
  </si>
  <si>
    <t>B1028</t>
  </si>
  <si>
    <t>60109430503205</t>
  </si>
  <si>
    <t>B1029</t>
  </si>
  <si>
    <t>60109430503206</t>
  </si>
  <si>
    <t>B1030</t>
  </si>
  <si>
    <t>60109430503207</t>
  </si>
  <si>
    <t>B1031</t>
  </si>
  <si>
    <t>60109430503208</t>
  </si>
  <si>
    <t>B1032</t>
  </si>
  <si>
    <t>60107441310206</t>
  </si>
  <si>
    <t>c1647</t>
  </si>
  <si>
    <t>กันเองพานิช หลัง 1</t>
  </si>
  <si>
    <t>27 หมู่ 2 ต.สุขสำราญ อ.ตากฟ้า</t>
  </si>
  <si>
    <t>97</t>
  </si>
  <si>
    <t>60107441310202</t>
  </si>
  <si>
    <t>c1650</t>
  </si>
  <si>
    <t>60107441310207</t>
  </si>
  <si>
    <t>c1645</t>
  </si>
  <si>
    <t>60107441310203</t>
  </si>
  <si>
    <t>c1648</t>
  </si>
  <si>
    <t>60107570910207</t>
  </si>
  <si>
    <t>2006</t>
  </si>
  <si>
    <t>จึงใจ้หมงโคออพเพอเรชั่น หลัง 5</t>
  </si>
  <si>
    <t>102/14 ม.11 ต.บ้านมะเกลือ อ.เมือง</t>
  </si>
  <si>
    <t>90</t>
  </si>
  <si>
    <t>60107570910206</t>
  </si>
  <si>
    <t>2008</t>
  </si>
  <si>
    <t>60107571410209</t>
  </si>
  <si>
    <t>2009</t>
  </si>
  <si>
    <t>60107571410208</t>
  </si>
  <si>
    <t>2007</t>
  </si>
  <si>
    <t>60107600510201</t>
  </si>
  <si>
    <t>B592</t>
  </si>
  <si>
    <t>โชคสมัครการ หลัง 2</t>
  </si>
  <si>
    <t>273 หมู่1 ต.จันเสน อ.ตาคลี</t>
  </si>
  <si>
    <t>60107600510202</t>
  </si>
  <si>
    <t>B593</t>
  </si>
  <si>
    <t>60107600510205</t>
  </si>
  <si>
    <t>B596</t>
  </si>
  <si>
    <t>60108080511201</t>
  </si>
  <si>
    <t>A43</t>
  </si>
  <si>
    <t>ท่าข้าวทวีพร หลัง 10</t>
  </si>
  <si>
    <t>701 ม.6 ต.ท่าตะโก อ.ท่าตะโก</t>
  </si>
  <si>
    <t>A2303</t>
  </si>
  <si>
    <t>วิรัตน์ชนก หลัง 2</t>
  </si>
  <si>
    <t>158-158/1 หมู่ 5 ต.อ่างทอง อ.บรรตพตพิสัย</t>
  </si>
  <si>
    <t>A2304</t>
  </si>
  <si>
    <t>A2305</t>
  </si>
  <si>
    <t>A2306</t>
  </si>
  <si>
    <t>A2307</t>
  </si>
  <si>
    <t>60109440510201</t>
  </si>
  <si>
    <t>B926</t>
  </si>
  <si>
    <t>เอื้ออารีย์ หลัง 1 ห้อง 1</t>
  </si>
  <si>
    <t>9/1 หมู่ 2 ต.กลางแดด อ.เมือง</t>
  </si>
  <si>
    <t>1 ห้อง 1</t>
  </si>
  <si>
    <t>60109440510202</t>
  </si>
  <si>
    <t>B927</t>
  </si>
  <si>
    <t>1 ห้อง1</t>
  </si>
  <si>
    <t>60109440510203</t>
  </si>
  <si>
    <t>B928</t>
  </si>
  <si>
    <t>60109450510201</t>
  </si>
  <si>
    <t>B1631</t>
  </si>
  <si>
    <t>เอื้ออารีย์ หลัง 1 ห้อง 2</t>
  </si>
  <si>
    <t>1 ห้อง 2</t>
  </si>
  <si>
    <t>60109450510202</t>
  </si>
  <si>
    <t>B1632</t>
  </si>
  <si>
    <t>60109450510203</t>
  </si>
  <si>
    <t>B1633</t>
  </si>
  <si>
    <t>25103820809201</t>
  </si>
  <si>
    <t>1987</t>
  </si>
  <si>
    <t>บจก.โรงสีธัญญนันท์เจริญกิจ หลัง 1</t>
  </si>
  <si>
    <t>84/4 หมู่ 1 ต.หนองโพรง อ.ศรีมหาโพธิ์</t>
  </si>
  <si>
    <t>32</t>
  </si>
  <si>
    <t>25103820809202</t>
  </si>
  <si>
    <t>1988</t>
  </si>
  <si>
    <t>25103820809203</t>
  </si>
  <si>
    <t>1989</t>
  </si>
  <si>
    <t>B3328</t>
  </si>
  <si>
    <t>พระนครศรีอยุธยา</t>
  </si>
  <si>
    <t>บจก.โชคเงินตรา หลัง 5</t>
  </si>
  <si>
    <t>2/6 ตำบลภาชี  อำเภอภาชี</t>
  </si>
  <si>
    <t>B3329</t>
  </si>
  <si>
    <t>B3330</t>
  </si>
  <si>
    <t>B3331</t>
  </si>
  <si>
    <t>B3332</t>
  </si>
  <si>
    <t>B3333</t>
  </si>
  <si>
    <t>93115760610201</t>
  </si>
  <si>
    <t>B983</t>
  </si>
  <si>
    <t>นพคุณ หลัง 1</t>
  </si>
  <si>
    <t>7 หมู่ 12 ต.ท่าแค อ.เมือง</t>
  </si>
  <si>
    <t>93115760610202</t>
  </si>
  <si>
    <t>B984</t>
  </si>
  <si>
    <t>100</t>
  </si>
  <si>
    <t>93115760610208</t>
  </si>
  <si>
    <t>B985</t>
  </si>
  <si>
    <t>93115760510203</t>
  </si>
  <si>
    <t>B705</t>
  </si>
  <si>
    <t>93115760510204</t>
  </si>
  <si>
    <t>B706</t>
  </si>
  <si>
    <t>93115760510205</t>
  </si>
  <si>
    <t>B707</t>
  </si>
  <si>
    <t>93115761310206</t>
  </si>
  <si>
    <t>B873</t>
  </si>
  <si>
    <t>93115761310207</t>
  </si>
  <si>
    <t>B874</t>
  </si>
  <si>
    <t>B3646</t>
  </si>
  <si>
    <t>บจก.ศิริชัย อินเตอร์เทรด หลัง 1</t>
  </si>
  <si>
    <t>8 หมู่ 2 ต.คลองคะเชนทร์ อ.เมือง</t>
  </si>
  <si>
    <t>B3568</t>
  </si>
  <si>
    <t>หสม.คลังโชคดี หลัง 1</t>
  </si>
  <si>
    <t>88  หมู่ 8 ตำบลวังงิ้วใต้  อำเภอดงเจริญ</t>
  </si>
  <si>
    <t>A2518</t>
  </si>
  <si>
    <t>57</t>
  </si>
  <si>
    <t>c2005</t>
  </si>
  <si>
    <t>บจก.พิจิตรศรีเกษตรไร้ซ์ หลัง 4</t>
  </si>
  <si>
    <t>10 หมู่ 3 ต.สำนักขุนเณร อ.ดงเจริญ</t>
  </si>
  <si>
    <t>c2001</t>
  </si>
  <si>
    <t>c2008</t>
  </si>
  <si>
    <t>c2002</t>
  </si>
  <si>
    <t>c2007</t>
  </si>
  <si>
    <t>c2004</t>
  </si>
  <si>
    <t>c2006</t>
  </si>
  <si>
    <t>c2003</t>
  </si>
  <si>
    <t>B1957</t>
  </si>
  <si>
    <t>บจก.พีบีไรซ์ (หลัง 5)</t>
  </si>
  <si>
    <t>310 หมู่ 4 ต.ย่านยาว อ.เมือง</t>
  </si>
  <si>
    <t>B1958</t>
  </si>
  <si>
    <t>B1959</t>
  </si>
  <si>
    <t>B1960</t>
  </si>
  <si>
    <t>B2250</t>
  </si>
  <si>
    <t>ย่งฮงเส็ง หลัง 4</t>
  </si>
  <si>
    <t>58 หมู่ 8 ต.ท่าบัว อ.โพทะเล</t>
  </si>
  <si>
    <t>79</t>
  </si>
  <si>
    <t>B2251</t>
  </si>
  <si>
    <t>B2252</t>
  </si>
  <si>
    <t>1570</t>
  </si>
  <si>
    <t>หจก.ไทรงามไรซ์นิว 2010 หลัง 1</t>
  </si>
  <si>
    <t>59/5 ม. 1 ตำบลบ้านน้อย อำเภอโพทะเล</t>
  </si>
  <si>
    <t>1571</t>
  </si>
  <si>
    <t>1572</t>
  </si>
  <si>
    <t>1573</t>
  </si>
  <si>
    <t>1574</t>
  </si>
  <si>
    <t>1575</t>
  </si>
  <si>
    <t>1576</t>
  </si>
  <si>
    <t>1577</t>
  </si>
  <si>
    <t>66112530511201</t>
  </si>
  <si>
    <t>A1326</t>
  </si>
  <si>
    <t>บจก.พี ซี ไร้ซ คลังสินค้า บจก. พี ซี ไร้ซ หลัง 1</t>
  </si>
  <si>
    <t>231/3 หมู่ 1 ต.บ้านบุ่ง อ.เมือง</t>
  </si>
  <si>
    <t>66112530511202</t>
  </si>
  <si>
    <t>A1327</t>
  </si>
  <si>
    <t>66112530511203</t>
  </si>
  <si>
    <t>A1328</t>
  </si>
  <si>
    <t>66112530511204</t>
  </si>
  <si>
    <t>A1329</t>
  </si>
  <si>
    <t>66112530511205</t>
  </si>
  <si>
    <t>A1330</t>
  </si>
  <si>
    <t>66112530511206</t>
  </si>
  <si>
    <t>A1331</t>
  </si>
  <si>
    <t>67117331303201</t>
  </si>
  <si>
    <t>B2408</t>
  </si>
  <si>
    <t>พระอาทิตย์ หลัง 1 (หจก.โรงสีเกษตรผลเจริญ)</t>
  </si>
  <si>
    <t>189 หมู่ 8 ถ.สระบุรี - หล่มสัก ต.หนองไผ่ อ.หนองไผ่</t>
  </si>
  <si>
    <t>51</t>
  </si>
  <si>
    <t>67117331303202</t>
  </si>
  <si>
    <t>B2409</t>
  </si>
  <si>
    <t>16101210506201</t>
  </si>
  <si>
    <t>1312</t>
  </si>
  <si>
    <t>นาปี 2551/52</t>
  </si>
  <si>
    <t>71  หมู่ 6   ตำบลท่าศาลา อำเภอเมืองลพบุรี</t>
  </si>
  <si>
    <t>ตามสภาพ</t>
  </si>
  <si>
    <t>33105501009201</t>
  </si>
  <si>
    <t>c88</t>
  </si>
  <si>
    <t>ศรีสะเกษ</t>
  </si>
  <si>
    <t>วรานนท์การเกษตร หลัง 1</t>
  </si>
  <si>
    <t>271 หมู่ 7 ต.กำแพง อ.อุทุมพรพิสัย</t>
  </si>
  <si>
    <t>ปลายข้าวหอมมะลิ</t>
  </si>
  <si>
    <t>35</t>
  </si>
  <si>
    <t>33118751009201</t>
  </si>
  <si>
    <t>c2239</t>
  </si>
  <si>
    <t>สินประดิษฐ์ หลัง 1</t>
  </si>
  <si>
    <t>155/1 หมู่ 11 ถ.อุบล-ศรีสะเกษ ต.ดูน อ.กันทรารมย์</t>
  </si>
  <si>
    <t>33118751009202</t>
  </si>
  <si>
    <t>c2238</t>
  </si>
  <si>
    <t>33118751009203</t>
  </si>
  <si>
    <t>c2236</t>
  </si>
  <si>
    <t>33118751009204</t>
  </si>
  <si>
    <t>c2237</t>
  </si>
  <si>
    <t>B3615</t>
  </si>
  <si>
    <t>พูนทรัพย์ หลัง 2</t>
  </si>
  <si>
    <t>70/1 หมู่ที่ 3 ต. เขารูปช้าง อ.เมือง</t>
  </si>
  <si>
    <t>B3616</t>
  </si>
  <si>
    <t>c2552</t>
  </si>
  <si>
    <t>สระแก้ว</t>
  </si>
  <si>
    <t>บจก.ชมตะวันอินเตอร์เทรด หลัง 1</t>
  </si>
  <si>
    <t>77 ม.7 ตำบลหนองสังข์ อำเภออรัญประเทศ</t>
  </si>
  <si>
    <t>c2548</t>
  </si>
  <si>
    <t>c2539</t>
  </si>
  <si>
    <t>c2549</t>
  </si>
  <si>
    <t>c2550</t>
  </si>
  <si>
    <t>c2538</t>
  </si>
  <si>
    <t>c2551</t>
  </si>
  <si>
    <t>19102521303211</t>
  </si>
  <si>
    <t>B607</t>
  </si>
  <si>
    <t>บจก.พงษ์ลาภ หลัง A3</t>
  </si>
  <si>
    <t>18/2 หมู่ 4 ต.ห้วยป่าหวาย อ.พระพุทธบาท</t>
  </si>
  <si>
    <t>A3</t>
  </si>
  <si>
    <t>26</t>
  </si>
  <si>
    <t>19102521303212</t>
  </si>
  <si>
    <t>B608</t>
  </si>
  <si>
    <t>19102521303213</t>
  </si>
  <si>
    <t>B609</t>
  </si>
  <si>
    <t>19102521303214</t>
  </si>
  <si>
    <t>B610</t>
  </si>
  <si>
    <t>19102521303215</t>
  </si>
  <si>
    <t>B611</t>
  </si>
  <si>
    <t>19102301303201</t>
  </si>
  <si>
    <t>B2902</t>
  </si>
  <si>
    <t>19102301303202</t>
  </si>
  <si>
    <t>B2903</t>
  </si>
  <si>
    <t>19102301303203</t>
  </si>
  <si>
    <t>B2904</t>
  </si>
  <si>
    <t>19102301303204</t>
  </si>
  <si>
    <t>B2905</t>
  </si>
  <si>
    <t>19102301303205</t>
  </si>
  <si>
    <t>B2906</t>
  </si>
  <si>
    <t>19102301303206</t>
  </si>
  <si>
    <t>B2907</t>
  </si>
  <si>
    <t>19102301303207</t>
  </si>
  <si>
    <t>B2908</t>
  </si>
  <si>
    <t>19102301303208</t>
  </si>
  <si>
    <t>B2909</t>
  </si>
  <si>
    <t>19102301303209</t>
  </si>
  <si>
    <t>B2910</t>
  </si>
  <si>
    <t>19102301303210</t>
  </si>
  <si>
    <t>B2911</t>
  </si>
  <si>
    <t>17101311303201</t>
  </si>
  <si>
    <t>B2042</t>
  </si>
  <si>
    <t>144 หมู่ 8 ต.ท่างาม อ.อินทร์บุรี</t>
  </si>
  <si>
    <t>27</t>
  </si>
  <si>
    <t>17101311303202</t>
  </si>
  <si>
    <t>B2043</t>
  </si>
  <si>
    <t>17101311303203</t>
  </si>
  <si>
    <t>B2044</t>
  </si>
  <si>
    <t>17101311303204</t>
  </si>
  <si>
    <t>B2045</t>
  </si>
  <si>
    <t>17101311303207</t>
  </si>
  <si>
    <t>B2046</t>
  </si>
  <si>
    <t>B2255</t>
  </si>
  <si>
    <t>17101331303201</t>
  </si>
  <si>
    <t>c1582</t>
  </si>
  <si>
    <t>บจก.ไทยเกษมลิ่มทอง หลัง 2</t>
  </si>
  <si>
    <t>45/3 หมู่ 9 ต.โพชนไก่ อ.บางระจัน</t>
  </si>
  <si>
    <t>A2635</t>
  </si>
  <si>
    <t>นางสาววราภรณ์ รักซ้อน หลัง 1</t>
  </si>
  <si>
    <t>118 หมู่ 1 ต.หัวเขา อ.เดิมบางนางบวช</t>
  </si>
  <si>
    <t>ข้าวท่อนปทุมธานี</t>
  </si>
  <si>
    <t>23</t>
  </si>
  <si>
    <t>A2636</t>
  </si>
  <si>
    <t>A2634</t>
  </si>
  <si>
    <t>ปลายข้าวปทุมธานี</t>
  </si>
  <si>
    <t>A2637</t>
  </si>
  <si>
    <t>17</t>
  </si>
  <si>
    <t>c2175</t>
  </si>
  <si>
    <t>บจก.เอส เอ็ม เบญจ หลัง 10</t>
  </si>
  <si>
    <t>8/8 หมู่ 6 ต.วังน้ำซับ อ.ศรีประจันต์</t>
  </si>
  <si>
    <t>A2630</t>
  </si>
  <si>
    <t>บจก.เอส เอ็ม เบญจ หลัง 14</t>
  </si>
  <si>
    <t>A2631</t>
  </si>
  <si>
    <t>A2632</t>
  </si>
  <si>
    <t>A2633</t>
  </si>
  <si>
    <t>72114830909201</t>
  </si>
  <si>
    <t>A1975</t>
  </si>
  <si>
    <t>เอส.เอ็ม.เบญจ หลัง 1/4</t>
  </si>
  <si>
    <t>8/8  หมู่ 6  ต.วังน้ำซับ อ. ศรีประจันต์</t>
  </si>
  <si>
    <t>c1779</t>
  </si>
  <si>
    <t>บจก.สุพรรณเพิ่มผล หลัง 3</t>
  </si>
  <si>
    <t>222/3 หมู่ 1 ต.วังน้ำซับ อ.ศรีประจันต์</t>
  </si>
  <si>
    <t>72118291310201</t>
  </si>
  <si>
    <t>c1603</t>
  </si>
  <si>
    <t>เอส.เอ็ม.เบญจ (อตก.)  หลัง 11</t>
  </si>
  <si>
    <t>72118291310204</t>
  </si>
  <si>
    <t>c1598</t>
  </si>
  <si>
    <t>72118291310209</t>
  </si>
  <si>
    <t>c1604</t>
  </si>
  <si>
    <t>c2174</t>
  </si>
  <si>
    <t>เอส.เอ็ม.เบญจ หลัง 2</t>
  </si>
  <si>
    <t>1 ครั้งที่ 1</t>
  </si>
  <si>
    <t>c2177</t>
  </si>
  <si>
    <t>1 ครั้งที่ 2</t>
  </si>
  <si>
    <t>32104521010201</t>
  </si>
  <si>
    <t>c84</t>
  </si>
  <si>
    <t>สุรินทร์</t>
  </si>
  <si>
    <t>นายประทีป ศรีรินทร์ชัย หลัง 1</t>
  </si>
  <si>
    <t>292 ม.1 ต.หนองไผ่ล้อม อ.สำโรงทาบ</t>
  </si>
  <si>
    <t>38</t>
  </si>
  <si>
    <t>32104521010202</t>
  </si>
  <si>
    <t>c85</t>
  </si>
  <si>
    <t>32104521010203</t>
  </si>
  <si>
    <t>c87</t>
  </si>
  <si>
    <t>32104521010204</t>
  </si>
  <si>
    <t>c86</t>
  </si>
  <si>
    <t>32105081510201</t>
  </si>
  <si>
    <t>c1023</t>
  </si>
  <si>
    <t>ร้านเหลียงพืชผล หลัง 1</t>
  </si>
  <si>
    <t>499 ม.13 ต.ระแงง อ.ศีขรภูมิ</t>
  </si>
  <si>
    <t>ข้าวท่อนหอมมะลิ</t>
  </si>
  <si>
    <t>15100611303202</t>
  </si>
  <si>
    <t>c1585</t>
  </si>
  <si>
    <t>หจก.เฮงเพิ่มพูน หลัง 1</t>
  </si>
  <si>
    <t>19 หมู่ 6 ต.ห้วยคันแหลน อ.วิเศษชัยชาญ</t>
  </si>
  <si>
    <t>15100611303201</t>
  </si>
  <si>
    <t>c1586</t>
  </si>
  <si>
    <t>c648</t>
  </si>
  <si>
    <t>บจก.โรงสีข้าวสราวุธ หลัง 1</t>
  </si>
  <si>
    <t>157 หมู่ 3 ต.สาวร้องไห้ อ.วิเศษชัยชาญ</t>
  </si>
  <si>
    <t>B1781</t>
  </si>
  <si>
    <t>B1775</t>
  </si>
  <si>
    <t>c649</t>
  </si>
  <si>
    <t>B1776</t>
  </si>
  <si>
    <t>B1777</t>
  </si>
  <si>
    <t>B1778</t>
  </si>
  <si>
    <t>c650</t>
  </si>
  <si>
    <t>B1779</t>
  </si>
  <si>
    <t>B1780</t>
  </si>
  <si>
    <t>c647</t>
  </si>
  <si>
    <t>ข้าวปทุมธานี</t>
  </si>
  <si>
    <t>c651</t>
  </si>
  <si>
    <t>61109620510205</t>
  </si>
  <si>
    <t>A1969</t>
  </si>
  <si>
    <t>เจี่ยเฮงใช้ หลัง 2</t>
  </si>
  <si>
    <t>125/4 ม.15 ต.ทุ่งโพ อ.หนองฉาง</t>
  </si>
  <si>
    <t>61109620510206</t>
  </si>
  <si>
    <t>A1970</t>
  </si>
  <si>
    <t>61109621310201</t>
  </si>
  <si>
    <t>A1965</t>
  </si>
  <si>
    <t>55</t>
  </si>
  <si>
    <t>61109621310202</t>
  </si>
  <si>
    <t>A1966</t>
  </si>
  <si>
    <t>61109621310203</t>
  </si>
  <si>
    <t>A1967</t>
  </si>
  <si>
    <t>61109621310204</t>
  </si>
  <si>
    <t>A1968</t>
  </si>
  <si>
    <t>A2326</t>
  </si>
  <si>
    <t>99 หมู่ 2 ต. หนองแก อ.เมือง</t>
  </si>
  <si>
    <t>A2325</t>
  </si>
  <si>
    <t>A2327</t>
  </si>
  <si>
    <t>A2328</t>
  </si>
  <si>
    <t>34116460710204</t>
  </si>
  <si>
    <t>1039</t>
  </si>
  <si>
    <t>อุบลราชธานี</t>
  </si>
  <si>
    <t>62 ม..2 ต.กลาง อ.เดชอุดม</t>
  </si>
  <si>
    <t>44</t>
  </si>
  <si>
    <t>34116460510201</t>
  </si>
  <si>
    <t>1036</t>
  </si>
  <si>
    <t>34116460510202</t>
  </si>
  <si>
    <t>1037</t>
  </si>
  <si>
    <t>no</t>
  </si>
  <si>
    <t>มูลค่าขั้นต่ำ (บาท)
(Floor Value)
ปัดเศษ</t>
  </si>
  <si>
    <t>ที่
เดิม</t>
  </si>
  <si>
    <t>บจก.ไทยมิกซ์ หลัง 1</t>
  </si>
  <si>
    <t>คลังเอเชียโกลเด้นไรซ์ (ไซโลเหล็ก) ถัง 1B1</t>
  </si>
  <si>
    <t>คลังเอเชียโกลเด้นไรซ์ (ไซโลเหล็ก) ถัง 1B10</t>
  </si>
  <si>
    <t>คลังเอเชียโกลเด้นไรซ์ (ไซโลเหล็ก) ถัง 1B12</t>
  </si>
  <si>
    <t>คลังเอเชียโกลเด้นไรซ์ (ไซโลเหล็ก) ถัง 1B13</t>
  </si>
  <si>
    <t>คลังเอเชียโกลเด้นไรซ์ (ไซโลเหล็ก) ถัง 1B14</t>
  </si>
  <si>
    <t>คลังเอเชียโกลเด้นไรซ์ (ไซโลเหล็ก) ถัง 1B2</t>
  </si>
  <si>
    <t>คลังเอเชียโกลเด้นไรซ์ (ไซโลเหล็ก) ถัง 1B3</t>
  </si>
  <si>
    <t>คลังเอเชียโกลเด้นไรซ์ (ไซโลเหล็ก) ถัง 1B4</t>
  </si>
  <si>
    <t>คลังเอเชียโกลเด้นไรซ์ (ไซโลเหล็ก) ถัง 1C17</t>
  </si>
  <si>
    <t>คลังเอเชียโกลเด้นไรซ์ (ไซโลเหล็ก) ถัง 1C5</t>
  </si>
  <si>
    <t>คลังเอเชียโกลเด้นไรซ์ (ไซโลเหล็ก) ถัง 1C8</t>
  </si>
  <si>
    <t>คลังเอเชียโกลเด้นไรซ์ (ไซโลเหล็ก) ถัง 2A10</t>
  </si>
  <si>
    <t>คลังเอเชียโกลเด้นไรซ์ (ไซโลเหล็ก) ถัง 2A12</t>
  </si>
  <si>
    <t>บจก.เจเอ็นวีการโยธา</t>
  </si>
  <si>
    <t>กลุ่มเกษตรกรทำนาตำนาน หลัง 1</t>
  </si>
  <si>
    <t>สหกรณ์การเกษตรพนมวังก์ หลัง 1</t>
  </si>
  <si>
    <t>โรงสีร่วมเจริญ 3 หลัง 1</t>
  </si>
  <si>
    <t>ไซโล หจก.ทรัพย์สยามพืชผล ถัง 3</t>
  </si>
  <si>
    <t>จิตรแสงชัย หลัง 1</t>
  </si>
  <si>
    <t>ชินคลังสินค้า หลัง 3</t>
  </si>
  <si>
    <t>ไซโล นายกมล ศุภวัฒน์ ลูกที่ 4</t>
  </si>
  <si>
    <t>บจก.ปัญญ์วรา หลัง 1</t>
  </si>
  <si>
    <t>บจก.ปัญญ์วรา หลัง 3</t>
  </si>
  <si>
    <t>บจก.ปัญญ์วรา หลัง 4</t>
  </si>
  <si>
    <t>นางพจนา  มณีอินทร์ หลัง 3</t>
  </si>
  <si>
    <t>นางนนทิยา  แก้วเขียว หลัง 1</t>
  </si>
  <si>
    <t>เอส.เอ็ม.เบญจ  หลัง 1/2</t>
  </si>
  <si>
    <t>บจก.พี เค มารีน เทรดิ้ง</t>
  </si>
  <si>
    <t>นายเกษม แผ่วัฒนากุล หลัง 3</t>
  </si>
  <si>
    <t>สามเกษตร หลัง 3</t>
  </si>
  <si>
    <t>โรงสีข้าวเกียรติ์อนันต์ หลัง 2</t>
  </si>
  <si>
    <t>ราคาเฉลี่ย
(ตัน)</t>
  </si>
  <si>
    <t>บจก.ฟอร์จูน ฟอร์เอฟเวอร์ หลัง 2</t>
  </si>
  <si>
    <t>หจก.โรงสีไฟธาราเจริญ (1993) หลัง 1</t>
  </si>
  <si>
    <t>206 ม.1 ต.เขื่อนผาก อ.พร้าว</t>
  </si>
  <si>
    <t>209 ม.14 ต.สระกะเทียม อ.เมืองนครปฐม</t>
  </si>
  <si>
    <t>รายละเอียดคลังกลางข้าวสำหรับการประกาศเปิดประมูล ครั้งที่ 3/2558  วันที่ 1  มิถุนายน 2558</t>
  </si>
  <si>
    <t>รวมทั้งสิ้น</t>
  </si>
  <si>
    <t>111 ม.2 ถ.พหลโยธิน ต.ธำมรงค์ อ.เมืองกำแพงเพชร</t>
  </si>
  <si>
    <t>194 หมู่ 3 ต.วังชะพลู อ.ขาณุวรลักษบุรี</t>
  </si>
  <si>
    <t>ตัดทรัพย์มีมา ซึ่งขายครบ สาม ครั้งแล้วขายไม่ได้ออก</t>
  </si>
  <si>
    <t>72114251703205</t>
  </si>
  <si>
    <t>72114251303208</t>
  </si>
  <si>
    <t>72114251203204</t>
  </si>
  <si>
    <t>72114251203217</t>
  </si>
  <si>
    <t>66112631310201</t>
  </si>
  <si>
    <t>66112631310202</t>
  </si>
  <si>
    <t>66112631310203</t>
  </si>
  <si>
    <t>62110091303102</t>
  </si>
  <si>
    <t>18102181310102</t>
  </si>
  <si>
    <t>73215260603105</t>
  </si>
  <si>
    <t>73115070511101</t>
  </si>
  <si>
    <t>60119031310101</t>
  </si>
  <si>
    <t>60119031310102</t>
  </si>
  <si>
    <t>60119031310103</t>
  </si>
  <si>
    <t>60119031310105</t>
  </si>
  <si>
    <t>60118911310109</t>
  </si>
  <si>
    <t>60119031310106</t>
  </si>
  <si>
    <t>60108640910101</t>
  </si>
  <si>
    <t>60108640910102</t>
  </si>
  <si>
    <t>60108640910103</t>
  </si>
  <si>
    <t>60108640910104</t>
  </si>
  <si>
    <t>60108640910105</t>
  </si>
  <si>
    <t>93118851309101</t>
  </si>
  <si>
    <t>93115770609101</t>
  </si>
  <si>
    <t>93115770609102</t>
  </si>
  <si>
    <t>93115770609103</t>
  </si>
  <si>
    <t>93115770609104</t>
  </si>
  <si>
    <t>93115770609105</t>
  </si>
  <si>
    <t>93115770609106</t>
  </si>
  <si>
    <t>67119101310101</t>
  </si>
  <si>
    <t>67119101310102</t>
  </si>
  <si>
    <t>67119101310103</t>
  </si>
  <si>
    <t>70119081310101</t>
  </si>
  <si>
    <t>70119081310102</t>
  </si>
  <si>
    <t>70119081310103</t>
  </si>
  <si>
    <t>70119081310104</t>
  </si>
  <si>
    <t>70119081310105</t>
  </si>
  <si>
    <t>70119081310106</t>
  </si>
  <si>
    <t>90115650610101</t>
  </si>
  <si>
    <t>90115650610102</t>
  </si>
  <si>
    <t>90115650610103</t>
  </si>
  <si>
    <t>17101350911101</t>
  </si>
  <si>
    <t>17101350911150</t>
  </si>
  <si>
    <t>17101350911102</t>
  </si>
  <si>
    <t>17101350911151</t>
  </si>
  <si>
    <t>17101350911103</t>
  </si>
  <si>
    <t>17101350911104</t>
  </si>
  <si>
    <t>17101350911105</t>
  </si>
  <si>
    <t>17101350911106</t>
  </si>
  <si>
    <t>17101350911107</t>
  </si>
  <si>
    <t>17101350911108</t>
  </si>
  <si>
    <t>72118531410101</t>
  </si>
  <si>
    <t>72118531410102</t>
  </si>
  <si>
    <t>72114040911101</t>
  </si>
  <si>
    <t>72114040911102</t>
  </si>
  <si>
    <t>72114040911103</t>
  </si>
  <si>
    <t>72114040911104</t>
  </si>
  <si>
    <t>84115600510101</t>
  </si>
  <si>
    <t>84115600510102</t>
  </si>
  <si>
    <t>84115600510103</t>
  </si>
  <si>
    <t>84115600510104</t>
  </si>
  <si>
    <t>84115600510105</t>
  </si>
  <si>
    <t>84115600510107</t>
  </si>
  <si>
    <t>84115600510108</t>
  </si>
  <si>
    <t>84115600510109</t>
  </si>
  <si>
    <t>61109771310101</t>
  </si>
  <si>
    <t>จริยา หลัง 1</t>
  </si>
  <si>
    <t>71113860511101</t>
  </si>
  <si>
    <t>1597</t>
  </si>
  <si>
    <t>นิธิศ หลัง 3</t>
  </si>
  <si>
    <t>94 ม.2ต.หนองโรง อ.พนมทวน</t>
  </si>
  <si>
    <t>71113860511110</t>
  </si>
  <si>
    <t>1603</t>
  </si>
  <si>
    <t>1547</t>
  </si>
  <si>
    <t>71113860511112</t>
  </si>
  <si>
    <t>B1618</t>
  </si>
  <si>
    <t>71113860511113</t>
  </si>
  <si>
    <t>B1619</t>
  </si>
  <si>
    <t>71113860511114</t>
  </si>
  <si>
    <t>B1620</t>
  </si>
  <si>
    <t>1548</t>
  </si>
  <si>
    <t>71113860511116</t>
  </si>
  <si>
    <t>B1621</t>
  </si>
  <si>
    <t>1549</t>
  </si>
  <si>
    <t>1550</t>
  </si>
  <si>
    <t>71113860511102</t>
  </si>
  <si>
    <t>1598</t>
  </si>
  <si>
    <t>71113860511103</t>
  </si>
  <si>
    <t>1599</t>
  </si>
  <si>
    <t>71113860511104</t>
  </si>
  <si>
    <t>1600</t>
  </si>
  <si>
    <t>71113860511105</t>
  </si>
  <si>
    <t>1601</t>
  </si>
  <si>
    <t>71113860511106</t>
  </si>
  <si>
    <t>1602</t>
  </si>
  <si>
    <t>71113860511107</t>
  </si>
  <si>
    <t>B1616</t>
  </si>
  <si>
    <t>71113860511108</t>
  </si>
  <si>
    <t>B1617</t>
  </si>
  <si>
    <t>1546</t>
  </si>
  <si>
    <t>62110530511101</t>
  </si>
  <si>
    <t>A1000</t>
  </si>
  <si>
    <t>บจก.กำแพงเพชร หลัง 10</t>
  </si>
  <si>
    <t>555 ม.8 ต.คลองขลุง อ.คลองขลุง</t>
  </si>
  <si>
    <t>62110530511110</t>
  </si>
  <si>
    <t>A1009</t>
  </si>
  <si>
    <t>62110530511111</t>
  </si>
  <si>
    <t>A1010</t>
  </si>
  <si>
    <t>62110530511112</t>
  </si>
  <si>
    <t>A1011</t>
  </si>
  <si>
    <t>62110530511113</t>
  </si>
  <si>
    <t>A1012</t>
  </si>
  <si>
    <t>62110530511114</t>
  </si>
  <si>
    <t>A1013</t>
  </si>
  <si>
    <t>62110530511115</t>
  </si>
  <si>
    <t>A1014</t>
  </si>
  <si>
    <t>62110530511116</t>
  </si>
  <si>
    <t>A1015</t>
  </si>
  <si>
    <t>62110530511117</t>
  </si>
  <si>
    <t>A1016</t>
  </si>
  <si>
    <t>62110530511118</t>
  </si>
  <si>
    <t>A1017</t>
  </si>
  <si>
    <t>62110530511119</t>
  </si>
  <si>
    <t>A1018</t>
  </si>
  <si>
    <t>62110530511102</t>
  </si>
  <si>
    <t>A1001</t>
  </si>
  <si>
    <t>62110530511120</t>
  </si>
  <si>
    <t>A1019</t>
  </si>
  <si>
    <t>62110530511121</t>
  </si>
  <si>
    <t>A1020</t>
  </si>
  <si>
    <t>62110530511122</t>
  </si>
  <si>
    <t>A1021</t>
  </si>
  <si>
    <t>62110530511103</t>
  </si>
  <si>
    <t>A1002</t>
  </si>
  <si>
    <t>62110530511104</t>
  </si>
  <si>
    <t>A1003</t>
  </si>
  <si>
    <t>62110530511105</t>
  </si>
  <si>
    <t>A1004</t>
  </si>
  <si>
    <t>62110530511106</t>
  </si>
  <si>
    <t>A1005</t>
  </si>
  <si>
    <t>62110530511107</t>
  </si>
  <si>
    <t>A1006</t>
  </si>
  <si>
    <t>62110530511108</t>
  </si>
  <si>
    <t>A1007</t>
  </si>
  <si>
    <t>62110530511109</t>
  </si>
  <si>
    <t>A1008</t>
  </si>
  <si>
    <t>c1655</t>
  </si>
  <si>
    <t>บจก.โรงสีสนั่นเมือง หลัง 9</t>
  </si>
  <si>
    <t>151ม.1 ต.วังแขม อ.คลองขลุง</t>
  </si>
  <si>
    <t>c1659</t>
  </si>
  <si>
    <t>c1657</t>
  </si>
  <si>
    <t>c1658</t>
  </si>
  <si>
    <t>B3487</t>
  </si>
  <si>
    <t>B3488</t>
  </si>
  <si>
    <t>A2255</t>
  </si>
  <si>
    <t>c1675</t>
  </si>
  <si>
    <t>A2494</t>
  </si>
  <si>
    <t xml:space="preserve">บจก.โรงสีสนั่นเมือง หลัง 9 </t>
  </si>
  <si>
    <t>94</t>
  </si>
  <si>
    <t>c2613</t>
  </si>
  <si>
    <t>62110671310104</t>
  </si>
  <si>
    <t>B877</t>
  </si>
  <si>
    <t>62110671310105</t>
  </si>
  <si>
    <t>B878</t>
  </si>
  <si>
    <t>62110671310102</t>
  </si>
  <si>
    <t>B875</t>
  </si>
  <si>
    <t>62110671310103</t>
  </si>
  <si>
    <t>B876</t>
  </si>
  <si>
    <t>A2643</t>
  </si>
  <si>
    <t>62110850511107</t>
  </si>
  <si>
    <t>A1291</t>
  </si>
  <si>
    <t>หจก.เกียรติสงวน (2003) หลัง 9</t>
  </si>
  <si>
    <t>929 ม.1 ต.สลกบาตร อ.ขาณุวรลักษบุรี</t>
  </si>
  <si>
    <t>62110850511101</t>
  </si>
  <si>
    <t>2113</t>
  </si>
  <si>
    <t>62110850511210</t>
  </si>
  <si>
    <t>1937</t>
  </si>
  <si>
    <t>62110850511111</t>
  </si>
  <si>
    <t>A1293</t>
  </si>
  <si>
    <t>A2154</t>
  </si>
  <si>
    <t>62110850511113</t>
  </si>
  <si>
    <t>2116</t>
  </si>
  <si>
    <t>62110850511114</t>
  </si>
  <si>
    <t>2117</t>
  </si>
  <si>
    <t>62110850511215</t>
  </si>
  <si>
    <t>1938</t>
  </si>
  <si>
    <t>A2155</t>
  </si>
  <si>
    <t>62110850511217</t>
  </si>
  <si>
    <t>1939</t>
  </si>
  <si>
    <t>A2156</t>
  </si>
  <si>
    <t>62110850511219</t>
  </si>
  <si>
    <t>1940</t>
  </si>
  <si>
    <t>A2153</t>
  </si>
  <si>
    <t>62110850511120</t>
  </si>
  <si>
    <t>A1294</t>
  </si>
  <si>
    <t>A2157</t>
  </si>
  <si>
    <t>62110850511122</t>
  </si>
  <si>
    <t>A1295</t>
  </si>
  <si>
    <t>62110850511223</t>
  </si>
  <si>
    <t>2118</t>
  </si>
  <si>
    <t>A2158</t>
  </si>
  <si>
    <t>62110850511225</t>
  </si>
  <si>
    <t>1941</t>
  </si>
  <si>
    <t>A2159</t>
  </si>
  <si>
    <t>62110850511127</t>
  </si>
  <si>
    <t>A1296</t>
  </si>
  <si>
    <t>62110850511103</t>
  </si>
  <si>
    <t>A1289</t>
  </si>
  <si>
    <t>62110850511104</t>
  </si>
  <si>
    <t>A1290</t>
  </si>
  <si>
    <t>62110850511105</t>
  </si>
  <si>
    <t>2114</t>
  </si>
  <si>
    <t>62110850511106</t>
  </si>
  <si>
    <t>A1272</t>
  </si>
  <si>
    <t>2115</t>
  </si>
  <si>
    <t>62110850511108</t>
  </si>
  <si>
    <t>A1292</t>
  </si>
  <si>
    <t>62110900511101</t>
  </si>
  <si>
    <t>B1037</t>
  </si>
  <si>
    <t>หจก.ไทยเสรี กรุ๊ป 339 หลัง 3</t>
  </si>
  <si>
    <t>139,239 ม.1 ต.คลองขลุง อ.คลองขลุง</t>
  </si>
  <si>
    <t>B3524</t>
  </si>
  <si>
    <t>62110900511111</t>
  </si>
  <si>
    <t>B1039</t>
  </si>
  <si>
    <t>62110900511112</t>
  </si>
  <si>
    <t>B1040</t>
  </si>
  <si>
    <t>B3389</t>
  </si>
  <si>
    <t>B3525</t>
  </si>
  <si>
    <t>62110900511115</t>
  </si>
  <si>
    <t>B1041</t>
  </si>
  <si>
    <t>B3526</t>
  </si>
  <si>
    <t>B3384</t>
  </si>
  <si>
    <t>B3523</t>
  </si>
  <si>
    <t>B3385</t>
  </si>
  <si>
    <t>B3386</t>
  </si>
  <si>
    <t>B3387</t>
  </si>
  <si>
    <t>B3388</t>
  </si>
  <si>
    <t>62110900511109</t>
  </si>
  <si>
    <t>B1038</t>
  </si>
  <si>
    <t>40106110510101</t>
  </si>
  <si>
    <t>c786</t>
  </si>
  <si>
    <t>จักรเพชรการเกษตร หลัง 3</t>
  </si>
  <si>
    <t>176 ม.9 ต.บ้านทุ่ม อ.เมือง</t>
  </si>
  <si>
    <t>40106110510102</t>
  </si>
  <si>
    <t>c785</t>
  </si>
  <si>
    <t>40106110510103</t>
  </si>
  <si>
    <t>c782</t>
  </si>
  <si>
    <t>40106110510104</t>
  </si>
  <si>
    <t>c783</t>
  </si>
  <si>
    <t>40106111310105</t>
  </si>
  <si>
    <t>c784</t>
  </si>
  <si>
    <t xml:space="preserve">จักรเพชรการเกษตร หลัง 3 </t>
  </si>
  <si>
    <t>c2401</t>
  </si>
  <si>
    <t>ท่าข้าวปรีดาเจริญผล  หลัง 1</t>
  </si>
  <si>
    <t>100 ม.5  ต.หนองขุ่น อ.วัดสิงห์</t>
  </si>
  <si>
    <t>24</t>
  </si>
  <si>
    <t>18101420511101</t>
  </si>
  <si>
    <t>B2618</t>
  </si>
  <si>
    <t>นายพรชัย พรคณาปราชญ์ หลัง 9</t>
  </si>
  <si>
    <t>22 ม.10 ต.วังไก่เถื่อน อ.หันคา</t>
  </si>
  <si>
    <t>A2045</t>
  </si>
  <si>
    <t>18101420511111</t>
  </si>
  <si>
    <t>B2621</t>
  </si>
  <si>
    <t>18101420511112</t>
  </si>
  <si>
    <t>B2622</t>
  </si>
  <si>
    <t>18101420511113</t>
  </si>
  <si>
    <t>B2623</t>
  </si>
  <si>
    <t>18101420511114</t>
  </si>
  <si>
    <t>B2624</t>
  </si>
  <si>
    <t>18101420511115</t>
  </si>
  <si>
    <t>B2625</t>
  </si>
  <si>
    <t>A2046</t>
  </si>
  <si>
    <t>18101420511117</t>
  </si>
  <si>
    <t>B2626</t>
  </si>
  <si>
    <t>A2047</t>
  </si>
  <si>
    <t>A2048</t>
  </si>
  <si>
    <t>18101420511102</t>
  </si>
  <si>
    <t>B2619</t>
  </si>
  <si>
    <t>A2039</t>
  </si>
  <si>
    <t>18101420511104</t>
  </si>
  <si>
    <t>B2620</t>
  </si>
  <si>
    <t>A2040</t>
  </si>
  <si>
    <t>A2041</t>
  </si>
  <si>
    <t>A2042</t>
  </si>
  <si>
    <t>A2043</t>
  </si>
  <si>
    <t>A2044</t>
  </si>
  <si>
    <t>18101930411101</t>
  </si>
  <si>
    <t>A1944</t>
  </si>
  <si>
    <t>บจก.เลิศดำรงค์ศิริ หลัง 2</t>
  </si>
  <si>
    <t>89 ม.1 ต.หนองแซง อ.หันคา</t>
  </si>
  <si>
    <t>ข้าวปทุมธานี 5%</t>
  </si>
  <si>
    <t>18101470910118</t>
  </si>
  <si>
    <t>B1317</t>
  </si>
  <si>
    <t>บจก.สุพรีมไลฟ์เอเจนซี่ หลัง 3</t>
  </si>
  <si>
    <t>189 ม.5 ต.ไพรนกยูง อ.หันคา</t>
  </si>
  <si>
    <t>18</t>
  </si>
  <si>
    <t>18101470910119</t>
  </si>
  <si>
    <t>B1318</t>
  </si>
  <si>
    <t>19</t>
  </si>
  <si>
    <t>18101470910120</t>
  </si>
  <si>
    <t>B1319</t>
  </si>
  <si>
    <t>20</t>
  </si>
  <si>
    <t>18101470910121</t>
  </si>
  <si>
    <t>B1320</t>
  </si>
  <si>
    <t>21</t>
  </si>
  <si>
    <t>18101470910122</t>
  </si>
  <si>
    <t>B1321</t>
  </si>
  <si>
    <t>22</t>
  </si>
  <si>
    <t>18101470910111</t>
  </si>
  <si>
    <t>1278</t>
  </si>
  <si>
    <t>18101470910112</t>
  </si>
  <si>
    <t>1279</t>
  </si>
  <si>
    <t>18101470910113</t>
  </si>
  <si>
    <t>1280</t>
  </si>
  <si>
    <t>18101470910115</t>
  </si>
  <si>
    <t>1281</t>
  </si>
  <si>
    <t>18101470910116</t>
  </si>
  <si>
    <t>1282</t>
  </si>
  <si>
    <t>18101470910117</t>
  </si>
  <si>
    <t>1283</t>
  </si>
  <si>
    <t>18101470910114</t>
  </si>
  <si>
    <t>A919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</si>
  <si>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</si>
  <si>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</si>
  <si>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</si>
  <si>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</si>
  <si>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</si>
  <si>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</si>
  <si>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</si>
  <si>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</si>
  <si>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</si>
  <si>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</si>
  <si>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B3294</t>
  </si>
  <si>
    <t>หจก.เจริญธัญญกิจ 2 หลัง 2</t>
  </si>
  <si>
    <t>95 ม.5 ต.เที่ยงแท้ อ.สรรคบุรี</t>
  </si>
  <si>
    <t>B3302</t>
  </si>
  <si>
    <t>B3303</t>
  </si>
  <si>
    <t>B3383</t>
  </si>
  <si>
    <t>B3295</t>
  </si>
  <si>
    <t>B3296</t>
  </si>
  <si>
    <t>B3297</t>
  </si>
  <si>
    <t>B3298</t>
  </si>
  <si>
    <t>B3300</t>
  </si>
  <si>
    <t>B3301</t>
  </si>
  <si>
    <t>B2014</t>
  </si>
  <si>
    <t>หจก.ทรัพย์รวงทองข้าวไทย หลัง 1</t>
  </si>
  <si>
    <t>92 ม.4 ต.วัดโคก อ.มโนรมย์</t>
  </si>
  <si>
    <t>B2015</t>
  </si>
  <si>
    <t>B2016</t>
  </si>
  <si>
    <t>B2017</t>
  </si>
  <si>
    <t>B2018</t>
  </si>
  <si>
    <t>18102190410101</t>
  </si>
  <si>
    <t>1491</t>
  </si>
  <si>
    <t>หจก.โรงสีเจริญธัญญกิจใหม่ สรรคบุรี หลัง 5</t>
  </si>
  <si>
    <t>18102190410102</t>
  </si>
  <si>
    <t>1492</t>
  </si>
  <si>
    <t>50106640911102</t>
  </si>
  <si>
    <t>c1047</t>
  </si>
  <si>
    <t>วัชระกิจ หลัง 2</t>
  </si>
  <si>
    <t>2 ม.13 ต.แม่ข่า อ.ฝาง</t>
  </si>
  <si>
    <t>78</t>
  </si>
  <si>
    <t>50106640911103</t>
  </si>
  <si>
    <t>c1049</t>
  </si>
  <si>
    <t>50106640911101</t>
  </si>
  <si>
    <t>c1050</t>
  </si>
  <si>
    <t>B3364</t>
  </si>
  <si>
    <t xml:space="preserve">หมุยหลีเจริญทรัพย์ </t>
  </si>
  <si>
    <t>154 ม.8 ต.บัวปากท่า อ.บางเลน</t>
  </si>
  <si>
    <t>B3365</t>
  </si>
  <si>
    <t>B3366</t>
  </si>
  <si>
    <t>หมุยหลีเจริญทรัพย์</t>
  </si>
  <si>
    <t>B3367</t>
  </si>
  <si>
    <t>B3368</t>
  </si>
  <si>
    <t>B3369</t>
  </si>
  <si>
    <t>B3611</t>
  </si>
  <si>
    <t>ไซโล เจริญวัฒนา (โง้วเทียนเซ้ง) ถัง 5</t>
  </si>
  <si>
    <t>ถัง 5</t>
  </si>
  <si>
    <t>B3371</t>
  </si>
  <si>
    <t xml:space="preserve">หมุยหลีทวีทรัพย์ </t>
  </si>
  <si>
    <t>B3374</t>
  </si>
  <si>
    <t>B2859</t>
  </si>
  <si>
    <t>หมุยหลีทวีทรัพย์</t>
  </si>
  <si>
    <t>c2590</t>
  </si>
  <si>
    <t>B2860</t>
  </si>
  <si>
    <t>B2861</t>
  </si>
  <si>
    <t>B2862</t>
  </si>
  <si>
    <t>B2865</t>
  </si>
  <si>
    <t>30119361010101</t>
  </si>
  <si>
    <t>c2575</t>
  </si>
  <si>
    <t>ไทยณรงค์รุ่งเรือง หลัง 1</t>
  </si>
  <si>
    <t>77 ม.4 ต.นากลาง อ.สูงเนิน</t>
  </si>
  <si>
    <t>30119361010102</t>
  </si>
  <si>
    <t>c2577</t>
  </si>
  <si>
    <t>30119361010103</t>
  </si>
  <si>
    <t>c2576</t>
  </si>
  <si>
    <t>30119361510101</t>
  </si>
  <si>
    <t>c2578</t>
  </si>
  <si>
    <t>39</t>
  </si>
  <si>
    <t>30116511510101</t>
  </si>
  <si>
    <t>1104</t>
  </si>
  <si>
    <t>บัวใหญ่ หลัง 1</t>
  </si>
  <si>
    <t>310 ถ.นิเวศรัตน์ ต.บัวใหญ่ อ.บัวใหญ่</t>
  </si>
  <si>
    <t>45</t>
  </si>
  <si>
    <t>30104070511101</t>
  </si>
  <si>
    <t>713</t>
  </si>
  <si>
    <t xml:space="preserve">สมบูรณ์การค้า </t>
  </si>
  <si>
    <t>177 ม.4 ถ.มิตรภาพ ต.นากลาง อ.สูงเนิน</t>
  </si>
  <si>
    <t>30104060511102</t>
  </si>
  <si>
    <t>714</t>
  </si>
  <si>
    <t>30104060511103</t>
  </si>
  <si>
    <t>715</t>
  </si>
  <si>
    <t>30104060511104</t>
  </si>
  <si>
    <t>716</t>
  </si>
  <si>
    <t>30104060511105</t>
  </si>
  <si>
    <t>717</t>
  </si>
  <si>
    <t>30104060511106</t>
  </si>
  <si>
    <t>718</t>
  </si>
  <si>
    <t>30104060511107</t>
  </si>
  <si>
    <t>719</t>
  </si>
  <si>
    <t>30104060511108</t>
  </si>
  <si>
    <t>720</t>
  </si>
  <si>
    <t>30104060511109</t>
  </si>
  <si>
    <t>721</t>
  </si>
  <si>
    <t>c2219</t>
  </si>
  <si>
    <t>c2220</t>
  </si>
  <si>
    <t>c2222</t>
  </si>
  <si>
    <t>c2223</t>
  </si>
  <si>
    <t>c2224</t>
  </si>
  <si>
    <t>c2226</t>
  </si>
  <si>
    <t>c2218</t>
  </si>
  <si>
    <t>c2225</t>
  </si>
  <si>
    <t>B2245</t>
  </si>
  <si>
    <t>สวนป่าสุรสิทธ์ หลัง 1</t>
  </si>
  <si>
    <t>222 ม.2 ต.ขามสะแกแสง อ.ขามสะแกแสง</t>
  </si>
  <si>
    <t>B2246</t>
  </si>
  <si>
    <t>B2247</t>
  </si>
  <si>
    <t>B2248</t>
  </si>
  <si>
    <t>B2249</t>
  </si>
  <si>
    <t>B2238</t>
  </si>
  <si>
    <t>B2239</t>
  </si>
  <si>
    <t xml:space="preserve">สวนป่าสุรสิทธ์ หลัง 1 </t>
  </si>
  <si>
    <t>B2240</t>
  </si>
  <si>
    <t>30117581510106</t>
  </si>
  <si>
    <t>c1021</t>
  </si>
  <si>
    <t>คลังเจริญภัณฑ์พืชผล หลัง 1</t>
  </si>
  <si>
    <t>223/2 ม.17 ต.ในเมือง อ.พิมาย</t>
  </si>
  <si>
    <t>30115841509101</t>
  </si>
  <si>
    <t>หจก.พี.ซี.เอส.ธัญญาทิพย์ 2009 (1/1)</t>
  </si>
  <si>
    <t>185  ม.1  ต.ธงชัยเหนือ  อ.ปักธงชัย</t>
  </si>
  <si>
    <t>30115841509102</t>
  </si>
  <si>
    <t>30115831509108</t>
  </si>
  <si>
    <t>พี.ซี.เอส.ธัญญาทิพย์ 2009 (หลัง 1)</t>
  </si>
  <si>
    <t>B1974</t>
  </si>
  <si>
    <t>หจก.เจริญสหกิจ หัวไทร หลัง 1</t>
  </si>
  <si>
    <t>85/1 ม.2 ต.ทรายขาว อ.หัวไทร</t>
  </si>
  <si>
    <t>B1975</t>
  </si>
  <si>
    <t>B1976</t>
  </si>
  <si>
    <t>B1977</t>
  </si>
  <si>
    <t>B1978</t>
  </si>
  <si>
    <t>B1979</t>
  </si>
  <si>
    <t>B1980</t>
  </si>
  <si>
    <t>B1981</t>
  </si>
  <si>
    <t>60107800310106</t>
  </si>
  <si>
    <t>A1915</t>
  </si>
  <si>
    <t>เกษตรเฟื่องฟ้า หลัง 1/3</t>
  </si>
  <si>
    <t>1/3</t>
  </si>
  <si>
    <t>80</t>
  </si>
  <si>
    <t>B2092</t>
  </si>
  <si>
    <t>B2093</t>
  </si>
  <si>
    <t>60107800510101</t>
  </si>
  <si>
    <t>B1749</t>
  </si>
  <si>
    <t>60107800510102</t>
  </si>
  <si>
    <t>B1750</t>
  </si>
  <si>
    <t>60107800510105</t>
  </si>
  <si>
    <t>A1914</t>
  </si>
  <si>
    <t>60107800510107</t>
  </si>
  <si>
    <t>A1916</t>
  </si>
  <si>
    <t xml:space="preserve">ข้าวขาว 5% </t>
  </si>
  <si>
    <t>60107800510108</t>
  </si>
  <si>
    <t>A1917</t>
  </si>
  <si>
    <t>60108500511101</t>
  </si>
  <si>
    <t>A1654</t>
  </si>
  <si>
    <t>คลังดิโกลด์เด้น แบมบู หลัง 1</t>
  </si>
  <si>
    <t>202/1 ม. 2 ต.หนองกรด อ.เมืองนครสวรรค์</t>
  </si>
  <si>
    <t>60108500511110</t>
  </si>
  <si>
    <t>A1655</t>
  </si>
  <si>
    <t>60108500511111</t>
  </si>
  <si>
    <t>A1657</t>
  </si>
  <si>
    <t>60108500511112</t>
  </si>
  <si>
    <t>A1656</t>
  </si>
  <si>
    <t>60108500511102</t>
  </si>
  <si>
    <t>A1639</t>
  </si>
  <si>
    <t>60108500511105</t>
  </si>
  <si>
    <t>A1640</t>
  </si>
  <si>
    <t>60108500511106</t>
  </si>
  <si>
    <t>A1641</t>
  </si>
  <si>
    <t>60108510511101</t>
  </si>
  <si>
    <t>c1336</t>
  </si>
  <si>
    <t>คลังดิโกลด์เด้น แบมบู หลัง 2</t>
  </si>
  <si>
    <t>202/1 ม.2 ต.หนองกรด อ.เมืองนครสวรรค์</t>
  </si>
  <si>
    <t>B3012</t>
  </si>
  <si>
    <t>B3013</t>
  </si>
  <si>
    <t>B3014</t>
  </si>
  <si>
    <t>60108510511102</t>
  </si>
  <si>
    <t>c1337</t>
  </si>
  <si>
    <t>60108510511103</t>
  </si>
  <si>
    <t>c1338</t>
  </si>
  <si>
    <t>60108510511104</t>
  </si>
  <si>
    <t>c1335</t>
  </si>
  <si>
    <t>60108510510105</t>
  </si>
  <si>
    <t>c1334</t>
  </si>
  <si>
    <t>60108510511106</t>
  </si>
  <si>
    <t>B2748</t>
  </si>
  <si>
    <t>60108510511107</t>
  </si>
  <si>
    <t>B2749</t>
  </si>
  <si>
    <t>60108510511108</t>
  </si>
  <si>
    <t>B2750</t>
  </si>
  <si>
    <t>B3011</t>
  </si>
  <si>
    <t>60108650511101</t>
  </si>
  <si>
    <t>B2596</t>
  </si>
  <si>
    <t>บรรพตพิสัยอินเตอร์ไรซ์ หลัง 2</t>
  </si>
  <si>
    <t>405/5 ม.5  ต.ท่างิ้ว อ.บรรพตพิสัย</t>
  </si>
  <si>
    <t>60108650511102</t>
  </si>
  <si>
    <t>A1695</t>
  </si>
  <si>
    <t>60108650511103</t>
  </si>
  <si>
    <t>B2597</t>
  </si>
  <si>
    <t>60108650511104</t>
  </si>
  <si>
    <t>B2598</t>
  </si>
  <si>
    <t>60108650511105</t>
  </si>
  <si>
    <t>A1696</t>
  </si>
  <si>
    <t>60108650511106</t>
  </si>
  <si>
    <t>A1697</t>
  </si>
  <si>
    <t>60108650511107</t>
  </si>
  <si>
    <t>A1698</t>
  </si>
  <si>
    <t>60108650511108</t>
  </si>
  <si>
    <t>B2599</t>
  </si>
  <si>
    <t>วิรัตน์ชนก หลัง 1</t>
  </si>
  <si>
    <t>158-158/1 ม.5 ต.อ่างทอง อ.บรรพตพิสัย</t>
  </si>
  <si>
    <t>B3437</t>
  </si>
  <si>
    <t>B3438</t>
  </si>
  <si>
    <t>B3439</t>
  </si>
  <si>
    <t>B3440</t>
  </si>
  <si>
    <t>56206900111101</t>
  </si>
  <si>
    <t>A953</t>
  </si>
  <si>
    <t>ไซโล ไทยกรุ๊ปเทรดดิ้ง ถัง 2</t>
  </si>
  <si>
    <t>105 ม.9 ต.ดอกคำใต้ อ.ดอกคำใต้</t>
  </si>
  <si>
    <t>ข้าวหอมมะลิ 100%ชั้น 2</t>
  </si>
  <si>
    <t>ถัง 2</t>
  </si>
  <si>
    <t>95</t>
  </si>
  <si>
    <t>66112380511101</t>
  </si>
  <si>
    <t>2176</t>
  </si>
  <si>
    <t>นายปกรณ์ ศกุนรักษ์ หลัง 1</t>
  </si>
  <si>
    <t>9 ม.9 ต.หอไกร อ.บางมูลนาก</t>
  </si>
  <si>
    <t>66112380511102</t>
  </si>
  <si>
    <t>2177</t>
  </si>
  <si>
    <t>66112380511103</t>
  </si>
  <si>
    <t>2183</t>
  </si>
  <si>
    <t>66112380511104</t>
  </si>
  <si>
    <t>2178</t>
  </si>
  <si>
    <t>66112380511105</t>
  </si>
  <si>
    <t>2179</t>
  </si>
  <si>
    <t>66112380511106</t>
  </si>
  <si>
    <t>2180</t>
  </si>
  <si>
    <t>A2397</t>
  </si>
  <si>
    <t>กนกธัญกิจ หลัง 2</t>
  </si>
  <si>
    <t>99/96 ม.4 ต.วงฆ้อง อ.พรหมพิราม</t>
  </si>
  <si>
    <t>c2050</t>
  </si>
  <si>
    <t>c2057</t>
  </si>
  <si>
    <t>c2055</t>
  </si>
  <si>
    <t>c2058</t>
  </si>
  <si>
    <t>A2402</t>
  </si>
  <si>
    <t>c2054</t>
  </si>
  <si>
    <t>c2077</t>
  </si>
  <si>
    <t>c2078</t>
  </si>
  <si>
    <t>c2052</t>
  </si>
  <si>
    <t>c2076</t>
  </si>
  <si>
    <t>c2053</t>
  </si>
  <si>
    <t>A2398</t>
  </si>
  <si>
    <t>A2399</t>
  </si>
  <si>
    <t>c2056</t>
  </si>
  <si>
    <t>c512</t>
  </si>
  <si>
    <t>บจก.เซ็นเตอร์ไรซ์กรุ๊ป หลัง 1</t>
  </si>
  <si>
    <t>111/1 ม.2 ต.บางระกำ อ.บางระกำ</t>
  </si>
  <si>
    <t>1470</t>
  </si>
  <si>
    <t>1463</t>
  </si>
  <si>
    <t>1464</t>
  </si>
  <si>
    <t>1465</t>
  </si>
  <si>
    <t>1466</t>
  </si>
  <si>
    <t>c518</t>
  </si>
  <si>
    <t>1467</t>
  </si>
  <si>
    <t>1468</t>
  </si>
  <si>
    <t>1469</t>
  </si>
  <si>
    <t>80/1 ม.8  ต.ซับสมอทอด อ.บึงสามพัน</t>
  </si>
  <si>
    <t xml:space="preserve">ถัง 3 </t>
  </si>
  <si>
    <t>76</t>
  </si>
  <si>
    <t>67113110511101</t>
  </si>
  <si>
    <t>B1001</t>
  </si>
  <si>
    <t>บจก.ศันทนีย์โลจิสติกส์ หลัง 3</t>
  </si>
  <si>
    <t>B2996</t>
  </si>
  <si>
    <t>B2997</t>
  </si>
  <si>
    <t>B2998</t>
  </si>
  <si>
    <t>B2999</t>
  </si>
  <si>
    <t>B3000</t>
  </si>
  <si>
    <t>67113110511102</t>
  </si>
  <si>
    <t>B1002</t>
  </si>
  <si>
    <t>67113110511103</t>
  </si>
  <si>
    <t>B1003</t>
  </si>
  <si>
    <t>67113110511104</t>
  </si>
  <si>
    <t>B1004</t>
  </si>
  <si>
    <t>67113110511105</t>
  </si>
  <si>
    <t>B1005</t>
  </si>
  <si>
    <t>67113110511106</t>
  </si>
  <si>
    <t>B1006</t>
  </si>
  <si>
    <t>67113110511107</t>
  </si>
  <si>
    <t>B1007</t>
  </si>
  <si>
    <t>67113110511108</t>
  </si>
  <si>
    <t>B1008</t>
  </si>
  <si>
    <t>B2995</t>
  </si>
  <si>
    <t>70113610510101</t>
  </si>
  <si>
    <t>A958</t>
  </si>
  <si>
    <t>นายบุญมา ทรัพย์ประเสริฐ หลัง 1</t>
  </si>
  <si>
    <t>75/1 ม.2 ต.เขาขลุง อ.บ้านโป่ง</t>
  </si>
  <si>
    <t>70113610510110</t>
  </si>
  <si>
    <t>A967</t>
  </si>
  <si>
    <t>70113610510111</t>
  </si>
  <si>
    <t>A968</t>
  </si>
  <si>
    <t>70113610510112</t>
  </si>
  <si>
    <t>A969</t>
  </si>
  <si>
    <t>70113610510113</t>
  </si>
  <si>
    <t>A970</t>
  </si>
  <si>
    <t>70113610510114</t>
  </si>
  <si>
    <t>A971</t>
  </si>
  <si>
    <t>70113610510102</t>
  </si>
  <si>
    <t>A959</t>
  </si>
  <si>
    <t>70113610510103</t>
  </si>
  <si>
    <t>A960</t>
  </si>
  <si>
    <t>70113610510104</t>
  </si>
  <si>
    <t>A961</t>
  </si>
  <si>
    <t>70113610510105</t>
  </si>
  <si>
    <t>A962</t>
  </si>
  <si>
    <t>70113610510106</t>
  </si>
  <si>
    <t>A963</t>
  </si>
  <si>
    <t>70113610510107</t>
  </si>
  <si>
    <t>A964</t>
  </si>
  <si>
    <t>70113610510108</t>
  </si>
  <si>
    <t>A965</t>
  </si>
  <si>
    <t>70113610510109</t>
  </si>
  <si>
    <t>A966</t>
  </si>
  <si>
    <t>16100640403104</t>
  </si>
  <si>
    <t>c307</t>
  </si>
  <si>
    <t>กิติศักดิ์ เกตุพุก หลัง 1</t>
  </si>
  <si>
    <t>81/9 ม.3 ต.โพธิ์เก้าต้น อ.เมืองลพบุรี</t>
  </si>
  <si>
    <t>30</t>
  </si>
  <si>
    <t>c2170</t>
  </si>
  <si>
    <t>c2171</t>
  </si>
  <si>
    <t>16100641703101</t>
  </si>
  <si>
    <t>c308</t>
  </si>
  <si>
    <t>c2563</t>
  </si>
  <si>
    <t>พิมพ์นารา หลัง 2/1</t>
  </si>
  <si>
    <t>118 ม.5 ต.หนองทรายขาว อ.บ้านหมี่</t>
  </si>
  <si>
    <t>2/1</t>
  </si>
  <si>
    <t>A2644</t>
  </si>
  <si>
    <t>ศ.เกษตรภัณฑ์ หลัง 3</t>
  </si>
  <si>
    <t>88 ม.1 ต.หนองบัว อ.พัฒนานิคม</t>
  </si>
  <si>
    <t>A2645</t>
  </si>
  <si>
    <t>A2646</t>
  </si>
  <si>
    <t>A2647</t>
  </si>
  <si>
    <t>16117811510101</t>
  </si>
  <si>
    <t>2184</t>
  </si>
  <si>
    <t>ศรีสมบูรณ์ หลัง 2</t>
  </si>
  <si>
    <t>241 ม.9 ต.โคกสำโรง อ.โคกสำโรง</t>
  </si>
  <si>
    <t>16117811510102</t>
  </si>
  <si>
    <t>2185</t>
  </si>
  <si>
    <t>16100770709104</t>
  </si>
  <si>
    <t>1666</t>
  </si>
  <si>
    <t>หจก.โรงสีไฟยงสวัสดิ์ หลัง 4</t>
  </si>
  <si>
    <t>89 ม.9 ต.คลองเกตุ อ.โคกสำโรง</t>
  </si>
  <si>
    <t>16100770809101</t>
  </si>
  <si>
    <t>1663</t>
  </si>
  <si>
    <t>16100770809102</t>
  </si>
  <si>
    <t>1664</t>
  </si>
  <si>
    <t>16100770809103</t>
  </si>
  <si>
    <t>1665</t>
  </si>
  <si>
    <t>33118671010103</t>
  </si>
  <si>
    <t>หสน. ส.สินทวี หลัง 2</t>
  </si>
  <si>
    <t>32 ม.15 ต.สำโรง อ.อุทุมพรพิสัย</t>
  </si>
  <si>
    <t>33118671510101</t>
  </si>
  <si>
    <t>33118671510102</t>
  </si>
  <si>
    <t>หจก.โรงสีข้าวจงเจริญ หลัง 1</t>
  </si>
  <si>
    <t>111/2 ม.8 ต.คำเนียม อ.กันทรารมย์</t>
  </si>
  <si>
    <t>47116131509101</t>
  </si>
  <si>
    <t>660</t>
  </si>
  <si>
    <t>สกลนคร</t>
  </si>
  <si>
    <t>ลานมันปกิตต์ หลัง 3</t>
  </si>
  <si>
    <t>154 ม.2 ต.พังโคน อ.พังโคน</t>
  </si>
  <si>
    <t>A2332</t>
  </si>
  <si>
    <t>สมุทรสาคร</t>
  </si>
  <si>
    <t xml:space="preserve">บจก. โรงสีมงคลชัย หลัง 1 </t>
  </si>
  <si>
    <t>60/1 ม.2 ต.ท่าทราย อ.เมืองสมุทรสาคร</t>
  </si>
  <si>
    <t>B2095</t>
  </si>
  <si>
    <t>โกดังเกียรติถาวร หลัง 3</t>
  </si>
  <si>
    <t>17 ม.3 ต.หนองควายโซ อ.หนองแซง</t>
  </si>
  <si>
    <t>B2096</t>
  </si>
  <si>
    <t>B2097</t>
  </si>
  <si>
    <t>B2098</t>
  </si>
  <si>
    <t>B2099</t>
  </si>
  <si>
    <t>B2100</t>
  </si>
  <si>
    <t>B2101</t>
  </si>
  <si>
    <t>19102500510101</t>
  </si>
  <si>
    <t>c748</t>
  </si>
  <si>
    <t>พงษ์ลาภ หลัง 1</t>
  </si>
  <si>
    <t>99/5 ม.9 ต.ห้วยบง อ.เฉลิมพระเกียรติ</t>
  </si>
  <si>
    <t>19102500510110</t>
  </si>
  <si>
    <t>c763</t>
  </si>
  <si>
    <t>19102500510112</t>
  </si>
  <si>
    <t>c910</t>
  </si>
  <si>
    <t>19102500510102</t>
  </si>
  <si>
    <t>c902</t>
  </si>
  <si>
    <t>19102500510103</t>
  </si>
  <si>
    <t>c901</t>
  </si>
  <si>
    <t>19102500510104</t>
  </si>
  <si>
    <t>c749</t>
  </si>
  <si>
    <t>19102500510105</t>
  </si>
  <si>
    <t>c761</t>
  </si>
  <si>
    <t>19102500510106</t>
  </si>
  <si>
    <t>c911</t>
  </si>
  <si>
    <t>19102500510107</t>
  </si>
  <si>
    <t>c912</t>
  </si>
  <si>
    <t>19102500510108</t>
  </si>
  <si>
    <t>c906</t>
  </si>
  <si>
    <t>19102500510109</t>
  </si>
  <si>
    <t>c762</t>
  </si>
  <si>
    <t>B2112</t>
  </si>
  <si>
    <t>พงษ์ลาภ หลัง B3</t>
  </si>
  <si>
    <t>18/2 ม.4 ต.ห้วยป่าหวาย อ.พระพุทธบาท</t>
  </si>
  <si>
    <t>B2121</t>
  </si>
  <si>
    <t>19102620511111</t>
  </si>
  <si>
    <t>c732</t>
  </si>
  <si>
    <t>19102620511112</t>
  </si>
  <si>
    <t>c734</t>
  </si>
  <si>
    <t>19102620511113</t>
  </si>
  <si>
    <t>c731</t>
  </si>
  <si>
    <t>19102620511114</t>
  </si>
  <si>
    <t>c735</t>
  </si>
  <si>
    <t>19102620511115</t>
  </si>
  <si>
    <t>c737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</si>
  <si>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</si>
  <si>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</si>
  <si>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</si>
  <si>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</si>
  <si>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</si>
  <si>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</si>
  <si>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</si>
  <si>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</si>
  <si>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19102760510102</t>
  </si>
  <si>
    <t>B416</t>
  </si>
  <si>
    <t>บจก.สหมิตรกรุงเทพการเกษตร หลัง 1B</t>
  </si>
  <si>
    <t>40/33 ม.7 ต.สวนดอกไม้ อ.เสาไห้</t>
  </si>
  <si>
    <t>1B</t>
  </si>
  <si>
    <t>19102760510104</t>
  </si>
  <si>
    <t>B418</t>
  </si>
  <si>
    <t>19102760510106</t>
  </si>
  <si>
    <t>B419</t>
  </si>
  <si>
    <t>19102770510101</t>
  </si>
  <si>
    <t>B1376</t>
  </si>
  <si>
    <t>บจก.สหมิตรกรุงเทพการเกษตร หลัง 2B</t>
  </si>
  <si>
    <t>2B</t>
  </si>
  <si>
    <t>19102770510105</t>
  </si>
  <si>
    <t>B1380</t>
  </si>
  <si>
    <t>1 (ครั้งที่2)</t>
  </si>
  <si>
    <t>19102770510102</t>
  </si>
  <si>
    <t>B1377</t>
  </si>
  <si>
    <t>19102770510106</t>
  </si>
  <si>
    <t>B1381</t>
  </si>
  <si>
    <t>2 (ครั้งที่ 2)</t>
  </si>
  <si>
    <t>19102770510103</t>
  </si>
  <si>
    <t>B1378</t>
  </si>
  <si>
    <t>19102770510107</t>
  </si>
  <si>
    <t>B1382</t>
  </si>
  <si>
    <t>3 (ครังที่ 2 )</t>
  </si>
  <si>
    <t>19102770510104</t>
  </si>
  <si>
    <t>B1379</t>
  </si>
  <si>
    <t>19102770510108</t>
  </si>
  <si>
    <t>B1383</t>
  </si>
  <si>
    <t>4 (ครั้งที่ 2)</t>
  </si>
  <si>
    <t>19102770510109</t>
  </si>
  <si>
    <t>B1384</t>
  </si>
  <si>
    <t>5 (ครั้งที่ 2)</t>
  </si>
  <si>
    <t>B1837</t>
  </si>
  <si>
    <t>บจก.นำชัยข้าวไทย หลัง 3</t>
  </si>
  <si>
    <t>123 หมู่ที่ 3 ต. โพกรวม อ. เมืองสิงห์บุรี </t>
  </si>
  <si>
    <t>B1843</t>
  </si>
  <si>
    <t>c626</t>
  </si>
  <si>
    <t>c627</t>
  </si>
  <si>
    <t>c628</t>
  </si>
  <si>
    <t>c629</t>
  </si>
  <si>
    <t>B1838</t>
  </si>
  <si>
    <t>c625</t>
  </si>
  <si>
    <t>B1839</t>
  </si>
  <si>
    <t>72214160311101</t>
  </si>
  <si>
    <t>B2451</t>
  </si>
  <si>
    <t>ไซโล ต.ทวีรุ่งเรือง ถัง 1</t>
  </si>
  <si>
    <t xml:space="preserve">4/1 หมู่ที่ 2 ต.โคกคราม อ.บางปลาม้า </t>
  </si>
  <si>
    <t>ถัง 1</t>
  </si>
  <si>
    <t>28</t>
  </si>
  <si>
    <t>72214131303102</t>
  </si>
  <si>
    <t>A984</t>
  </si>
  <si>
    <t>ไซโล สุพรรณบุรี อะกริคัลเจอร์รอลโปรเซลซิ่ง ถัง 2</t>
  </si>
  <si>
    <t>456 ม.10 ต.อู่ทอง อ.อู่ทอง</t>
  </si>
  <si>
    <t>B2216</t>
  </si>
  <si>
    <t>บจก. ธนสินสมบูรณ์ หลัง 1</t>
  </si>
  <si>
    <t>2/2 ม.6 ต.ตลิ่งชัน อ.เมืองสุพรรณบุรี</t>
  </si>
  <si>
    <t>B2217</t>
  </si>
  <si>
    <t>B2218</t>
  </si>
  <si>
    <t>B2219</t>
  </si>
  <si>
    <t>B2220</t>
  </si>
  <si>
    <t>B2221</t>
  </si>
  <si>
    <t>B2222</t>
  </si>
  <si>
    <t>B2223</t>
  </si>
  <si>
    <t>72114290903101</t>
  </si>
  <si>
    <t>B2341</t>
  </si>
  <si>
    <t>นายวีระเดช ธรรมเดโช หลัง 1</t>
  </si>
  <si>
    <t>217/1 ม.1 ต.องครักษ์ อ.บางปลาม้า</t>
  </si>
  <si>
    <t>72114290903102</t>
  </si>
  <si>
    <t>B2342</t>
  </si>
  <si>
    <t>72114290903106</t>
  </si>
  <si>
    <t>B2343</t>
  </si>
  <si>
    <t>72114290903107</t>
  </si>
  <si>
    <t>B2344</t>
  </si>
  <si>
    <t>72114380511111</t>
  </si>
  <si>
    <t>1612</t>
  </si>
  <si>
    <t>บจก.ประเสริฐสมบัติค้าข้าวและโลจิสติกส์ หลัง 7</t>
  </si>
  <si>
    <t>70 ม.2 ต.บางงาม อ.ศรีประจันต์</t>
  </si>
  <si>
    <t>72114380511112</t>
  </si>
  <si>
    <t>1613</t>
  </si>
  <si>
    <t>72114380511118</t>
  </si>
  <si>
    <t>1616</t>
  </si>
  <si>
    <t>72114380511104</t>
  </si>
  <si>
    <t>1607</t>
  </si>
  <si>
    <t>72114380511105</t>
  </si>
  <si>
    <t>1608</t>
  </si>
  <si>
    <t>72114380511106</t>
  </si>
  <si>
    <t>1609</t>
  </si>
  <si>
    <t>72114311203101</t>
  </si>
  <si>
    <t>A866</t>
  </si>
  <si>
    <t>พ่อพลอย หลัง 3</t>
  </si>
  <si>
    <t>189 ม.9 ต.หนองสาหร่าย อ.ดอนเจดีย์</t>
  </si>
  <si>
    <t>72114311203103</t>
  </si>
  <si>
    <t>A868</t>
  </si>
  <si>
    <t>72114311203104</t>
  </si>
  <si>
    <t>A869</t>
  </si>
  <si>
    <t>72114311703102</t>
  </si>
  <si>
    <t>A867</t>
  </si>
  <si>
    <t>72114311703105</t>
  </si>
  <si>
    <t>A870</t>
  </si>
  <si>
    <t>72117391710101</t>
  </si>
  <si>
    <t>1942</t>
  </si>
  <si>
    <t>ยนต์ไทย หลัง 2</t>
  </si>
  <si>
    <t>199 ม.4 ต.สวนแตง อ.เมืองสุพรรณบุรี</t>
  </si>
  <si>
    <t>25</t>
  </si>
  <si>
    <t>72117391210102</t>
  </si>
  <si>
    <t>1943</t>
  </si>
  <si>
    <t>72117391210103</t>
  </si>
  <si>
    <t>1944</t>
  </si>
  <si>
    <t>72117391210104</t>
  </si>
  <si>
    <t>1945</t>
  </si>
  <si>
    <t>A2583</t>
  </si>
  <si>
    <t>สุภาพ หลัง 4</t>
  </si>
  <si>
    <t>72119161410101</t>
  </si>
  <si>
    <t>A2584</t>
  </si>
  <si>
    <t>72114820410101</t>
  </si>
  <si>
    <t>1787</t>
  </si>
  <si>
    <t>อัญชลี หลัง 3</t>
  </si>
  <si>
    <t>43/1 ม.6 ต.เดิมบาง อ.เดิมบางนางบวช</t>
  </si>
  <si>
    <t>32104480503101</t>
  </si>
  <si>
    <t>337</t>
  </si>
  <si>
    <t>ชุมพลค้าข้าว หลัง 1</t>
  </si>
  <si>
    <t>175 ม.4 ต.นาหนองไผ่ อ.ชุมพลบุรี</t>
  </si>
  <si>
    <t>32104480503102</t>
  </si>
  <si>
    <t>338</t>
  </si>
  <si>
    <t>32104480503104</t>
  </si>
  <si>
    <t>336</t>
  </si>
  <si>
    <t>32104480503105</t>
  </si>
  <si>
    <t>342</t>
  </si>
  <si>
    <t>32104480703103</t>
  </si>
  <si>
    <t>507</t>
  </si>
  <si>
    <t>32104750503101</t>
  </si>
  <si>
    <t>c1025</t>
  </si>
  <si>
    <t>ทรัพย์ไพบูลย์ หลัง 3</t>
  </si>
  <si>
    <t>148 ม.7 ต.จารพัต อ.ศีขรภูมิ</t>
  </si>
  <si>
    <t>32104751303102</t>
  </si>
  <si>
    <t>c1024</t>
  </si>
  <si>
    <t>32104790111101</t>
  </si>
  <si>
    <t>c122</t>
  </si>
  <si>
    <t>นายธนภัทร รุ่งธนเกียรติ หลัง 1</t>
  </si>
  <si>
    <t>90 ม.2 ต.ตาเบา อ.ปราสาท</t>
  </si>
  <si>
    <t>34</t>
  </si>
  <si>
    <t>32104950111103</t>
  </si>
  <si>
    <t>A549</t>
  </si>
  <si>
    <t>บจก.โรงสีจอมพระประเสริฐผลสุรินทร์ หลัง 5</t>
  </si>
  <si>
    <t>4 ม.4 ต.จอมพระ อ.จอมพระ</t>
  </si>
  <si>
    <t>32104620503103</t>
  </si>
  <si>
    <t>A873</t>
  </si>
  <si>
    <t>ร้านศรีสัมพันธ์ หลัง 3</t>
  </si>
  <si>
    <t xml:space="preserve">300 ม.4 ต.จอมพระ อ.จอมพระ </t>
  </si>
  <si>
    <t>32104620503101</t>
  </si>
  <si>
    <t>656</t>
  </si>
  <si>
    <t>32100701303104</t>
  </si>
  <si>
    <t>657</t>
  </si>
  <si>
    <t>32104621303102</t>
  </si>
  <si>
    <t>c513</t>
  </si>
  <si>
    <t>32115981010101</t>
  </si>
  <si>
    <t>317</t>
  </si>
  <si>
    <t>โรงสีไฟชัยสวัสดิ์</t>
  </si>
  <si>
    <t>59 ม.17 ต.เฉนียง อ.เมืองสุรินทร์</t>
  </si>
  <si>
    <t>36</t>
  </si>
  <si>
    <t>32115981010102</t>
  </si>
  <si>
    <t>318</t>
  </si>
  <si>
    <t>32104690503101</t>
  </si>
  <si>
    <t>355</t>
  </si>
  <si>
    <t>หจก.โรงสีไฟสหพืชผลทุ่งกุลา(2001) หลัง 2</t>
  </si>
  <si>
    <t>82 ม.2 ต.กระโพ อ.ท่าตูม</t>
  </si>
  <si>
    <t>32104690603101</t>
  </si>
  <si>
    <t>356</t>
  </si>
  <si>
    <t>37</t>
  </si>
  <si>
    <t>32104691303102</t>
  </si>
  <si>
    <t>361</t>
  </si>
  <si>
    <t>41106270510101</t>
  </si>
  <si>
    <t>A613</t>
  </si>
  <si>
    <t>บจก.อุดรชัยธนาสินเจริญ หลัง 3</t>
  </si>
  <si>
    <t>368 ม.1 ต.นาข่า อ.เมืองอุดรธานี</t>
  </si>
  <si>
    <t>41106270910103</t>
  </si>
  <si>
    <t>A615</t>
  </si>
  <si>
    <t>46</t>
  </si>
  <si>
    <t>41106271310102</t>
  </si>
  <si>
    <t>A614</t>
  </si>
  <si>
    <t>61109920511101</t>
  </si>
  <si>
    <t>A1372</t>
  </si>
  <si>
    <t>หจก.โรงสีมั่นคงธัญญา หลัง 2</t>
  </si>
  <si>
    <t>37/4 ม.6 ต.หนองแก อ.เมืองอุทัยธานี</t>
  </si>
  <si>
    <t>61109920511102</t>
  </si>
  <si>
    <t>A1373</t>
  </si>
  <si>
    <t>61109920511103</t>
  </si>
  <si>
    <t>A1374</t>
  </si>
  <si>
    <t>61109920511104</t>
  </si>
  <si>
    <t>A1375</t>
  </si>
  <si>
    <t>61109920511105</t>
  </si>
  <si>
    <t>A1376</t>
  </si>
  <si>
    <t>61109920511106</t>
  </si>
  <si>
    <t>A1377</t>
  </si>
  <si>
    <t>61109920511107</t>
  </si>
  <si>
    <t>A1378</t>
  </si>
  <si>
    <t>61109920511108</t>
  </si>
  <si>
    <t>A1379</t>
  </si>
  <si>
    <t>61109920511109</t>
  </si>
  <si>
    <t>A1380</t>
  </si>
  <si>
    <t>34106030111103</t>
  </si>
  <si>
    <t>A384</t>
  </si>
  <si>
    <t>หจก.โรงสีอุบลอินเตอร์ไรซ์ หลัง 1</t>
  </si>
  <si>
    <t>96 ม.1 ต.กุดชมภู อ.พิบูลมังสาหาร</t>
  </si>
  <si>
    <t>62111010511207</t>
  </si>
  <si>
    <t>2058</t>
  </si>
  <si>
    <t>หจก.โรงสีโชคอำนวยค้าข้าว หลัง 7</t>
  </si>
  <si>
    <t>62111010511208</t>
  </si>
  <si>
    <t>2059</t>
  </si>
  <si>
    <t>62111010511209</t>
  </si>
  <si>
    <t>2060</t>
  </si>
  <si>
    <t>57117860511201</t>
  </si>
  <si>
    <t>c1190</t>
  </si>
  <si>
    <t>เชียงราย</t>
  </si>
  <si>
    <t>โรงสี ก.เทพสวัสดิ์ หลัง 4</t>
  </si>
  <si>
    <t xml:space="preserve">80 ม. 2  ต.สันติสุข อ.พาน </t>
  </si>
  <si>
    <t>57117860511202</t>
  </si>
  <si>
    <t>c1189</t>
  </si>
  <si>
    <t>57117860511230</t>
  </si>
  <si>
    <t>c1188</t>
  </si>
  <si>
    <t>57117860511204</t>
  </si>
  <si>
    <t>c1191</t>
  </si>
  <si>
    <t>60108530511101</t>
  </si>
  <si>
    <t>A15</t>
  </si>
  <si>
    <t>บจก.ท่าข้าวทวีพร หลัง 1</t>
  </si>
  <si>
    <t>701 ม. 6  ต.ท่าตะโก อ.ท่าตะโก</t>
  </si>
  <si>
    <t>60108530511202</t>
  </si>
  <si>
    <t>221</t>
  </si>
  <si>
    <t>60108530511203</t>
  </si>
  <si>
    <t>215</t>
  </si>
  <si>
    <t>60108530511204</t>
  </si>
  <si>
    <t>214</t>
  </si>
  <si>
    <t>60108530511205</t>
  </si>
  <si>
    <t>275</t>
  </si>
  <si>
    <t>60108530511206</t>
  </si>
  <si>
    <t>A17</t>
  </si>
  <si>
    <t>60108530511207</t>
  </si>
  <si>
    <t>A18</t>
  </si>
  <si>
    <t>60109330511201</t>
  </si>
  <si>
    <t>A1563</t>
  </si>
  <si>
    <t>ทรัพย์เสบียง (1/2)</t>
  </si>
  <si>
    <t xml:space="preserve">58/9  ต.หนองปลิง อ.เมือง </t>
  </si>
  <si>
    <t>60109330511202</t>
  </si>
  <si>
    <t>A1564</t>
  </si>
  <si>
    <t>60109330511203</t>
  </si>
  <si>
    <t>A1565</t>
  </si>
  <si>
    <t>60109330511204</t>
  </si>
  <si>
    <t>A1566</t>
  </si>
  <si>
    <t>60109330511205</t>
  </si>
  <si>
    <t>A1516</t>
  </si>
  <si>
    <t>60109330511206</t>
  </si>
  <si>
    <t>A1567</t>
  </si>
  <si>
    <t>60109330511207</t>
  </si>
  <si>
    <t>B2793</t>
  </si>
  <si>
    <t>60109330511208</t>
  </si>
  <si>
    <t>B2794</t>
  </si>
  <si>
    <t>66112910511201</t>
  </si>
  <si>
    <t>A1225</t>
  </si>
  <si>
    <t>ชัยเจริญ หลัง 1</t>
  </si>
  <si>
    <t>182  ม. 11  ต.เนินมะกอก อ.บางมูลนาก</t>
  </si>
  <si>
    <t>66112910511202</t>
  </si>
  <si>
    <t>A1226</t>
  </si>
  <si>
    <t>66112910511203</t>
  </si>
  <si>
    <t>A1227</t>
  </si>
  <si>
    <t>66112910511204</t>
  </si>
  <si>
    <t>A1228</t>
  </si>
  <si>
    <t>66112910511205</t>
  </si>
  <si>
    <t>A1229</t>
  </si>
  <si>
    <t>66112910511206</t>
  </si>
  <si>
    <t>A1230</t>
  </si>
  <si>
    <t>66112910511207</t>
  </si>
  <si>
    <t>A1231</t>
  </si>
  <si>
    <t>66112910511208</t>
  </si>
  <si>
    <t>A1232</t>
  </si>
  <si>
    <t>66112930511201</t>
  </si>
  <si>
    <t>1861</t>
  </si>
  <si>
    <t>ชัยเจริญ หลัง 2</t>
  </si>
  <si>
    <t>182  ม. 11  ต.เนินมะกอก  อ.บางมูลนาก</t>
  </si>
  <si>
    <t>66112930511202</t>
  </si>
  <si>
    <t>A1420</t>
  </si>
  <si>
    <t>66112930511203</t>
  </si>
  <si>
    <t>A1421</t>
  </si>
  <si>
    <t>66112930511204</t>
  </si>
  <si>
    <t>A1422</t>
  </si>
  <si>
    <t>66112930511205</t>
  </si>
  <si>
    <t>A1423</t>
  </si>
  <si>
    <t>66112930511206</t>
  </si>
  <si>
    <t>A1424</t>
  </si>
  <si>
    <t>66112930511207</t>
  </si>
  <si>
    <t>A1425</t>
  </si>
  <si>
    <t>66112930511208</t>
  </si>
  <si>
    <t>A1426</t>
  </si>
  <si>
    <t>ท่าข้าวทรัพย์สินบริบูรณ์ หลัง 1</t>
  </si>
  <si>
    <t>46 ม.7  ต.โพธิ์ไทรงาม อ.บึงนาราง</t>
  </si>
  <si>
    <t>B3251</t>
  </si>
  <si>
    <t>บจก. พี บี ไร้ซ หลัง 7</t>
  </si>
  <si>
    <t>126 ม. 4  ต.ย่านยาว อ.เมือง</t>
  </si>
  <si>
    <t>B3252</t>
  </si>
  <si>
    <t>B3253</t>
  </si>
  <si>
    <t>B3254</t>
  </si>
  <si>
    <t>B3255</t>
  </si>
  <si>
    <t>B3256</t>
  </si>
  <si>
    <t>B3257</t>
  </si>
  <si>
    <t>B3258</t>
  </si>
  <si>
    <t>บจก.เกษตรไพศาลธัญกิจ หลัง B5</t>
  </si>
  <si>
    <t>155 ม.5  ต.หินลาด อ.วัดโบสถ์</t>
  </si>
  <si>
    <t>B-5</t>
  </si>
  <si>
    <t>65111440511214</t>
  </si>
  <si>
    <t>1994</t>
  </si>
  <si>
    <t>บจก.เกษตรไพศาลธัญกิจ หลัง C 7-8</t>
  </si>
  <si>
    <t>2/2 ม.2  ต.ทับยายเชียง อ.พรหมพิราม</t>
  </si>
  <si>
    <t>C 7-8</t>
  </si>
  <si>
    <t>65111440511248</t>
  </si>
  <si>
    <t>c1114</t>
  </si>
  <si>
    <t>65111440511213</t>
  </si>
  <si>
    <t>c1270</t>
  </si>
  <si>
    <t>65111440511219</t>
  </si>
  <si>
    <t>c1110</t>
  </si>
  <si>
    <t>65111440511202</t>
  </si>
  <si>
    <t>c1224</t>
  </si>
  <si>
    <t>65111440511220</t>
  </si>
  <si>
    <t>c1113</t>
  </si>
  <si>
    <t>65111440511221</t>
  </si>
  <si>
    <t>c1111</t>
  </si>
  <si>
    <t>65111440511203</t>
  </si>
  <si>
    <t>c1210</t>
  </si>
  <si>
    <t>65111440511204</t>
  </si>
  <si>
    <t>c1212</t>
  </si>
  <si>
    <t>65111440511205</t>
  </si>
  <si>
    <t>c1223</t>
  </si>
  <si>
    <t>65111440511206</t>
  </si>
  <si>
    <t>c1226</t>
  </si>
  <si>
    <t>65111440511208</t>
  </si>
  <si>
    <t>c1213</t>
  </si>
  <si>
    <t>65111440511217</t>
  </si>
  <si>
    <t>1997</t>
  </si>
  <si>
    <t>65111440511210</t>
  </si>
  <si>
    <t>1990</t>
  </si>
  <si>
    <t>65111440511211</t>
  </si>
  <si>
    <t>1991</t>
  </si>
  <si>
    <t>65111440511212</t>
  </si>
  <si>
    <t>1992</t>
  </si>
  <si>
    <t>65111440511215</t>
  </si>
  <si>
    <t>1995</t>
  </si>
  <si>
    <t>65111440511216</t>
  </si>
  <si>
    <t>1996</t>
  </si>
  <si>
    <t>65111440511201</t>
  </si>
  <si>
    <t>A1783</t>
  </si>
  <si>
    <t>65111610511202</t>
  </si>
  <si>
    <t>B975</t>
  </si>
  <si>
    <t>บจก.เกษตรไพศาลธัญกิจ(หลัง C 9-10)</t>
  </si>
  <si>
    <t>C 9-10</t>
  </si>
  <si>
    <t>65111610511210</t>
  </si>
  <si>
    <t>A1722</t>
  </si>
  <si>
    <t>65111610511211</t>
  </si>
  <si>
    <t>A1723</t>
  </si>
  <si>
    <t>65111610511212</t>
  </si>
  <si>
    <t>A1724</t>
  </si>
  <si>
    <t>65111610511213</t>
  </si>
  <si>
    <t>A1725</t>
  </si>
  <si>
    <t>65111610511203</t>
  </si>
  <si>
    <t>B976</t>
  </si>
  <si>
    <t>65111610511204</t>
  </si>
  <si>
    <t>B977</t>
  </si>
  <si>
    <t>65111610511205</t>
  </si>
  <si>
    <t>B978</t>
  </si>
  <si>
    <t>65111610511207</t>
  </si>
  <si>
    <t>B980</t>
  </si>
  <si>
    <t>A1719</t>
  </si>
  <si>
    <t>C9-10</t>
  </si>
  <si>
    <t>A1068</t>
  </si>
  <si>
    <t>หจก.โรงสีปรีชานุกูลเพิ่มพูนกิจ (2012) หลัง 1</t>
  </si>
  <si>
    <t>1/12  ม.2  ต.นิคมสร้างตนเอง อ.เมือง</t>
  </si>
  <si>
    <t>A1069</t>
  </si>
  <si>
    <t>A1070</t>
  </si>
  <si>
    <t>A1071</t>
  </si>
  <si>
    <t>A1072</t>
  </si>
  <si>
    <t>A1073</t>
  </si>
  <si>
    <t>A1074</t>
  </si>
  <si>
    <t>A1075</t>
  </si>
  <si>
    <t>c2547</t>
  </si>
  <si>
    <t>บจก.ชมตะวันอินเตอร์เทรด หลัง 2</t>
  </si>
  <si>
    <t>77 ม.7 ต.หนองสังข์ อ.อรัญประเทศ</t>
  </si>
  <si>
    <t>ชัยถาวรพันธุ์ หลัง 2</t>
  </si>
  <si>
    <t>48/13 ม.10 ต.สองพี่น้อง อ.สองพี่น้อง</t>
  </si>
  <si>
    <t>B3580</t>
  </si>
  <si>
    <t>บจก.เอส. เอ็ม. หลัง 12</t>
  </si>
  <si>
    <t>8/8 ม. 6  ต.วังน้ำซับ อ.ศรีประจันต์</t>
  </si>
  <si>
    <t>A1976</t>
  </si>
  <si>
    <t>บจก.เอส. เอ็ม. เบญจ หลัง 5</t>
  </si>
  <si>
    <t>1205</t>
  </si>
  <si>
    <t>1206</t>
  </si>
  <si>
    <t>1207</t>
  </si>
  <si>
    <t>1208</t>
  </si>
  <si>
    <t>1455</t>
  </si>
  <si>
    <t>1456</t>
  </si>
  <si>
    <t>1457</t>
  </si>
  <si>
    <t>1458</t>
  </si>
  <si>
    <t>1459</t>
  </si>
  <si>
    <t>1460</t>
  </si>
  <si>
    <t>1461</t>
  </si>
  <si>
    <t>B1988</t>
  </si>
  <si>
    <t>บจก.เอเชียอุตสาหกรรมปุ๋ยและโรงสีข้าว หลัง 2</t>
  </si>
  <si>
    <t>55/1 ม. 7 ต.หัวไทร อ.หัวไทร</t>
  </si>
  <si>
    <t>B2269</t>
  </si>
  <si>
    <t>B1991</t>
  </si>
  <si>
    <t>บจก.พิจิตรศรีเกษตรไร้ซ์ หลัง 2</t>
  </si>
  <si>
    <t>10 ม. 3 ต.สำนักขุนเณร อ.ดงเจริญ</t>
  </si>
  <si>
    <t>66117360503201</t>
  </si>
  <si>
    <t>c829</t>
  </si>
  <si>
    <t>ย่งฮงเส็ง หลัง 2</t>
  </si>
  <si>
    <t>58 ม. 8 ต.ท่าบัว อ.โพทะเล</t>
  </si>
  <si>
    <t>66117360503202</t>
  </si>
  <si>
    <t>c833</t>
  </si>
  <si>
    <t>66117360503203</t>
  </si>
  <si>
    <t>c835</t>
  </si>
  <si>
    <t>66117360503204</t>
  </si>
  <si>
    <t>c832</t>
  </si>
  <si>
    <t>66117360503205</t>
  </si>
  <si>
    <t>c834</t>
  </si>
  <si>
    <t>66117360503209</t>
  </si>
  <si>
    <t>c836</t>
  </si>
  <si>
    <t>66117360503207</t>
  </si>
  <si>
    <t>c830</t>
  </si>
  <si>
    <t>66117360503208</t>
  </si>
  <si>
    <t>c831</t>
  </si>
  <si>
    <t>65111530503201</t>
  </si>
  <si>
    <t>B678</t>
  </si>
  <si>
    <t>111/1 ม.2  ต.บางระกำ อ.บางระกำ</t>
  </si>
  <si>
    <t>65111530503210</t>
  </si>
  <si>
    <t>B687</t>
  </si>
  <si>
    <t>65111530503202</t>
  </si>
  <si>
    <t>B679</t>
  </si>
  <si>
    <t>65111530503203</t>
  </si>
  <si>
    <t>B680</t>
  </si>
  <si>
    <t>65111530503204</t>
  </si>
  <si>
    <t>B681</t>
  </si>
  <si>
    <t>65111530503205</t>
  </si>
  <si>
    <t>B682</t>
  </si>
  <si>
    <t>65111530503206</t>
  </si>
  <si>
    <t>B683</t>
  </si>
  <si>
    <t>65111530503207</t>
  </si>
  <si>
    <t>B684</t>
  </si>
  <si>
    <t>65111530503208</t>
  </si>
  <si>
    <t>B685</t>
  </si>
  <si>
    <t>65111530503209</t>
  </si>
  <si>
    <t>B686</t>
  </si>
  <si>
    <t>19102460503201</t>
  </si>
  <si>
    <t>B1425</t>
  </si>
  <si>
    <t>โน๊ตน้องแนน หลัง 1</t>
  </si>
  <si>
    <t>199  ม. 7   ต.ทับกวาง  อ.แก่งคอย</t>
  </si>
  <si>
    <t>19102460503202</t>
  </si>
  <si>
    <t>B1426</t>
  </si>
  <si>
    <t>19102460503203</t>
  </si>
  <si>
    <t>B1427</t>
  </si>
  <si>
    <t>19102460503204</t>
  </si>
  <si>
    <t>B1428</t>
  </si>
  <si>
    <t>19102460503205</t>
  </si>
  <si>
    <t>B1429</t>
  </si>
  <si>
    <t>19102310503201</t>
  </si>
  <si>
    <t>B1405</t>
  </si>
  <si>
    <t>บจก.พงษ์ลาภ หลัง A4</t>
  </si>
  <si>
    <t>18/2  ม. 4  ต.ห้วยป่าหวาย  อ.พระพุทธบาท</t>
  </si>
  <si>
    <t>A4</t>
  </si>
  <si>
    <t>c1781</t>
  </si>
  <si>
    <t>บจก.เอส เอ็ม เบญจ หลัง 13</t>
  </si>
  <si>
    <t>8/8 ม. 6 ต.วังน้ำซับ อ.ศรีประจันต์</t>
  </si>
  <si>
    <t>c1780</t>
  </si>
  <si>
    <t>หจก.เฮงสมบูรณ์พาณิชย์ หลัง 1</t>
  </si>
  <si>
    <t xml:space="preserve">111  ม.11  ต.วังลึก  อ.สามชุก  </t>
  </si>
  <si>
    <t>60108090510210</t>
  </si>
  <si>
    <t>A45</t>
  </si>
  <si>
    <t>ท่าข้าวทวีพร หลัง 6</t>
  </si>
  <si>
    <t>60108090510211</t>
  </si>
  <si>
    <t>A49</t>
  </si>
  <si>
    <t>60108090510212</t>
  </si>
  <si>
    <t>A47</t>
  </si>
  <si>
    <t>60108090510213</t>
  </si>
  <si>
    <t>A46</t>
  </si>
  <si>
    <t>60108090510214</t>
  </si>
  <si>
    <t>A50</t>
  </si>
  <si>
    <t>60108090510108</t>
  </si>
  <si>
    <t>A44</t>
  </si>
  <si>
    <t>60108090510209</t>
  </si>
  <si>
    <t>A48</t>
  </si>
  <si>
    <t>60108760510201</t>
  </si>
  <si>
    <t>B668</t>
  </si>
  <si>
    <t>ฟ้าดินประทานทรัพย์ หลัง 1</t>
  </si>
  <si>
    <t>5 ม.7 ต.ตากฟ้า อ.ตากฟ้า</t>
  </si>
  <si>
    <t>60108760510210</t>
  </si>
  <si>
    <t>B677</t>
  </si>
  <si>
    <t>60108760510202</t>
  </si>
  <si>
    <t>B669</t>
  </si>
  <si>
    <t>60108760510203</t>
  </si>
  <si>
    <t>B670</t>
  </si>
  <si>
    <t>60108760510204</t>
  </si>
  <si>
    <t>B671</t>
  </si>
  <si>
    <t>60108760510205</t>
  </si>
  <si>
    <t>B672</t>
  </si>
  <si>
    <t>60108760510206</t>
  </si>
  <si>
    <t>B673</t>
  </si>
  <si>
    <t>60108760510207</t>
  </si>
  <si>
    <t>B674</t>
  </si>
  <si>
    <t>60108760510208</t>
  </si>
  <si>
    <t>B675</t>
  </si>
  <si>
    <t>60108760510209</t>
  </si>
  <si>
    <t>B676</t>
  </si>
  <si>
    <t>60109360510201</t>
  </si>
  <si>
    <t>A34</t>
  </si>
  <si>
    <t>อ.ต.ก. หลัง 1 ห้อง 2</t>
  </si>
  <si>
    <t>12 ม.1 ต.ตากฟ้า อ.ตากฟ้า</t>
  </si>
  <si>
    <t>1ห้อง 2</t>
  </si>
  <si>
    <t>60109370510201</t>
  </si>
  <si>
    <t>A39</t>
  </si>
  <si>
    <t>อ.ต.ก. หลัง 1 ห้อง 4</t>
  </si>
  <si>
    <t>1 ห้อง 4</t>
  </si>
  <si>
    <t>60109380510201</t>
  </si>
  <si>
    <t>A40</t>
  </si>
  <si>
    <t>อ.ต.ก. หลัง 1 ห้อง 5</t>
  </si>
  <si>
    <t>1 ห้อง 5</t>
  </si>
  <si>
    <t>60109390510201</t>
  </si>
  <si>
    <t>A36</t>
  </si>
  <si>
    <t>อ.ต.ก. หลัง 1 ห้อง 7</t>
  </si>
  <si>
    <t>1 ห้อง 7</t>
  </si>
  <si>
    <t>60109400510201</t>
  </si>
  <si>
    <t>A33</t>
  </si>
  <si>
    <t>อ.ต.ก. หลัง 1 ห้อง 8</t>
  </si>
  <si>
    <t>1 ห้อง 8</t>
  </si>
  <si>
    <t>65111350510217</t>
  </si>
  <si>
    <t>A52</t>
  </si>
  <si>
    <t>บจก.เกษตรไพศาลธัญกิจ (ซี 12 )</t>
  </si>
  <si>
    <t>2/2 ม. 2  ต.ทับยายเชียง  อ.พรมหมพิราม</t>
  </si>
  <si>
    <t>ซี 12</t>
  </si>
  <si>
    <t>65111350510202</t>
  </si>
  <si>
    <t>A51</t>
  </si>
  <si>
    <t>65111350510203</t>
  </si>
  <si>
    <t>A54</t>
  </si>
  <si>
    <t>65111350510204</t>
  </si>
  <si>
    <t>A53</t>
  </si>
  <si>
    <t>65111350510205</t>
  </si>
  <si>
    <t>A55</t>
  </si>
  <si>
    <t>65111350510207</t>
  </si>
  <si>
    <t>A56</t>
  </si>
  <si>
    <t>65111350510120</t>
  </si>
  <si>
    <t>65111350510101</t>
  </si>
  <si>
    <t>65111350510110</t>
  </si>
  <si>
    <t>65111350510111</t>
  </si>
  <si>
    <t>65111350510112</t>
  </si>
  <si>
    <t>65111350510113</t>
  </si>
  <si>
    <t>65111350510214</t>
  </si>
  <si>
    <t>219</t>
  </si>
  <si>
    <t>65111350510115</t>
  </si>
  <si>
    <t>222</t>
  </si>
  <si>
    <t>65111350510118</t>
  </si>
  <si>
    <t>65111350510119</t>
  </si>
  <si>
    <t>65111350510121</t>
  </si>
  <si>
    <t>65111350510206</t>
  </si>
  <si>
    <t>300</t>
  </si>
  <si>
    <t>65111350510108</t>
  </si>
  <si>
    <t>65111350510109</t>
  </si>
  <si>
    <t>บจก.เกษตรไพศาลธัญกิจ (ซี 34 )</t>
  </si>
  <si>
    <t>2/2 ม. 2 ต.ทับยายเชียง อ.พรมหมพิราม</t>
  </si>
  <si>
    <t xml:space="preserve"> ซี 34</t>
  </si>
  <si>
    <t>ซี 34</t>
  </si>
  <si>
    <t>A1095</t>
  </si>
  <si>
    <t>A1096</t>
  </si>
  <si>
    <t>A1097</t>
  </si>
  <si>
    <t>A1098</t>
  </si>
  <si>
    <t>A1099</t>
  </si>
  <si>
    <t>A1088</t>
  </si>
  <si>
    <t>A1100</t>
  </si>
  <si>
    <t>A1101</t>
  </si>
  <si>
    <t>A1089</t>
  </si>
  <si>
    <t>A1090</t>
  </si>
  <si>
    <t>A1091</t>
  </si>
  <si>
    <t>A1092</t>
  </si>
  <si>
    <t>A1093</t>
  </si>
  <si>
    <t>A1094</t>
  </si>
  <si>
    <t>33105581510201</t>
  </si>
  <si>
    <t>824</t>
  </si>
  <si>
    <t>หจก.โรงสีเจ็งย่งฮะฮวด หลัง 1 ห้อง 5</t>
  </si>
  <si>
    <t>222 ม. 1 ต.ห้วยทับทัน อ.ห้วยทับทัน</t>
  </si>
  <si>
    <t>1/5</t>
  </si>
  <si>
    <t>33105641510201</t>
  </si>
  <si>
    <t>840</t>
  </si>
  <si>
    <t>หจก.โรงสีตั้งไพบูลย์ หลัง 1</t>
  </si>
  <si>
    <t>262 ม. 14 ต.หนองหญ้าลาด อ.กันทรลักษณ์</t>
  </si>
  <si>
    <t>c1763</t>
  </si>
  <si>
    <t>บจก.เอส เอ็ม เบญจ หลัง 9</t>
  </si>
  <si>
    <t>72114680510201</t>
  </si>
  <si>
    <t>c992</t>
  </si>
  <si>
    <t>สุพรรณนที หลัง 2</t>
  </si>
  <si>
    <t>118 ม.5 ต.บ้านแหลม อ.บางปลาม้า</t>
  </si>
  <si>
    <t>B2235</t>
  </si>
  <si>
    <t>B2236</t>
  </si>
  <si>
    <t>B2237</t>
  </si>
  <si>
    <t>72114680510202</t>
  </si>
  <si>
    <t>c968</t>
  </si>
  <si>
    <t>72114680510203</t>
  </si>
  <si>
    <t>c991</t>
  </si>
  <si>
    <t>72114680510204</t>
  </si>
  <si>
    <t>c990</t>
  </si>
  <si>
    <t>72114680510205</t>
  </si>
  <si>
    <t>c988</t>
  </si>
  <si>
    <t>72114680510206</t>
  </si>
  <si>
    <t>c989</t>
  </si>
  <si>
    <t>B2232</t>
  </si>
  <si>
    <t>B2233</t>
  </si>
  <si>
    <t>B2234</t>
  </si>
  <si>
    <t>32104511010201</t>
  </si>
  <si>
    <t>นายฐาณิษร์  หงส์รพิพัฒน์ หลัง 1</t>
  </si>
  <si>
    <t xml:space="preserve">81 - 82 ม.10 ต.ระแงง อ.ศีขรภูมิ </t>
  </si>
  <si>
    <t>32104511010202</t>
  </si>
  <si>
    <t>32104511010203</t>
  </si>
  <si>
    <t>32104511010204</t>
  </si>
  <si>
    <t>61109820510201</t>
  </si>
  <si>
    <t>A1636</t>
  </si>
  <si>
    <t>บจก.โรงสีสามเกษตร หลัง 1 ห้อง 1</t>
  </si>
  <si>
    <t>99 ม.2 ต.หนองแก อ.เมือง</t>
  </si>
  <si>
    <t>61109820510202</t>
  </si>
  <si>
    <t>A1637</t>
  </si>
  <si>
    <t>61109820510203</t>
  </si>
  <si>
    <t>A1638</t>
  </si>
  <si>
    <t>โรงสีข้าวเกียรติอนันต์ หลัง 2</t>
  </si>
  <si>
    <t>62 หมู่ 2 ต.กลาง อ.เดชอุดม</t>
  </si>
  <si>
    <t>62110630511201</t>
  </si>
  <si>
    <t>203</t>
  </si>
  <si>
    <t>บจก. นิธิไรซ์ หลัง 2</t>
  </si>
  <si>
    <t>91 ม.10 ต.ป่าพุทธา  อ.ขาณุวรลักษบุรี</t>
  </si>
  <si>
    <t>62110630711202</t>
  </si>
  <si>
    <t>210</t>
  </si>
  <si>
    <t>62110630511203</t>
  </si>
  <si>
    <t>209</t>
  </si>
  <si>
    <t>62110630511204</t>
  </si>
  <si>
    <t>204</t>
  </si>
  <si>
    <t>62110630511205</t>
  </si>
  <si>
    <t>205</t>
  </si>
  <si>
    <t>62110630511206</t>
  </si>
  <si>
    <t>206</t>
  </si>
  <si>
    <t>62110630511207</t>
  </si>
  <si>
    <t>208</t>
  </si>
  <si>
    <t>62110630511208</t>
  </si>
  <si>
    <t>211</t>
  </si>
  <si>
    <t>62111010511201</t>
  </si>
  <si>
    <t>c1194</t>
  </si>
  <si>
    <t>120 ม. 3  ต.บ่อถ้ำ อ.ขาณุวรลักษบุรี</t>
  </si>
  <si>
    <t>62111010511210</t>
  </si>
  <si>
    <t>2061</t>
  </si>
  <si>
    <t>62111010511211</t>
  </si>
  <si>
    <t>2062</t>
  </si>
  <si>
    <t>62111010511212</t>
  </si>
  <si>
    <t>2063</t>
  </si>
  <si>
    <t>62111010511202</t>
  </si>
  <si>
    <t>c1197</t>
  </si>
  <si>
    <t>62111010511203</t>
  </si>
  <si>
    <t>c1196</t>
  </si>
  <si>
    <t>62111010511204</t>
  </si>
  <si>
    <t>c1193</t>
  </si>
  <si>
    <t>62111010511205</t>
  </si>
  <si>
    <t>c1192</t>
  </si>
  <si>
    <t>62111010511206</t>
  </si>
  <si>
    <t>c1195</t>
  </si>
  <si>
    <t xml:space="preserve">ปี 2555/56 </t>
  </si>
  <si>
    <t>ปี 2556/57</t>
  </si>
  <si>
    <t>ปลายข้าว A1 เลิศ</t>
  </si>
  <si>
    <t xml:space="preserve">ปลายข้าวเหนียว </t>
  </si>
  <si>
    <t>รายละเอียดคลังกลางข้าวสำหรับการประกาศเปิดประมูล ครั้งที่ 4/2558  วันที่ 18 มิถุนายน 2558</t>
  </si>
</sst>
</file>

<file path=xl/styles.xml><?xml version="1.0" encoding="utf-8"?>
<styleSheet xmlns="http://schemas.openxmlformats.org/spreadsheetml/2006/main">
  <numFmts count="7">
    <numFmt numFmtId="164" formatCode="_-* #,##0_-;\-* #,##0_-;_-* &quot;-&quot;_-;_-@_-"/>
    <numFmt numFmtId="165" formatCode="_-* #,##0.00_-;\-* #,##0.00_-;_-* &quot;-&quot;??_-;_-@_-"/>
    <numFmt numFmtId="166" formatCode="_-* #,##0.000000_-;\-* #,##0.000000_-;_-* &quot;-&quot;??_-;_-@_-"/>
    <numFmt numFmtId="167" formatCode="_-* #,##0_-;\-* #,##0_-;_-* &quot;-&quot;??_-;_-@_-"/>
    <numFmt numFmtId="168" formatCode="_(* #,##0.000000_);_(* \(#,##0.000000\);_(* &quot;-&quot;??_);_(@_)"/>
    <numFmt numFmtId="169" formatCode="_-* #,##0.000_-;\-* #,##0.000_-;_-* &quot;-&quot;??_-;_-@_-"/>
    <numFmt numFmtId="170" formatCode="#,##0.00;[Red]#,##0.00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22"/>
      <scheme val="minor"/>
    </font>
    <font>
      <b/>
      <sz val="1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1"/>
      <color rgb="FFFFFF00"/>
      <name val="Calibri"/>
      <family val="2"/>
      <charset val="222"/>
      <scheme val="minor"/>
    </font>
    <font>
      <b/>
      <sz val="1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4"/>
      <name val="Cordia Ne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66">
    <xf numFmtId="0" fontId="0" fillId="0" borderId="0"/>
    <xf numFmtId="165" fontId="1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8" fillId="0" borderId="0"/>
    <xf numFmtId="0" fontId="1" fillId="0" borderId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13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165" fontId="17" fillId="0" borderId="0" applyFont="0" applyFill="0" applyBorder="0" applyAlignment="0" applyProtection="0"/>
  </cellStyleXfs>
  <cellXfs count="657">
    <xf numFmtId="0" fontId="0" fillId="0" borderId="0" xfId="0"/>
    <xf numFmtId="49" fontId="0" fillId="0" borderId="0" xfId="0" applyNumberFormat="1"/>
    <xf numFmtId="165" fontId="0" fillId="0" borderId="0" xfId="1" applyFont="1"/>
    <xf numFmtId="166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/>
    </xf>
    <xf numFmtId="166" fontId="3" fillId="0" borderId="0" xfId="1" applyNumberFormat="1" applyFo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shrinkToFit="1"/>
    </xf>
    <xf numFmtId="165" fontId="2" fillId="0" borderId="1" xfId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 wrapText="1"/>
    </xf>
    <xf numFmtId="166" fontId="4" fillId="0" borderId="1" xfId="1" applyNumberFormat="1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166" fontId="0" fillId="0" borderId="1" xfId="1" applyNumberFormat="1" applyFont="1" applyBorder="1" applyAlignment="1">
      <alignment vertical="center"/>
    </xf>
    <xf numFmtId="165" fontId="0" fillId="0" borderId="1" xfId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9" fontId="0" fillId="2" borderId="1" xfId="0" applyNumberFormat="1" applyFill="1" applyBorder="1" applyAlignment="1">
      <alignment horizontal="center" vertical="center"/>
    </xf>
    <xf numFmtId="166" fontId="0" fillId="2" borderId="1" xfId="1" applyNumberFormat="1" applyFont="1" applyFill="1" applyBorder="1" applyAlignment="1">
      <alignment vertical="center"/>
    </xf>
    <xf numFmtId="166" fontId="0" fillId="2" borderId="1" xfId="0" applyNumberFormat="1" applyFill="1" applyBorder="1" applyAlignment="1">
      <alignment vertical="center"/>
    </xf>
    <xf numFmtId="165" fontId="0" fillId="2" borderId="1" xfId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center" vertical="center"/>
    </xf>
    <xf numFmtId="166" fontId="0" fillId="0" borderId="1" xfId="1" applyNumberFormat="1" applyFont="1" applyFill="1" applyBorder="1" applyAlignment="1">
      <alignment vertical="center"/>
    </xf>
    <xf numFmtId="165" fontId="0" fillId="0" borderId="1" xfId="1" applyFont="1" applyFill="1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6" fontId="3" fillId="0" borderId="1" xfId="1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166" fontId="6" fillId="2" borderId="1" xfId="1" applyNumberFormat="1" applyFont="1" applyFill="1" applyBorder="1" applyAlignment="1">
      <alignment vertical="center"/>
    </xf>
    <xf numFmtId="166" fontId="3" fillId="2" borderId="1" xfId="1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49" fontId="5" fillId="0" borderId="0" xfId="0" applyNumberFormat="1" applyFont="1" applyAlignment="1">
      <alignment vertical="center"/>
    </xf>
    <xf numFmtId="167" fontId="0" fillId="0" borderId="0" xfId="1" applyNumberFormat="1" applyFont="1" applyAlignment="1">
      <alignment horizontal="center"/>
    </xf>
    <xf numFmtId="167" fontId="0" fillId="0" borderId="1" xfId="1" applyNumberFormat="1" applyFont="1" applyBorder="1" applyAlignment="1">
      <alignment horizontal="center" vertical="center"/>
    </xf>
    <xf numFmtId="167" fontId="0" fillId="2" borderId="1" xfId="1" applyNumberFormat="1" applyFont="1" applyFill="1" applyBorder="1" applyAlignment="1">
      <alignment horizontal="center" vertical="center"/>
    </xf>
    <xf numFmtId="167" fontId="0" fillId="0" borderId="1" xfId="1" applyNumberFormat="1" applyFont="1" applyFill="1" applyBorder="1" applyAlignment="1">
      <alignment horizontal="center" vertical="center"/>
    </xf>
    <xf numFmtId="167" fontId="0" fillId="0" borderId="0" xfId="1" applyNumberFormat="1" applyFont="1" applyFill="1" applyAlignment="1">
      <alignment horizontal="center"/>
    </xf>
    <xf numFmtId="167" fontId="2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165" fontId="3" fillId="0" borderId="1" xfId="1" applyFont="1" applyBorder="1" applyAlignment="1">
      <alignment vertical="center"/>
    </xf>
    <xf numFmtId="9" fontId="3" fillId="0" borderId="1" xfId="0" applyNumberFormat="1" applyFont="1" applyBorder="1" applyAlignment="1">
      <alignment horizontal="center" vertical="center"/>
    </xf>
    <xf numFmtId="165" fontId="3" fillId="6" borderId="1" xfId="1" applyFont="1" applyFill="1" applyBorder="1" applyAlignment="1">
      <alignment vertical="center"/>
    </xf>
    <xf numFmtId="167" fontId="3" fillId="0" borderId="1" xfId="1" applyNumberFormat="1" applyFont="1" applyBorder="1" applyAlignment="1">
      <alignment horizontal="center" vertical="center"/>
    </xf>
    <xf numFmtId="0" fontId="3" fillId="0" borderId="0" xfId="0" applyFont="1" applyFill="1"/>
    <xf numFmtId="165" fontId="3" fillId="0" borderId="1" xfId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166" fontId="7" fillId="6" borderId="1" xfId="1" applyNumberFormat="1" applyFont="1" applyFill="1" applyBorder="1" applyAlignment="1">
      <alignment vertical="center"/>
    </xf>
    <xf numFmtId="165" fontId="7" fillId="6" borderId="1" xfId="1" applyFont="1" applyFill="1" applyBorder="1" applyAlignment="1">
      <alignment vertical="center"/>
    </xf>
    <xf numFmtId="167" fontId="7" fillId="6" borderId="1" xfId="1" applyNumberFormat="1" applyFont="1" applyFill="1" applyBorder="1" applyAlignment="1">
      <alignment vertical="center"/>
    </xf>
    <xf numFmtId="165" fontId="2" fillId="0" borderId="1" xfId="1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9" fontId="0" fillId="7" borderId="1" xfId="0" applyNumberFormat="1" applyFill="1" applyBorder="1" applyAlignment="1">
      <alignment horizontal="center" vertical="center"/>
    </xf>
    <xf numFmtId="166" fontId="0" fillId="7" borderId="1" xfId="1" applyNumberFormat="1" applyFont="1" applyFill="1" applyBorder="1" applyAlignment="1">
      <alignment vertical="center"/>
    </xf>
    <xf numFmtId="165" fontId="0" fillId="7" borderId="1" xfId="1" applyFont="1" applyFill="1" applyBorder="1" applyAlignment="1">
      <alignment vertical="center"/>
    </xf>
    <xf numFmtId="167" fontId="0" fillId="7" borderId="1" xfId="1" applyNumberFormat="1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1" xfId="0" applyFill="1" applyBorder="1" applyAlignment="1">
      <alignment horizontal="left" vertical="center"/>
    </xf>
    <xf numFmtId="166" fontId="0" fillId="7" borderId="1" xfId="0" applyNumberForma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166" fontId="3" fillId="7" borderId="1" xfId="1" applyNumberFormat="1" applyFont="1" applyFill="1" applyBorder="1" applyAlignment="1">
      <alignment vertical="center"/>
    </xf>
    <xf numFmtId="166" fontId="6" fillId="7" borderId="1" xfId="1" applyNumberFormat="1" applyFont="1" applyFill="1" applyBorder="1" applyAlignment="1">
      <alignment vertical="center"/>
    </xf>
    <xf numFmtId="0" fontId="0" fillId="7" borderId="0" xfId="0" applyFill="1"/>
    <xf numFmtId="165" fontId="0" fillId="3" borderId="2" xfId="1" applyFont="1" applyFill="1" applyBorder="1" applyAlignment="1"/>
    <xf numFmtId="165" fontId="0" fillId="4" borderId="2" xfId="1" applyFont="1" applyFill="1" applyBorder="1" applyAlignment="1"/>
    <xf numFmtId="165" fontId="0" fillId="5" borderId="2" xfId="1" applyFont="1" applyFill="1" applyBorder="1" applyAlignment="1"/>
    <xf numFmtId="166" fontId="7" fillId="6" borderId="3" xfId="1" applyNumberFormat="1" applyFont="1" applyFill="1" applyBorder="1" applyAlignment="1">
      <alignment vertical="center"/>
    </xf>
    <xf numFmtId="166" fontId="7" fillId="6" borderId="4" xfId="1" applyNumberFormat="1" applyFont="1" applyFill="1" applyBorder="1" applyAlignment="1">
      <alignment vertical="center"/>
    </xf>
    <xf numFmtId="166" fontId="7" fillId="6" borderId="5" xfId="1" applyNumberFormat="1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6" fontId="3" fillId="0" borderId="1" xfId="1" applyNumberFormat="1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66" fontId="6" fillId="0" borderId="1" xfId="1" applyNumberFormat="1" applyFont="1" applyFill="1" applyBorder="1" applyAlignment="1">
      <alignment vertical="center"/>
    </xf>
    <xf numFmtId="165" fontId="2" fillId="0" borderId="5" xfId="1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/>
    <xf numFmtId="49" fontId="10" fillId="0" borderId="1" xfId="0" applyNumberFormat="1" applyFont="1" applyBorder="1" applyAlignment="1">
      <alignment horizontal="center"/>
    </xf>
    <xf numFmtId="165" fontId="10" fillId="0" borderId="1" xfId="1" applyFont="1" applyBorder="1"/>
    <xf numFmtId="9" fontId="10" fillId="0" borderId="1" xfId="0" applyNumberFormat="1" applyFont="1" applyBorder="1" applyAlignment="1">
      <alignment horizontal="center"/>
    </xf>
    <xf numFmtId="166" fontId="10" fillId="0" borderId="1" xfId="1" applyNumberFormat="1" applyFont="1" applyBorder="1"/>
    <xf numFmtId="166" fontId="11" fillId="0" borderId="1" xfId="1" applyNumberFormat="1" applyFont="1" applyBorder="1"/>
    <xf numFmtId="167" fontId="10" fillId="0" borderId="1" xfId="1" applyNumberFormat="1" applyFont="1" applyBorder="1" applyAlignment="1">
      <alignment horizontal="center"/>
    </xf>
    <xf numFmtId="165" fontId="10" fillId="0" borderId="0" xfId="1" applyFont="1"/>
    <xf numFmtId="166" fontId="10" fillId="0" borderId="0" xfId="1" applyNumberFormat="1" applyFont="1"/>
    <xf numFmtId="0" fontId="10" fillId="0" borderId="0" xfId="0" applyFont="1" applyFill="1"/>
    <xf numFmtId="0" fontId="10" fillId="0" borderId="0" xfId="0" applyFont="1" applyAlignment="1">
      <alignment horizontal="center"/>
    </xf>
    <xf numFmtId="165" fontId="10" fillId="3" borderId="1" xfId="1" applyFont="1" applyFill="1" applyBorder="1" applyAlignment="1"/>
    <xf numFmtId="167" fontId="10" fillId="0" borderId="1" xfId="1" applyNumberFormat="1" applyFont="1" applyFill="1" applyBorder="1" applyAlignment="1">
      <alignment horizontal="center"/>
    </xf>
    <xf numFmtId="165" fontId="10" fillId="4" borderId="2" xfId="1" applyFont="1" applyFill="1" applyBorder="1" applyAlignment="1"/>
    <xf numFmtId="165" fontId="10" fillId="5" borderId="2" xfId="1" applyFont="1" applyFill="1" applyBorder="1" applyAlignment="1"/>
    <xf numFmtId="166" fontId="7" fillId="0" borderId="1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9" fontId="10" fillId="7" borderId="1" xfId="0" applyNumberFormat="1" applyFont="1" applyFill="1" applyBorder="1" applyAlignment="1">
      <alignment horizontal="center" vertical="center"/>
    </xf>
    <xf numFmtId="166" fontId="10" fillId="7" borderId="1" xfId="1" applyNumberFormat="1" applyFont="1" applyFill="1" applyBorder="1" applyAlignment="1">
      <alignment vertical="center"/>
    </xf>
    <xf numFmtId="165" fontId="10" fillId="7" borderId="1" xfId="1" applyFont="1" applyFill="1" applyBorder="1" applyAlignment="1">
      <alignment vertical="center"/>
    </xf>
    <xf numFmtId="167" fontId="10" fillId="7" borderId="1" xfId="1" applyNumberFormat="1" applyFont="1" applyFill="1" applyBorder="1" applyAlignment="1">
      <alignment horizontal="center" vertical="center"/>
    </xf>
    <xf numFmtId="165" fontId="10" fillId="0" borderId="5" xfId="1" applyFont="1" applyBorder="1" applyAlignment="1">
      <alignment vertical="center"/>
    </xf>
    <xf numFmtId="165" fontId="10" fillId="0" borderId="1" xfId="1" applyFont="1" applyBorder="1" applyAlignment="1">
      <alignment vertical="center"/>
    </xf>
    <xf numFmtId="0" fontId="10" fillId="7" borderId="1" xfId="0" applyFont="1" applyFill="1" applyBorder="1" applyAlignment="1">
      <alignment horizontal="left" vertical="center"/>
    </xf>
    <xf numFmtId="165" fontId="10" fillId="2" borderId="5" xfId="1" applyFont="1" applyFill="1" applyBorder="1" applyAlignment="1">
      <alignment vertical="center"/>
    </xf>
    <xf numFmtId="165" fontId="10" fillId="2" borderId="1" xfId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9" fontId="10" fillId="2" borderId="1" xfId="0" applyNumberFormat="1" applyFont="1" applyFill="1" applyBorder="1" applyAlignment="1">
      <alignment horizontal="center" vertical="center"/>
    </xf>
    <xf numFmtId="166" fontId="10" fillId="2" borderId="1" xfId="1" applyNumberFormat="1" applyFont="1" applyFill="1" applyBorder="1" applyAlignment="1">
      <alignment vertical="center"/>
    </xf>
    <xf numFmtId="166" fontId="10" fillId="2" borderId="1" xfId="0" applyNumberFormat="1" applyFont="1" applyFill="1" applyBorder="1" applyAlignment="1">
      <alignment vertical="center"/>
    </xf>
    <xf numFmtId="167" fontId="10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/>
    <xf numFmtId="0" fontId="10" fillId="7" borderId="0" xfId="0" applyFont="1" applyFill="1" applyAlignment="1">
      <alignment horizontal="center" vertical="center"/>
    </xf>
    <xf numFmtId="165" fontId="10" fillId="7" borderId="5" xfId="1" applyFont="1" applyFill="1" applyBorder="1" applyAlignment="1">
      <alignment vertical="center"/>
    </xf>
    <xf numFmtId="0" fontId="10" fillId="7" borderId="0" xfId="0" applyFont="1" applyFill="1"/>
    <xf numFmtId="0" fontId="11" fillId="0" borderId="0" xfId="0" applyFont="1" applyAlignment="1">
      <alignment horizontal="center" vertical="center"/>
    </xf>
    <xf numFmtId="165" fontId="11" fillId="6" borderId="5" xfId="1" applyFont="1" applyFill="1" applyBorder="1" applyAlignment="1">
      <alignment vertical="center"/>
    </xf>
    <xf numFmtId="165" fontId="11" fillId="0" borderId="1" xfId="1" applyFont="1" applyBorder="1" applyAlignment="1">
      <alignment vertical="center"/>
    </xf>
    <xf numFmtId="165" fontId="11" fillId="6" borderId="1" xfId="1" applyFont="1" applyFill="1" applyBorder="1" applyAlignment="1">
      <alignment vertical="center"/>
    </xf>
    <xf numFmtId="0" fontId="11" fillId="0" borderId="0" xfId="0" applyFont="1" applyFill="1"/>
    <xf numFmtId="0" fontId="11" fillId="2" borderId="0" xfId="0" applyFont="1" applyFill="1" applyAlignment="1">
      <alignment horizontal="center" vertical="center"/>
    </xf>
    <xf numFmtId="165" fontId="11" fillId="2" borderId="5" xfId="1" applyFont="1" applyFill="1" applyBorder="1" applyAlignment="1">
      <alignment vertical="center"/>
    </xf>
    <xf numFmtId="165" fontId="11" fillId="2" borderId="1" xfId="1" applyFont="1" applyFill="1" applyBorder="1" applyAlignment="1">
      <alignment vertical="center"/>
    </xf>
    <xf numFmtId="0" fontId="11" fillId="2" borderId="0" xfId="0" applyFont="1" applyFill="1"/>
    <xf numFmtId="0" fontId="10" fillId="8" borderId="0" xfId="0" applyFont="1" applyFill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49" fontId="10" fillId="8" borderId="1" xfId="0" applyNumberFormat="1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9" fontId="10" fillId="8" borderId="1" xfId="0" applyNumberFormat="1" applyFont="1" applyFill="1" applyBorder="1" applyAlignment="1">
      <alignment horizontal="center" vertical="center"/>
    </xf>
    <xf numFmtId="166" fontId="10" fillId="8" borderId="1" xfId="1" applyNumberFormat="1" applyFont="1" applyFill="1" applyBorder="1" applyAlignment="1">
      <alignment vertical="center"/>
    </xf>
    <xf numFmtId="165" fontId="10" fillId="8" borderId="1" xfId="1" applyFont="1" applyFill="1" applyBorder="1" applyAlignment="1">
      <alignment vertical="center"/>
    </xf>
    <xf numFmtId="167" fontId="10" fillId="8" borderId="1" xfId="1" applyNumberFormat="1" applyFont="1" applyFill="1" applyBorder="1" applyAlignment="1">
      <alignment horizontal="center" vertical="center"/>
    </xf>
    <xf numFmtId="165" fontId="10" fillId="8" borderId="5" xfId="1" applyFont="1" applyFill="1" applyBorder="1" applyAlignment="1">
      <alignment vertical="center"/>
    </xf>
    <xf numFmtId="0" fontId="10" fillId="8" borderId="0" xfId="0" applyFont="1" applyFill="1"/>
    <xf numFmtId="0" fontId="10" fillId="8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166" fontId="11" fillId="7" borderId="1" xfId="1" applyNumberFormat="1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166" fontId="12" fillId="2" borderId="1" xfId="1" applyNumberFormat="1" applyFont="1" applyFill="1" applyBorder="1" applyAlignment="1">
      <alignment vertical="center"/>
    </xf>
    <xf numFmtId="166" fontId="11" fillId="2" borderId="1" xfId="1" applyNumberFormat="1" applyFont="1" applyFill="1" applyBorder="1" applyAlignment="1">
      <alignment vertical="center"/>
    </xf>
    <xf numFmtId="0" fontId="11" fillId="8" borderId="1" xfId="0" applyFont="1" applyFill="1" applyBorder="1" applyAlignment="1">
      <alignment horizontal="center" vertical="center"/>
    </xf>
    <xf numFmtId="49" fontId="10" fillId="8" borderId="1" xfId="0" applyNumberFormat="1" applyFont="1" applyFill="1" applyBorder="1" applyAlignment="1">
      <alignment horizontal="center" vertical="center"/>
    </xf>
    <xf numFmtId="166" fontId="11" fillId="8" borderId="1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vertical="center"/>
    </xf>
    <xf numFmtId="1" fontId="11" fillId="3" borderId="1" xfId="2" applyNumberFormat="1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left" vertical="center"/>
    </xf>
    <xf numFmtId="0" fontId="11" fillId="3" borderId="1" xfId="3" applyFont="1" applyFill="1" applyBorder="1" applyAlignment="1">
      <alignment horizontal="center" wrapText="1"/>
    </xf>
    <xf numFmtId="0" fontId="11" fillId="3" borderId="1" xfId="2" applyFont="1" applyFill="1" applyBorder="1" applyAlignment="1">
      <alignment horizontal="center" vertical="center" wrapText="1"/>
    </xf>
    <xf numFmtId="165" fontId="11" fillId="3" borderId="1" xfId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9" fontId="11" fillId="3" borderId="1" xfId="0" applyNumberFormat="1" applyFont="1" applyFill="1" applyBorder="1" applyAlignment="1">
      <alignment horizontal="center" vertical="center"/>
    </xf>
    <xf numFmtId="168" fontId="11" fillId="3" borderId="1" xfId="1" applyNumberFormat="1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left" vertical="center"/>
    </xf>
    <xf numFmtId="0" fontId="11" fillId="3" borderId="1" xfId="4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/>
    </xf>
    <xf numFmtId="49" fontId="10" fillId="2" borderId="1" xfId="0" applyNumberFormat="1" applyFont="1" applyFill="1" applyBorder="1"/>
    <xf numFmtId="49" fontId="10" fillId="2" borderId="1" xfId="0" applyNumberFormat="1" applyFont="1" applyFill="1" applyBorder="1" applyAlignment="1">
      <alignment horizontal="center"/>
    </xf>
    <xf numFmtId="165" fontId="10" fillId="2" borderId="1" xfId="1" applyFont="1" applyFill="1" applyBorder="1"/>
    <xf numFmtId="9" fontId="10" fillId="2" borderId="1" xfId="0" applyNumberFormat="1" applyFont="1" applyFill="1" applyBorder="1" applyAlignment="1">
      <alignment horizontal="center"/>
    </xf>
    <xf numFmtId="166" fontId="10" fillId="2" borderId="1" xfId="1" applyNumberFormat="1" applyFont="1" applyFill="1" applyBorder="1"/>
    <xf numFmtId="166" fontId="11" fillId="2" borderId="1" xfId="1" applyNumberFormat="1" applyFont="1" applyFill="1" applyBorder="1"/>
    <xf numFmtId="167" fontId="10" fillId="2" borderId="1" xfId="1" applyNumberFormat="1" applyFont="1" applyFill="1" applyBorder="1" applyAlignment="1">
      <alignment horizontal="center"/>
    </xf>
    <xf numFmtId="165" fontId="10" fillId="2" borderId="0" xfId="1" applyFont="1" applyFill="1"/>
    <xf numFmtId="1" fontId="11" fillId="2" borderId="1" xfId="2" applyNumberFormat="1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left" vertical="center"/>
    </xf>
    <xf numFmtId="0" fontId="10" fillId="10" borderId="0" xfId="0" applyFont="1" applyFill="1" applyAlignment="1">
      <alignment vertical="center"/>
    </xf>
    <xf numFmtId="0" fontId="11" fillId="10" borderId="7" xfId="6" applyFont="1" applyFill="1" applyBorder="1" applyAlignment="1">
      <alignment horizontal="center"/>
    </xf>
    <xf numFmtId="0" fontId="11" fillId="10" borderId="7" xfId="7" applyNumberFormat="1" applyFont="1" applyFill="1" applyBorder="1" applyAlignment="1">
      <alignment horizontal="center" vertical="center" wrapText="1"/>
    </xf>
    <xf numFmtId="0" fontId="11" fillId="10" borderId="7" xfId="7" applyNumberFormat="1" applyFont="1" applyFill="1" applyBorder="1" applyAlignment="1">
      <alignment horizontal="left" vertical="center" wrapText="1"/>
    </xf>
    <xf numFmtId="0" fontId="11" fillId="10" borderId="7" xfId="6" applyFont="1" applyFill="1" applyBorder="1" applyAlignment="1">
      <alignment horizontal="center" wrapText="1"/>
    </xf>
    <xf numFmtId="165" fontId="11" fillId="10" borderId="7" xfId="8" applyFont="1" applyFill="1" applyBorder="1"/>
    <xf numFmtId="169" fontId="11" fillId="10" borderId="7" xfId="6" applyNumberFormat="1" applyFont="1" applyFill="1" applyBorder="1" applyAlignment="1">
      <alignment horizontal="center"/>
    </xf>
    <xf numFmtId="0" fontId="11" fillId="10" borderId="6" xfId="6" applyFont="1" applyFill="1" applyBorder="1" applyAlignment="1">
      <alignment horizontal="center"/>
    </xf>
    <xf numFmtId="0" fontId="11" fillId="10" borderId="6" xfId="7" applyNumberFormat="1" applyFont="1" applyFill="1" applyBorder="1" applyAlignment="1">
      <alignment horizontal="center" vertical="center" wrapText="1"/>
    </xf>
    <xf numFmtId="0" fontId="11" fillId="10" borderId="6" xfId="7" applyNumberFormat="1" applyFont="1" applyFill="1" applyBorder="1" applyAlignment="1">
      <alignment horizontal="left" vertical="center" wrapText="1"/>
    </xf>
    <xf numFmtId="0" fontId="11" fillId="10" borderId="6" xfId="6" applyFont="1" applyFill="1" applyBorder="1" applyAlignment="1">
      <alignment horizontal="center" wrapText="1"/>
    </xf>
    <xf numFmtId="165" fontId="11" fillId="10" borderId="6" xfId="8" applyFont="1" applyFill="1" applyBorder="1"/>
    <xf numFmtId="169" fontId="11" fillId="10" borderId="6" xfId="6" applyNumberFormat="1" applyFont="1" applyFill="1" applyBorder="1" applyAlignment="1">
      <alignment horizontal="center"/>
    </xf>
    <xf numFmtId="1" fontId="11" fillId="10" borderId="6" xfId="9" applyNumberFormat="1" applyFont="1" applyFill="1" applyBorder="1" applyAlignment="1">
      <alignment horizontal="center" vertical="center"/>
    </xf>
    <xf numFmtId="0" fontId="11" fillId="10" borderId="6" xfId="9" applyFont="1" applyFill="1" applyBorder="1" applyAlignment="1">
      <alignment horizontal="center" vertical="center"/>
    </xf>
    <xf numFmtId="0" fontId="11" fillId="10" borderId="6" xfId="9" applyFont="1" applyFill="1" applyBorder="1" applyAlignment="1">
      <alignment horizontal="left" vertical="center"/>
    </xf>
    <xf numFmtId="49" fontId="11" fillId="10" borderId="6" xfId="10" applyNumberFormat="1" applyFont="1" applyFill="1" applyBorder="1" applyAlignment="1">
      <alignment horizontal="center" vertical="center"/>
    </xf>
    <xf numFmtId="0" fontId="11" fillId="10" borderId="6" xfId="10" applyFont="1" applyFill="1" applyBorder="1" applyAlignment="1">
      <alignment horizontal="center" vertical="center"/>
    </xf>
    <xf numFmtId="0" fontId="11" fillId="10" borderId="6" xfId="10" applyFont="1" applyFill="1" applyBorder="1" applyAlignment="1">
      <alignment horizontal="left" vertical="center"/>
    </xf>
    <xf numFmtId="49" fontId="11" fillId="10" borderId="6" xfId="11" applyNumberFormat="1" applyFont="1" applyFill="1" applyBorder="1" applyAlignment="1">
      <alignment horizontal="center" vertical="center"/>
    </xf>
    <xf numFmtId="0" fontId="11" fillId="10" borderId="6" xfId="11" applyFont="1" applyFill="1" applyBorder="1" applyAlignment="1">
      <alignment horizontal="center" vertical="center"/>
    </xf>
    <xf numFmtId="0" fontId="11" fillId="10" borderId="6" xfId="11" applyFont="1" applyFill="1" applyBorder="1" applyAlignment="1">
      <alignment horizontal="left" vertical="center"/>
    </xf>
    <xf numFmtId="0" fontId="10" fillId="10" borderId="6" xfId="13" applyFont="1" applyFill="1" applyBorder="1" applyAlignment="1">
      <alignment horizontal="left" vertical="center"/>
    </xf>
    <xf numFmtId="1" fontId="11" fillId="10" borderId="6" xfId="12" applyNumberFormat="1" applyFont="1" applyFill="1" applyBorder="1" applyAlignment="1">
      <alignment horizontal="center" vertical="center"/>
    </xf>
    <xf numFmtId="0" fontId="11" fillId="10" borderId="6" xfId="12" applyFont="1" applyFill="1" applyBorder="1" applyAlignment="1">
      <alignment horizontal="center" vertical="center"/>
    </xf>
    <xf numFmtId="0" fontId="11" fillId="10" borderId="6" xfId="12" applyFont="1" applyFill="1" applyBorder="1" applyAlignment="1">
      <alignment horizontal="left" vertical="center"/>
    </xf>
    <xf numFmtId="1" fontId="11" fillId="10" borderId="6" xfId="14" applyNumberFormat="1" applyFont="1" applyFill="1" applyBorder="1" applyAlignment="1">
      <alignment horizontal="center" vertical="center"/>
    </xf>
    <xf numFmtId="0" fontId="11" fillId="10" borderId="6" xfId="14" applyFont="1" applyFill="1" applyBorder="1" applyAlignment="1">
      <alignment horizontal="center" vertical="center"/>
    </xf>
    <xf numFmtId="0" fontId="11" fillId="10" borderId="6" xfId="14" applyFont="1" applyFill="1" applyBorder="1" applyAlignment="1">
      <alignment horizontal="left" vertical="center"/>
    </xf>
    <xf numFmtId="1" fontId="11" fillId="10" borderId="6" xfId="15" applyNumberFormat="1" applyFont="1" applyFill="1" applyBorder="1" applyAlignment="1">
      <alignment horizontal="center" vertical="center"/>
    </xf>
    <xf numFmtId="0" fontId="11" fillId="10" borderId="6" xfId="15" applyFont="1" applyFill="1" applyBorder="1" applyAlignment="1">
      <alignment horizontal="center" vertical="center"/>
    </xf>
    <xf numFmtId="0" fontId="11" fillId="10" borderId="6" xfId="15" applyFont="1" applyFill="1" applyBorder="1" applyAlignment="1">
      <alignment horizontal="left" vertical="center"/>
    </xf>
    <xf numFmtId="0" fontId="11" fillId="10" borderId="6" xfId="6" applyFont="1" applyFill="1" applyBorder="1" applyAlignment="1">
      <alignment horizontal="center" vertical="center"/>
    </xf>
    <xf numFmtId="1" fontId="11" fillId="10" borderId="6" xfId="2" applyNumberFormat="1" applyFont="1" applyFill="1" applyBorder="1" applyAlignment="1">
      <alignment horizontal="center" vertical="center"/>
    </xf>
    <xf numFmtId="0" fontId="11" fillId="10" borderId="6" xfId="2" applyFont="1" applyFill="1" applyBorder="1" applyAlignment="1">
      <alignment horizontal="center" vertical="center"/>
    </xf>
    <xf numFmtId="0" fontId="11" fillId="10" borderId="6" xfId="2" applyFont="1" applyFill="1" applyBorder="1" applyAlignment="1">
      <alignment horizontal="left" vertical="center"/>
    </xf>
    <xf numFmtId="0" fontId="11" fillId="10" borderId="6" xfId="3" applyFont="1" applyFill="1" applyBorder="1" applyAlignment="1">
      <alignment horizontal="center" wrapText="1"/>
    </xf>
    <xf numFmtId="0" fontId="11" fillId="10" borderId="6" xfId="2" applyFont="1" applyFill="1" applyBorder="1" applyAlignment="1">
      <alignment horizontal="center" vertical="center" wrapText="1"/>
    </xf>
    <xf numFmtId="165" fontId="11" fillId="10" borderId="6" xfId="8" applyFont="1" applyFill="1" applyBorder="1" applyAlignment="1">
      <alignment horizontal="center" vertical="center"/>
    </xf>
    <xf numFmtId="0" fontId="7" fillId="10" borderId="6" xfId="6" applyFont="1" applyFill="1" applyBorder="1" applyAlignment="1">
      <alignment horizontal="center" vertical="center"/>
    </xf>
    <xf numFmtId="169" fontId="11" fillId="10" borderId="6" xfId="6" applyNumberFormat="1" applyFont="1" applyFill="1" applyBorder="1" applyAlignment="1">
      <alignment vertical="center"/>
    </xf>
    <xf numFmtId="1" fontId="11" fillId="10" borderId="6" xfId="16" applyNumberFormat="1" applyFont="1" applyFill="1" applyBorder="1" applyAlignment="1">
      <alignment horizontal="center" vertical="center"/>
    </xf>
    <xf numFmtId="0" fontId="11" fillId="10" borderId="6" xfId="16" applyFont="1" applyFill="1" applyBorder="1" applyAlignment="1">
      <alignment horizontal="center" vertical="center"/>
    </xf>
    <xf numFmtId="0" fontId="11" fillId="10" borderId="6" xfId="16" applyFont="1" applyFill="1" applyBorder="1" applyAlignment="1">
      <alignment horizontal="left" vertical="center"/>
    </xf>
    <xf numFmtId="0" fontId="11" fillId="10" borderId="6" xfId="16" applyFont="1" applyFill="1" applyBorder="1" applyAlignment="1">
      <alignment horizontal="center" vertical="center" wrapText="1"/>
    </xf>
    <xf numFmtId="169" fontId="11" fillId="10" borderId="6" xfId="6" applyNumberFormat="1" applyFont="1" applyFill="1" applyBorder="1" applyAlignment="1">
      <alignment horizontal="center" vertical="center"/>
    </xf>
    <xf numFmtId="0" fontId="11" fillId="10" borderId="6" xfId="17" applyFont="1" applyFill="1" applyBorder="1" applyAlignment="1">
      <alignment horizontal="center" vertical="center"/>
    </xf>
    <xf numFmtId="0" fontId="11" fillId="10" borderId="6" xfId="17" applyFont="1" applyFill="1" applyBorder="1" applyAlignment="1">
      <alignment horizontal="left" vertical="center"/>
    </xf>
    <xf numFmtId="0" fontId="11" fillId="10" borderId="6" xfId="17" applyFont="1" applyFill="1" applyBorder="1" applyAlignment="1">
      <alignment horizontal="center" vertical="center" wrapText="1"/>
    </xf>
    <xf numFmtId="165" fontId="11" fillId="10" borderId="6" xfId="8" applyFont="1" applyFill="1" applyBorder="1" applyAlignment="1">
      <alignment horizontal="center" vertical="center" shrinkToFit="1"/>
    </xf>
    <xf numFmtId="0" fontId="11" fillId="10" borderId="6" xfId="0" applyFont="1" applyFill="1" applyBorder="1" applyAlignment="1">
      <alignment horizontal="center"/>
    </xf>
    <xf numFmtId="0" fontId="11" fillId="10" borderId="6" xfId="19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1" fillId="10" borderId="6" xfId="19" applyFont="1" applyFill="1" applyBorder="1" applyAlignment="1">
      <alignment horizontal="left" vertical="center"/>
    </xf>
    <xf numFmtId="0" fontId="11" fillId="10" borderId="6" xfId="0" applyFont="1" applyFill="1" applyBorder="1" applyAlignment="1">
      <alignment horizontal="center" wrapText="1"/>
    </xf>
    <xf numFmtId="169" fontId="11" fillId="10" borderId="6" xfId="1" applyNumberFormat="1" applyFont="1" applyFill="1" applyBorder="1" applyAlignment="1">
      <alignment horizontal="center"/>
    </xf>
    <xf numFmtId="0" fontId="11" fillId="10" borderId="6" xfId="20" applyFont="1" applyFill="1" applyBorder="1" applyAlignment="1">
      <alignment horizontal="center" vertical="center" wrapText="1"/>
    </xf>
    <xf numFmtId="0" fontId="11" fillId="10" borderId="6" xfId="20" applyFont="1" applyFill="1" applyBorder="1" applyAlignment="1">
      <alignment horizontal="left" vertical="center" wrapText="1"/>
    </xf>
    <xf numFmtId="0" fontId="11" fillId="10" borderId="6" xfId="18" applyFont="1" applyFill="1" applyBorder="1" applyAlignment="1">
      <alignment horizontal="center" vertical="center" wrapText="1"/>
    </xf>
    <xf numFmtId="0" fontId="11" fillId="10" borderId="6" xfId="18" applyFont="1" applyFill="1" applyBorder="1" applyAlignment="1">
      <alignment horizontal="left" vertical="center" wrapText="1"/>
    </xf>
    <xf numFmtId="0" fontId="11" fillId="10" borderId="6" xfId="21" applyFont="1" applyFill="1" applyBorder="1" applyAlignment="1">
      <alignment horizontal="center" vertical="center" wrapText="1"/>
    </xf>
    <xf numFmtId="0" fontId="11" fillId="10" borderId="6" xfId="21" applyFont="1" applyFill="1" applyBorder="1" applyAlignment="1">
      <alignment horizontal="left" vertical="center" wrapText="1"/>
    </xf>
    <xf numFmtId="1" fontId="11" fillId="10" borderId="6" xfId="23" applyNumberFormat="1" applyFont="1" applyFill="1" applyBorder="1" applyAlignment="1">
      <alignment horizontal="center" vertical="center"/>
    </xf>
    <xf numFmtId="0" fontId="11" fillId="10" borderId="6" xfId="23" applyFont="1" applyFill="1" applyBorder="1" applyAlignment="1">
      <alignment horizontal="center" vertical="center"/>
    </xf>
    <xf numFmtId="0" fontId="11" fillId="10" borderId="6" xfId="23" applyFont="1" applyFill="1" applyBorder="1" applyAlignment="1">
      <alignment horizontal="left" vertical="center"/>
    </xf>
    <xf numFmtId="0" fontId="11" fillId="10" borderId="6" xfId="22" applyFont="1" applyFill="1" applyBorder="1" applyAlignment="1">
      <alignment horizontal="center" vertical="center"/>
    </xf>
    <xf numFmtId="0" fontId="11" fillId="10" borderId="6" xfId="22" applyFont="1" applyFill="1" applyBorder="1" applyAlignment="1">
      <alignment horizontal="left" vertical="center"/>
    </xf>
    <xf numFmtId="1" fontId="11" fillId="10" borderId="6" xfId="24" applyNumberFormat="1" applyFont="1" applyFill="1" applyBorder="1" applyAlignment="1">
      <alignment horizontal="center" vertical="center"/>
    </xf>
    <xf numFmtId="0" fontId="11" fillId="10" borderId="6" xfId="24" applyFont="1" applyFill="1" applyBorder="1" applyAlignment="1">
      <alignment horizontal="center" vertical="center"/>
    </xf>
    <xf numFmtId="0" fontId="11" fillId="10" borderId="6" xfId="24" applyFont="1" applyFill="1" applyBorder="1" applyAlignment="1">
      <alignment horizontal="left" vertical="center"/>
    </xf>
    <xf numFmtId="1" fontId="11" fillId="10" borderId="6" xfId="25" applyNumberFormat="1" applyFont="1" applyFill="1" applyBorder="1" applyAlignment="1">
      <alignment horizontal="center" vertical="center"/>
    </xf>
    <xf numFmtId="0" fontId="11" fillId="10" borderId="6" xfId="25" applyNumberFormat="1" applyFont="1" applyFill="1" applyBorder="1" applyAlignment="1">
      <alignment horizontal="center" vertical="center"/>
    </xf>
    <xf numFmtId="0" fontId="11" fillId="10" borderId="6" xfId="25" applyFont="1" applyFill="1" applyBorder="1" applyAlignment="1">
      <alignment horizontal="center" vertical="center"/>
    </xf>
    <xf numFmtId="0" fontId="11" fillId="10" borderId="6" xfId="25" applyFont="1" applyFill="1" applyBorder="1" applyAlignment="1">
      <alignment horizontal="left" vertical="center"/>
    </xf>
    <xf numFmtId="0" fontId="11" fillId="10" borderId="6" xfId="26" applyFont="1" applyFill="1" applyBorder="1" applyAlignment="1">
      <alignment horizontal="center" vertical="center" wrapText="1"/>
    </xf>
    <xf numFmtId="0" fontId="11" fillId="10" borderId="6" xfId="26" applyFont="1" applyFill="1" applyBorder="1" applyAlignment="1">
      <alignment horizontal="left" vertical="center" wrapText="1"/>
    </xf>
    <xf numFmtId="1" fontId="11" fillId="10" borderId="6" xfId="31" applyNumberFormat="1" applyFont="1" applyFill="1" applyBorder="1" applyAlignment="1">
      <alignment horizontal="center" vertical="center"/>
    </xf>
    <xf numFmtId="0" fontId="11" fillId="10" borderId="6" xfId="31" applyFont="1" applyFill="1" applyBorder="1" applyAlignment="1">
      <alignment horizontal="center" vertical="center"/>
    </xf>
    <xf numFmtId="0" fontId="11" fillId="10" borderId="6" xfId="31" applyFont="1" applyFill="1" applyBorder="1" applyAlignment="1">
      <alignment horizontal="left" vertical="center"/>
    </xf>
    <xf numFmtId="0" fontId="11" fillId="10" borderId="6" xfId="30" applyFont="1" applyFill="1" applyBorder="1" applyAlignment="1">
      <alignment horizontal="center" vertical="center"/>
    </xf>
    <xf numFmtId="0" fontId="11" fillId="10" borderId="6" xfId="30" applyFont="1" applyFill="1" applyBorder="1" applyAlignment="1">
      <alignment horizontal="left" vertical="center"/>
    </xf>
    <xf numFmtId="0" fontId="11" fillId="10" borderId="6" xfId="33" applyFont="1" applyFill="1" applyBorder="1" applyAlignment="1">
      <alignment horizontal="center" vertical="center" wrapText="1"/>
    </xf>
    <xf numFmtId="0" fontId="11" fillId="10" borderId="6" xfId="33" applyFont="1" applyFill="1" applyBorder="1" applyAlignment="1">
      <alignment horizontal="left" vertical="center" wrapText="1"/>
    </xf>
    <xf numFmtId="165" fontId="11" fillId="10" borderId="6" xfId="8" applyFont="1" applyFill="1" applyBorder="1" applyAlignment="1">
      <alignment horizontal="right" vertical="center"/>
    </xf>
    <xf numFmtId="169" fontId="11" fillId="10" borderId="6" xfId="1" applyNumberFormat="1" applyFont="1" applyFill="1" applyBorder="1" applyAlignment="1">
      <alignment horizontal="center" vertical="center"/>
    </xf>
    <xf numFmtId="0" fontId="11" fillId="10" borderId="6" xfId="34" applyFont="1" applyFill="1" applyBorder="1" applyAlignment="1">
      <alignment horizontal="center" vertical="center" wrapText="1"/>
    </xf>
    <xf numFmtId="0" fontId="11" fillId="10" borderId="6" xfId="34" applyFont="1" applyFill="1" applyBorder="1" applyAlignment="1">
      <alignment horizontal="left" vertical="center" wrapText="1"/>
    </xf>
    <xf numFmtId="0" fontId="11" fillId="10" borderId="6" xfId="3" applyFont="1" applyFill="1" applyBorder="1" applyAlignment="1">
      <alignment horizontal="center" vertical="center" wrapText="1"/>
    </xf>
    <xf numFmtId="0" fontId="11" fillId="10" borderId="6" xfId="3" applyFont="1" applyFill="1" applyBorder="1" applyAlignment="1">
      <alignment horizontal="left" vertical="center" wrapText="1"/>
    </xf>
    <xf numFmtId="1" fontId="11" fillId="10" borderId="6" xfId="21" applyNumberFormat="1" applyFont="1" applyFill="1" applyBorder="1" applyAlignment="1">
      <alignment horizontal="center" vertical="center"/>
    </xf>
    <xf numFmtId="0" fontId="11" fillId="10" borderId="6" xfId="21" applyFont="1" applyFill="1" applyBorder="1" applyAlignment="1">
      <alignment horizontal="center" vertical="center"/>
    </xf>
    <xf numFmtId="0" fontId="11" fillId="10" borderId="6" xfId="21" applyFont="1" applyFill="1" applyBorder="1" applyAlignment="1">
      <alignment horizontal="left" vertical="center"/>
    </xf>
    <xf numFmtId="165" fontId="11" fillId="10" borderId="6" xfId="8" applyFont="1" applyFill="1" applyBorder="1" applyAlignment="1" applyProtection="1">
      <alignment horizontal="right" vertical="center"/>
      <protection locked="0"/>
    </xf>
    <xf numFmtId="169" fontId="11" fillId="10" borderId="6" xfId="1" applyNumberFormat="1" applyFont="1" applyFill="1" applyBorder="1" applyAlignment="1">
      <alignment vertical="center"/>
    </xf>
    <xf numFmtId="1" fontId="11" fillId="10" borderId="6" xfId="7" applyNumberFormat="1" applyFont="1" applyFill="1" applyBorder="1" applyAlignment="1">
      <alignment horizontal="center" vertical="center"/>
    </xf>
    <xf numFmtId="0" fontId="11" fillId="10" borderId="6" xfId="7" applyFont="1" applyFill="1" applyBorder="1" applyAlignment="1">
      <alignment horizontal="center" vertical="center"/>
    </xf>
    <xf numFmtId="0" fontId="11" fillId="10" borderId="6" xfId="7" applyFont="1" applyFill="1" applyBorder="1" applyAlignment="1">
      <alignment horizontal="left" vertical="center"/>
    </xf>
    <xf numFmtId="0" fontId="11" fillId="10" borderId="0" xfId="0" applyFont="1" applyFill="1" applyAlignment="1">
      <alignment vertical="center"/>
    </xf>
    <xf numFmtId="0" fontId="11" fillId="10" borderId="6" xfId="35" applyFont="1" applyFill="1" applyBorder="1" applyAlignment="1">
      <alignment horizontal="center" vertical="center"/>
    </xf>
    <xf numFmtId="0" fontId="11" fillId="10" borderId="6" xfId="35" applyFont="1" applyFill="1" applyBorder="1" applyAlignment="1">
      <alignment horizontal="left" vertical="center"/>
    </xf>
    <xf numFmtId="0" fontId="11" fillId="10" borderId="6" xfId="35" applyFont="1" applyFill="1" applyBorder="1" applyAlignment="1">
      <alignment horizontal="center" vertical="center" wrapText="1"/>
    </xf>
    <xf numFmtId="9" fontId="11" fillId="10" borderId="6" xfId="0" applyNumberFormat="1" applyFont="1" applyFill="1" applyBorder="1" applyAlignment="1">
      <alignment horizontal="center"/>
    </xf>
    <xf numFmtId="1" fontId="11" fillId="10" borderId="6" xfId="32" applyNumberFormat="1" applyFont="1" applyFill="1" applyBorder="1" applyAlignment="1">
      <alignment horizontal="center" vertical="center"/>
    </xf>
    <xf numFmtId="0" fontId="11" fillId="10" borderId="6" xfId="32" applyFont="1" applyFill="1" applyBorder="1" applyAlignment="1">
      <alignment horizontal="center" vertical="center"/>
    </xf>
    <xf numFmtId="0" fontId="11" fillId="10" borderId="6" xfId="36" applyFont="1" applyFill="1" applyBorder="1" applyAlignment="1">
      <alignment horizontal="center" vertical="center"/>
    </xf>
    <xf numFmtId="0" fontId="11" fillId="10" borderId="6" xfId="36" applyFont="1" applyFill="1" applyBorder="1" applyAlignment="1">
      <alignment horizontal="left" vertical="center"/>
    </xf>
    <xf numFmtId="1" fontId="11" fillId="10" borderId="6" xfId="36" applyNumberFormat="1" applyFont="1" applyFill="1" applyBorder="1" applyAlignment="1">
      <alignment horizontal="center" vertical="center"/>
    </xf>
    <xf numFmtId="0" fontId="11" fillId="10" borderId="6" xfId="32" applyFont="1" applyFill="1" applyBorder="1" applyAlignment="1">
      <alignment horizontal="left" vertical="center"/>
    </xf>
    <xf numFmtId="0" fontId="11" fillId="10" borderId="6" xfId="16" applyFont="1" applyFill="1" applyBorder="1" applyAlignment="1">
      <alignment horizontal="left" vertical="center" wrapText="1"/>
    </xf>
    <xf numFmtId="0" fontId="11" fillId="10" borderId="6" xfId="37" applyFont="1" applyFill="1" applyBorder="1" applyAlignment="1">
      <alignment horizontal="center" vertical="center" wrapText="1"/>
    </xf>
    <xf numFmtId="0" fontId="11" fillId="10" borderId="6" xfId="23" applyFont="1" applyFill="1" applyBorder="1" applyAlignment="1">
      <alignment horizontal="center" vertical="center" wrapText="1"/>
    </xf>
    <xf numFmtId="165" fontId="11" fillId="10" borderId="6" xfId="8" applyFont="1" applyFill="1" applyBorder="1" applyAlignment="1" applyProtection="1">
      <alignment vertical="center"/>
      <protection locked="0"/>
    </xf>
    <xf numFmtId="170" fontId="11" fillId="10" borderId="6" xfId="23" applyNumberFormat="1" applyFont="1" applyFill="1" applyBorder="1" applyAlignment="1">
      <alignment vertical="center"/>
    </xf>
    <xf numFmtId="1" fontId="11" fillId="10" borderId="6" xfId="18" applyNumberFormat="1" applyFont="1" applyFill="1" applyBorder="1" applyAlignment="1">
      <alignment horizontal="center" vertical="center"/>
    </xf>
    <xf numFmtId="0" fontId="11" fillId="10" borderId="6" xfId="18" applyFont="1" applyFill="1" applyBorder="1" applyAlignment="1">
      <alignment horizontal="center" vertical="center"/>
    </xf>
    <xf numFmtId="0" fontId="11" fillId="10" borderId="6" xfId="18" applyFont="1" applyFill="1" applyBorder="1" applyAlignment="1">
      <alignment horizontal="left" vertical="center"/>
    </xf>
    <xf numFmtId="0" fontId="11" fillId="10" borderId="6" xfId="7" applyFont="1" applyFill="1" applyBorder="1" applyAlignment="1">
      <alignment horizontal="center" vertical="center" wrapText="1"/>
    </xf>
    <xf numFmtId="0" fontId="11" fillId="10" borderId="6" xfId="21" applyFont="1" applyFill="1" applyBorder="1" applyAlignment="1">
      <alignment vertical="center"/>
    </xf>
    <xf numFmtId="0" fontId="11" fillId="10" borderId="6" xfId="40" applyFont="1" applyFill="1" applyBorder="1" applyAlignment="1">
      <alignment horizontal="center" vertical="center"/>
    </xf>
    <xf numFmtId="165" fontId="11" fillId="10" borderId="6" xfId="8" applyFont="1" applyFill="1" applyBorder="1" applyAlignment="1" applyProtection="1">
      <alignment horizontal="center" vertical="center"/>
      <protection locked="0"/>
    </xf>
    <xf numFmtId="0" fontId="11" fillId="10" borderId="6" xfId="41" applyFont="1" applyFill="1" applyBorder="1" applyAlignment="1">
      <alignment horizontal="center" vertical="center" wrapText="1"/>
    </xf>
    <xf numFmtId="0" fontId="11" fillId="10" borderId="6" xfId="4" applyFont="1" applyFill="1" applyBorder="1" applyAlignment="1">
      <alignment horizontal="center" vertical="center"/>
    </xf>
    <xf numFmtId="0" fontId="11" fillId="10" borderId="6" xfId="31" applyNumberFormat="1" applyFont="1" applyFill="1" applyBorder="1" applyAlignment="1">
      <alignment horizontal="center" vertical="center"/>
    </xf>
    <xf numFmtId="1" fontId="11" fillId="10" borderId="6" xfId="43" applyNumberFormat="1" applyFont="1" applyFill="1" applyBorder="1" applyAlignment="1">
      <alignment horizontal="center" vertical="center"/>
    </xf>
    <xf numFmtId="0" fontId="11" fillId="10" borderId="6" xfId="43" applyFont="1" applyFill="1" applyBorder="1" applyAlignment="1">
      <alignment horizontal="center" vertical="center"/>
    </xf>
    <xf numFmtId="0" fontId="11" fillId="10" borderId="6" xfId="43" applyFont="1" applyFill="1" applyBorder="1" applyAlignment="1">
      <alignment horizontal="left" vertical="center"/>
    </xf>
    <xf numFmtId="0" fontId="11" fillId="10" borderId="6" xfId="42" applyFont="1" applyFill="1" applyBorder="1" applyAlignment="1">
      <alignment horizontal="center" vertical="center"/>
    </xf>
    <xf numFmtId="0" fontId="11" fillId="10" borderId="6" xfId="44" applyFont="1" applyFill="1" applyBorder="1" applyAlignment="1">
      <alignment horizontal="center" vertical="center"/>
    </xf>
    <xf numFmtId="0" fontId="11" fillId="10" borderId="6" xfId="44" applyFont="1" applyFill="1" applyBorder="1" applyAlignment="1">
      <alignment horizontal="left" vertical="center"/>
    </xf>
    <xf numFmtId="0" fontId="10" fillId="10" borderId="0" xfId="0" applyFont="1" applyFill="1" applyAlignment="1">
      <alignment vertical="top"/>
    </xf>
    <xf numFmtId="0" fontId="11" fillId="10" borderId="6" xfId="45" applyFont="1" applyFill="1" applyBorder="1" applyAlignment="1">
      <alignment horizontal="center" vertical="center"/>
    </xf>
    <xf numFmtId="0" fontId="11" fillId="10" borderId="6" xfId="45" applyFont="1" applyFill="1" applyBorder="1" applyAlignment="1">
      <alignment horizontal="left" vertical="center"/>
    </xf>
    <xf numFmtId="1" fontId="11" fillId="10" borderId="6" xfId="46" applyNumberFormat="1" applyFont="1" applyFill="1" applyBorder="1" applyAlignment="1">
      <alignment horizontal="center" vertical="center"/>
    </xf>
    <xf numFmtId="0" fontId="11" fillId="10" borderId="6" xfId="46" applyFont="1" applyFill="1" applyBorder="1" applyAlignment="1">
      <alignment horizontal="center" vertical="center"/>
    </xf>
    <xf numFmtId="0" fontId="11" fillId="10" borderId="6" xfId="46" applyFont="1" applyFill="1" applyBorder="1" applyAlignment="1">
      <alignment horizontal="left" vertical="center"/>
    </xf>
    <xf numFmtId="1" fontId="11" fillId="10" borderId="6" xfId="41" applyNumberFormat="1" applyFont="1" applyFill="1" applyBorder="1" applyAlignment="1">
      <alignment horizontal="center" vertical="center"/>
    </xf>
    <xf numFmtId="0" fontId="11" fillId="10" borderId="6" xfId="41" applyFont="1" applyFill="1" applyBorder="1" applyAlignment="1">
      <alignment horizontal="center" vertical="center"/>
    </xf>
    <xf numFmtId="0" fontId="11" fillId="10" borderId="6" xfId="41" applyFont="1" applyFill="1" applyBorder="1" applyAlignment="1">
      <alignment horizontal="left" vertical="center"/>
    </xf>
    <xf numFmtId="0" fontId="11" fillId="10" borderId="6" xfId="3" applyFont="1" applyFill="1" applyBorder="1" applyAlignment="1">
      <alignment horizontal="center" vertical="center"/>
    </xf>
    <xf numFmtId="0" fontId="11" fillId="10" borderId="6" xfId="3" applyFont="1" applyFill="1" applyBorder="1" applyAlignment="1">
      <alignment horizontal="left" vertical="center"/>
    </xf>
    <xf numFmtId="0" fontId="11" fillId="10" borderId="6" xfId="14" applyFont="1" applyFill="1" applyBorder="1" applyAlignment="1">
      <alignment horizontal="center" vertical="center" wrapText="1"/>
    </xf>
    <xf numFmtId="170" fontId="11" fillId="10" borderId="6" xfId="8" applyNumberFormat="1" applyFont="1" applyFill="1" applyBorder="1" applyAlignment="1">
      <alignment horizontal="right" vertical="center"/>
    </xf>
    <xf numFmtId="0" fontId="11" fillId="10" borderId="6" xfId="23" applyFont="1" applyFill="1" applyBorder="1" applyAlignment="1">
      <alignment horizontal="left" vertical="center" wrapText="1"/>
    </xf>
    <xf numFmtId="0" fontId="11" fillId="10" borderId="6" xfId="23" applyNumberFormat="1" applyFont="1" applyFill="1" applyBorder="1" applyAlignment="1">
      <alignment horizontal="center" vertical="center" wrapText="1"/>
    </xf>
    <xf numFmtId="165" fontId="11" fillId="10" borderId="6" xfId="8" applyFont="1" applyFill="1" applyBorder="1" applyAlignment="1">
      <alignment horizontal="center" vertical="center" wrapText="1"/>
    </xf>
    <xf numFmtId="0" fontId="11" fillId="10" borderId="6" xfId="49" applyFont="1" applyFill="1" applyBorder="1" applyAlignment="1">
      <alignment horizontal="center" vertical="center" wrapText="1"/>
    </xf>
    <xf numFmtId="0" fontId="11" fillId="10" borderId="6" xfId="49" applyFont="1" applyFill="1" applyBorder="1" applyAlignment="1">
      <alignment horizontal="left" vertical="center" wrapText="1"/>
    </xf>
    <xf numFmtId="0" fontId="11" fillId="10" borderId="6" xfId="50" applyFont="1" applyFill="1" applyBorder="1" applyAlignment="1">
      <alignment horizontal="center" vertical="center" wrapText="1"/>
    </xf>
    <xf numFmtId="0" fontId="11" fillId="10" borderId="6" xfId="50" applyFont="1" applyFill="1" applyBorder="1" applyAlignment="1">
      <alignment horizontal="left" vertical="center" wrapText="1"/>
    </xf>
    <xf numFmtId="0" fontId="11" fillId="10" borderId="6" xfId="51" applyFont="1" applyFill="1" applyBorder="1" applyAlignment="1">
      <alignment horizontal="center" vertical="center" wrapText="1"/>
    </xf>
    <xf numFmtId="0" fontId="11" fillId="10" borderId="6" xfId="51" applyFont="1" applyFill="1" applyBorder="1" applyAlignment="1">
      <alignment horizontal="left" vertical="center" wrapText="1"/>
    </xf>
    <xf numFmtId="0" fontId="11" fillId="10" borderId="6" xfId="52" applyFont="1" applyFill="1" applyBorder="1" applyAlignment="1">
      <alignment horizontal="center" vertical="center" wrapText="1"/>
    </xf>
    <xf numFmtId="0" fontId="11" fillId="10" borderId="6" xfId="52" applyFont="1" applyFill="1" applyBorder="1" applyAlignment="1">
      <alignment horizontal="left" vertical="center" wrapText="1"/>
    </xf>
    <xf numFmtId="1" fontId="11" fillId="10" borderId="6" xfId="53" applyNumberFormat="1" applyFont="1" applyFill="1" applyBorder="1" applyAlignment="1">
      <alignment horizontal="center" vertical="center"/>
    </xf>
    <xf numFmtId="0" fontId="11" fillId="10" borderId="6" xfId="53" applyFont="1" applyFill="1" applyBorder="1" applyAlignment="1">
      <alignment horizontal="center" vertical="center"/>
    </xf>
    <xf numFmtId="0" fontId="11" fillId="10" borderId="6" xfId="53" applyFont="1" applyFill="1" applyBorder="1" applyAlignment="1">
      <alignment horizontal="left" vertical="center"/>
    </xf>
    <xf numFmtId="0" fontId="11" fillId="10" borderId="6" xfId="6" applyFont="1" applyFill="1" applyBorder="1" applyAlignment="1">
      <alignment horizontal="center" vertical="top"/>
    </xf>
    <xf numFmtId="0" fontId="11" fillId="10" borderId="6" xfId="54" applyFont="1" applyFill="1" applyBorder="1" applyAlignment="1">
      <alignment horizontal="center" vertical="center" wrapText="1"/>
    </xf>
    <xf numFmtId="0" fontId="11" fillId="10" borderId="6" xfId="54" applyFont="1" applyFill="1" applyBorder="1" applyAlignment="1">
      <alignment horizontal="left" vertical="center" wrapText="1"/>
    </xf>
    <xf numFmtId="0" fontId="11" fillId="10" borderId="6" xfId="0" applyFont="1" applyFill="1" applyBorder="1" applyAlignment="1">
      <alignment horizontal="center" vertical="top"/>
    </xf>
    <xf numFmtId="0" fontId="11" fillId="10" borderId="6" xfId="7" applyNumberFormat="1" applyFont="1" applyFill="1" applyBorder="1" applyAlignment="1">
      <alignment horizontal="center" vertical="top" wrapText="1"/>
    </xf>
    <xf numFmtId="0" fontId="11" fillId="10" borderId="6" xfId="7" applyNumberFormat="1" applyFont="1" applyFill="1" applyBorder="1" applyAlignment="1">
      <alignment horizontal="left" vertical="top" wrapText="1"/>
    </xf>
    <xf numFmtId="0" fontId="11" fillId="10" borderId="6" xfId="0" applyFont="1" applyFill="1" applyBorder="1" applyAlignment="1">
      <alignment horizontal="center" vertical="top" wrapText="1"/>
    </xf>
    <xf numFmtId="165" fontId="11" fillId="10" borderId="6" xfId="8" applyFont="1" applyFill="1" applyBorder="1" applyAlignment="1">
      <alignment vertical="top"/>
    </xf>
    <xf numFmtId="169" fontId="11" fillId="10" borderId="6" xfId="1" applyNumberFormat="1" applyFont="1" applyFill="1" applyBorder="1" applyAlignment="1">
      <alignment horizontal="center" vertical="top"/>
    </xf>
    <xf numFmtId="0" fontId="11" fillId="10" borderId="0" xfId="0" applyFont="1" applyFill="1" applyAlignment="1">
      <alignment vertical="top"/>
    </xf>
    <xf numFmtId="0" fontId="11" fillId="10" borderId="0" xfId="0" applyFont="1" applyFill="1"/>
    <xf numFmtId="0" fontId="11" fillId="10" borderId="6" xfId="0" applyFont="1" applyFill="1" applyBorder="1" applyAlignment="1">
      <alignment horizontal="center" vertical="center"/>
    </xf>
    <xf numFmtId="0" fontId="11" fillId="10" borderId="6" xfId="20" applyFont="1" applyFill="1" applyBorder="1" applyAlignment="1">
      <alignment horizontal="center" vertical="center"/>
    </xf>
    <xf numFmtId="0" fontId="11" fillId="10" borderId="6" xfId="20" applyFont="1" applyFill="1" applyBorder="1" applyAlignment="1">
      <alignment horizontal="left" vertical="center"/>
    </xf>
    <xf numFmtId="0" fontId="11" fillId="10" borderId="6" xfId="56" applyFont="1" applyFill="1" applyBorder="1" applyAlignment="1">
      <alignment horizontal="center" vertical="center" wrapText="1"/>
    </xf>
    <xf numFmtId="0" fontId="11" fillId="10" borderId="6" xfId="56" applyFont="1" applyFill="1" applyBorder="1" applyAlignment="1">
      <alignment horizontal="left" vertical="center" wrapText="1"/>
    </xf>
    <xf numFmtId="0" fontId="11" fillId="10" borderId="6" xfId="48" applyFont="1" applyFill="1" applyBorder="1" applyAlignment="1">
      <alignment horizontal="center" vertical="center" wrapText="1"/>
    </xf>
    <xf numFmtId="0" fontId="11" fillId="10" borderId="6" xfId="48" applyFont="1" applyFill="1" applyBorder="1" applyAlignment="1">
      <alignment vertical="center" wrapText="1"/>
    </xf>
    <xf numFmtId="0" fontId="11" fillId="10" borderId="6" xfId="5" applyFont="1" applyFill="1" applyBorder="1" applyAlignment="1">
      <alignment horizontal="center" vertical="center" wrapText="1"/>
    </xf>
    <xf numFmtId="0" fontId="11" fillId="10" borderId="6" xfId="48" applyFont="1" applyFill="1" applyBorder="1" applyAlignment="1">
      <alignment horizontal="left" vertical="center" wrapText="1"/>
    </xf>
    <xf numFmtId="165" fontId="7" fillId="10" borderId="6" xfId="8" applyFont="1" applyFill="1" applyBorder="1" applyAlignment="1">
      <alignment horizontal="center" vertical="center" shrinkToFit="1"/>
    </xf>
    <xf numFmtId="0" fontId="11" fillId="10" borderId="6" xfId="48" applyFont="1" applyFill="1" applyBorder="1" applyAlignment="1">
      <alignment horizontal="center" wrapText="1"/>
    </xf>
    <xf numFmtId="49" fontId="11" fillId="10" borderId="6" xfId="56" applyNumberFormat="1" applyFont="1" applyFill="1" applyBorder="1" applyAlignment="1">
      <alignment horizontal="center" vertical="center" wrapText="1"/>
    </xf>
    <xf numFmtId="165" fontId="11" fillId="10" borderId="6" xfId="8" applyFont="1" applyFill="1" applyBorder="1" applyAlignment="1">
      <alignment vertical="center" wrapText="1"/>
    </xf>
    <xf numFmtId="0" fontId="11" fillId="10" borderId="6" xfId="58" applyFont="1" applyFill="1" applyBorder="1" applyAlignment="1">
      <alignment horizontal="center" vertical="center" wrapText="1"/>
    </xf>
    <xf numFmtId="0" fontId="11" fillId="10" borderId="6" xfId="58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/>
    </xf>
    <xf numFmtId="49" fontId="10" fillId="0" borderId="10" xfId="0" applyNumberFormat="1" applyFont="1" applyBorder="1"/>
    <xf numFmtId="49" fontId="10" fillId="0" borderId="10" xfId="0" applyNumberFormat="1" applyFont="1" applyBorder="1" applyAlignment="1">
      <alignment horizontal="center"/>
    </xf>
    <xf numFmtId="165" fontId="10" fillId="0" borderId="10" xfId="1" applyFont="1" applyBorder="1"/>
    <xf numFmtId="9" fontId="10" fillId="0" borderId="1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5" fontId="10" fillId="0" borderId="0" xfId="1" applyFont="1" applyBorder="1"/>
    <xf numFmtId="0" fontId="10" fillId="0" borderId="0" xfId="0" applyFont="1" applyFill="1" applyBorder="1"/>
    <xf numFmtId="49" fontId="10" fillId="0" borderId="0" xfId="0" applyNumberFormat="1" applyFont="1" applyBorder="1"/>
    <xf numFmtId="49" fontId="10" fillId="0" borderId="0" xfId="0" applyNumberFormat="1" applyFont="1" applyBorder="1" applyAlignment="1">
      <alignment horizontal="center"/>
    </xf>
    <xf numFmtId="9" fontId="10" fillId="0" borderId="0" xfId="0" applyNumberFormat="1" applyFont="1" applyBorder="1" applyAlignment="1">
      <alignment horizontal="center"/>
    </xf>
    <xf numFmtId="166" fontId="10" fillId="0" borderId="0" xfId="1" applyNumberFormat="1" applyFont="1" applyBorder="1"/>
    <xf numFmtId="0" fontId="2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/>
    <xf numFmtId="0" fontId="11" fillId="10" borderId="0" xfId="0" applyFont="1" applyFill="1" applyBorder="1"/>
    <xf numFmtId="166" fontId="10" fillId="0" borderId="3" xfId="1" applyNumberFormat="1" applyFont="1" applyBorder="1"/>
    <xf numFmtId="166" fontId="10" fillId="0" borderId="11" xfId="1" applyNumberFormat="1" applyFont="1" applyBorder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top"/>
    </xf>
    <xf numFmtId="0" fontId="10" fillId="0" borderId="0" xfId="0" applyFont="1" applyFill="1" applyAlignment="1">
      <alignment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Alignment="1">
      <alignment vertical="top"/>
    </xf>
    <xf numFmtId="0" fontId="10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shrinkToFit="1"/>
    </xf>
    <xf numFmtId="165" fontId="2" fillId="0" borderId="9" xfId="1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 wrapText="1"/>
    </xf>
    <xf numFmtId="166" fontId="2" fillId="0" borderId="9" xfId="1" applyNumberFormat="1" applyFont="1" applyBorder="1" applyAlignment="1">
      <alignment horizontal="center" vertical="center" wrapText="1"/>
    </xf>
    <xf numFmtId="0" fontId="10" fillId="0" borderId="12" xfId="0" applyFont="1" applyFill="1" applyBorder="1"/>
    <xf numFmtId="0" fontId="10" fillId="2" borderId="13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vertical="center"/>
    </xf>
    <xf numFmtId="0" fontId="10" fillId="7" borderId="6" xfId="0" applyFont="1" applyFill="1" applyBorder="1" applyAlignment="1">
      <alignment vertical="center"/>
    </xf>
    <xf numFmtId="0" fontId="10" fillId="7" borderId="6" xfId="0" applyFont="1" applyFill="1" applyBorder="1" applyAlignment="1">
      <alignment horizontal="left" vertical="center"/>
    </xf>
    <xf numFmtId="9" fontId="10" fillId="7" borderId="6" xfId="0" applyNumberFormat="1" applyFont="1" applyFill="1" applyBorder="1" applyAlignment="1">
      <alignment horizontal="center" vertical="center"/>
    </xf>
    <xf numFmtId="165" fontId="10" fillId="7" borderId="6" xfId="1" applyFont="1" applyFill="1" applyBorder="1" applyAlignment="1">
      <alignment vertical="center"/>
    </xf>
    <xf numFmtId="167" fontId="10" fillId="7" borderId="6" xfId="1" applyNumberFormat="1" applyFont="1" applyFill="1" applyBorder="1" applyAlignment="1">
      <alignment horizontal="center" vertical="center"/>
    </xf>
    <xf numFmtId="0" fontId="10" fillId="0" borderId="13" xfId="0" applyFont="1" applyFill="1" applyBorder="1"/>
    <xf numFmtId="0" fontId="10" fillId="2" borderId="13" xfId="0" applyFont="1" applyFill="1" applyBorder="1"/>
    <xf numFmtId="0" fontId="10" fillId="0" borderId="13" xfId="0" applyFont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3" xfId="0" applyFont="1" applyFill="1" applyBorder="1"/>
    <xf numFmtId="0" fontId="11" fillId="0" borderId="13" xfId="0" applyFont="1" applyBorder="1" applyAlignment="1">
      <alignment horizontal="center" vertical="center"/>
    </xf>
    <xf numFmtId="0" fontId="11" fillId="0" borderId="13" xfId="0" applyFont="1" applyFill="1" applyBorder="1"/>
    <xf numFmtId="0" fontId="11" fillId="2" borderId="13" xfId="0" applyFont="1" applyFill="1" applyBorder="1" applyAlignment="1">
      <alignment horizontal="center" vertical="center"/>
    </xf>
    <xf numFmtId="0" fontId="11" fillId="2" borderId="13" xfId="0" applyFont="1" applyFill="1" applyBorder="1"/>
    <xf numFmtId="0" fontId="10" fillId="8" borderId="13" xfId="0" applyFont="1" applyFill="1" applyBorder="1" applyAlignment="1">
      <alignment horizontal="center" vertical="center"/>
    </xf>
    <xf numFmtId="0" fontId="10" fillId="8" borderId="13" xfId="0" applyFont="1" applyFill="1" applyBorder="1"/>
    <xf numFmtId="0" fontId="10" fillId="8" borderId="6" xfId="0" applyFont="1" applyFill="1" applyBorder="1" applyAlignment="1">
      <alignment horizontal="center" vertical="center"/>
    </xf>
    <xf numFmtId="49" fontId="10" fillId="8" borderId="6" xfId="0" applyNumberFormat="1" applyFont="1" applyFill="1" applyBorder="1" applyAlignment="1">
      <alignment vertical="center"/>
    </xf>
    <xf numFmtId="0" fontId="10" fillId="8" borderId="6" xfId="0" applyFont="1" applyFill="1" applyBorder="1" applyAlignment="1">
      <alignment vertical="center"/>
    </xf>
    <xf numFmtId="9" fontId="10" fillId="8" borderId="6" xfId="0" applyNumberFormat="1" applyFont="1" applyFill="1" applyBorder="1" applyAlignment="1">
      <alignment horizontal="center" vertical="center"/>
    </xf>
    <xf numFmtId="165" fontId="10" fillId="8" borderId="6" xfId="1" applyFont="1" applyFill="1" applyBorder="1" applyAlignment="1">
      <alignment vertical="center"/>
    </xf>
    <xf numFmtId="167" fontId="10" fillId="8" borderId="6" xfId="1" applyNumberFormat="1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left" vertical="center"/>
    </xf>
    <xf numFmtId="0" fontId="10" fillId="4" borderId="13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1" fontId="11" fillId="4" borderId="6" xfId="2" applyNumberFormat="1" applyFont="1" applyFill="1" applyBorder="1" applyAlignment="1">
      <alignment horizontal="center" vertical="center"/>
    </xf>
    <xf numFmtId="0" fontId="11" fillId="4" borderId="6" xfId="2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/>
    </xf>
    <xf numFmtId="0" fontId="11" fillId="4" borderId="6" xfId="2" applyFont="1" applyFill="1" applyBorder="1" applyAlignment="1">
      <alignment horizontal="left" vertical="center"/>
    </xf>
    <xf numFmtId="0" fontId="11" fillId="4" borderId="6" xfId="5" applyFont="1" applyFill="1" applyBorder="1" applyAlignment="1">
      <alignment horizontal="left" vertical="center"/>
    </xf>
    <xf numFmtId="0" fontId="11" fillId="4" borderId="6" xfId="3" applyFont="1" applyFill="1" applyBorder="1" applyAlignment="1">
      <alignment horizontal="center" wrapText="1"/>
    </xf>
    <xf numFmtId="0" fontId="11" fillId="4" borderId="6" xfId="2" applyFont="1" applyFill="1" applyBorder="1" applyAlignment="1">
      <alignment horizontal="center" vertical="center" wrapText="1"/>
    </xf>
    <xf numFmtId="165" fontId="11" fillId="4" borderId="6" xfId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9" fontId="11" fillId="4" borderId="6" xfId="0" applyNumberFormat="1" applyFont="1" applyFill="1" applyBorder="1" applyAlignment="1">
      <alignment horizontal="center" vertical="center"/>
    </xf>
    <xf numFmtId="0" fontId="10" fillId="4" borderId="13" xfId="0" applyFont="1" applyFill="1" applyBorder="1"/>
    <xf numFmtId="0" fontId="11" fillId="4" borderId="6" xfId="4" applyFont="1" applyFill="1" applyBorder="1" applyAlignment="1">
      <alignment horizontal="center" vertical="center"/>
    </xf>
    <xf numFmtId="0" fontId="11" fillId="4" borderId="6" xfId="4" applyFont="1" applyFill="1" applyBorder="1" applyAlignment="1">
      <alignment horizontal="left" vertical="center"/>
    </xf>
    <xf numFmtId="0" fontId="11" fillId="4" borderId="6" xfId="4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vertical="center"/>
    </xf>
    <xf numFmtId="0" fontId="10" fillId="10" borderId="6" xfId="0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11" fillId="10" borderId="6" xfId="26" applyFont="1" applyFill="1" applyBorder="1" applyAlignment="1">
      <alignment horizontal="center" wrapText="1"/>
    </xf>
    <xf numFmtId="0" fontId="11" fillId="10" borderId="6" xfId="26" applyFont="1" applyFill="1" applyBorder="1" applyAlignment="1">
      <alignment horizontal="left" wrapText="1"/>
    </xf>
    <xf numFmtId="1" fontId="11" fillId="10" borderId="6" xfId="27" applyNumberFormat="1" applyFont="1" applyFill="1" applyBorder="1" applyAlignment="1">
      <alignment horizontal="center" vertical="center"/>
    </xf>
    <xf numFmtId="0" fontId="11" fillId="10" borderId="6" xfId="27" applyFont="1" applyFill="1" applyBorder="1" applyAlignment="1">
      <alignment horizontal="center" vertical="center"/>
    </xf>
    <xf numFmtId="0" fontId="11" fillId="10" borderId="6" xfId="27" applyFont="1" applyFill="1" applyBorder="1" applyAlignment="1">
      <alignment horizontal="left" vertical="center"/>
    </xf>
    <xf numFmtId="0" fontId="11" fillId="10" borderId="6" xfId="28" applyFont="1" applyFill="1" applyBorder="1" applyAlignment="1">
      <alignment horizontal="left" vertical="center"/>
    </xf>
    <xf numFmtId="0" fontId="11" fillId="10" borderId="6" xfId="27" applyFont="1" applyFill="1" applyBorder="1" applyAlignment="1">
      <alignment horizontal="center" vertical="center" wrapText="1"/>
    </xf>
    <xf numFmtId="0" fontId="11" fillId="10" borderId="6" xfId="6" applyNumberFormat="1" applyFont="1" applyFill="1" applyBorder="1" applyAlignment="1">
      <alignment horizontal="center" vertical="center"/>
    </xf>
    <xf numFmtId="0" fontId="11" fillId="10" borderId="6" xfId="32" applyFont="1" applyFill="1" applyBorder="1" applyAlignment="1">
      <alignment vertical="center"/>
    </xf>
    <xf numFmtId="0" fontId="11" fillId="10" borderId="6" xfId="0" applyFont="1" applyFill="1" applyBorder="1" applyAlignment="1">
      <alignment horizontal="left" vertical="center"/>
    </xf>
    <xf numFmtId="0" fontId="11" fillId="10" borderId="6" xfId="32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vertical="center"/>
    </xf>
    <xf numFmtId="0" fontId="11" fillId="10" borderId="6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11" fillId="10" borderId="6" xfId="9" applyFont="1" applyFill="1" applyBorder="1" applyAlignment="1">
      <alignment horizontal="center" vertical="center" wrapText="1"/>
    </xf>
    <xf numFmtId="0" fontId="11" fillId="10" borderId="6" xfId="9" applyFont="1" applyFill="1" applyBorder="1" applyAlignment="1">
      <alignment horizontal="left" vertical="center" wrapText="1"/>
    </xf>
    <xf numFmtId="0" fontId="10" fillId="10" borderId="6" xfId="28" applyFont="1" applyFill="1" applyBorder="1" applyAlignment="1">
      <alignment horizontal="left" vertical="center"/>
    </xf>
    <xf numFmtId="0" fontId="11" fillId="10" borderId="6" xfId="16" applyNumberFormat="1" applyFont="1" applyFill="1" applyBorder="1" applyAlignment="1">
      <alignment horizontal="center" vertical="center" wrapText="1"/>
    </xf>
    <xf numFmtId="0" fontId="11" fillId="10" borderId="6" xfId="33" applyNumberFormat="1" applyFont="1" applyFill="1" applyBorder="1" applyAlignment="1">
      <alignment horizontal="center" vertical="center" wrapText="1"/>
    </xf>
    <xf numFmtId="0" fontId="11" fillId="10" borderId="6" xfId="35" applyFont="1" applyFill="1" applyBorder="1" applyAlignment="1">
      <alignment horizontal="left" vertical="center" wrapText="1"/>
    </xf>
    <xf numFmtId="0" fontId="11" fillId="10" borderId="6" xfId="35" applyNumberFormat="1" applyFont="1" applyFill="1" applyBorder="1" applyAlignment="1">
      <alignment horizontal="center" vertical="center" wrapText="1"/>
    </xf>
    <xf numFmtId="49" fontId="11" fillId="10" borderId="6" xfId="38" applyNumberFormat="1" applyFont="1" applyFill="1" applyBorder="1" applyAlignment="1">
      <alignment horizontal="center" vertical="center" wrapText="1"/>
    </xf>
    <xf numFmtId="0" fontId="11" fillId="10" borderId="6" xfId="38" applyFont="1" applyFill="1" applyBorder="1" applyAlignment="1">
      <alignment horizontal="center" vertical="center" wrapText="1"/>
    </xf>
    <xf numFmtId="0" fontId="11" fillId="10" borderId="6" xfId="38" applyFont="1" applyFill="1" applyBorder="1" applyAlignment="1">
      <alignment vertical="center" wrapText="1"/>
    </xf>
    <xf numFmtId="0" fontId="10" fillId="10" borderId="6" xfId="0" applyFont="1" applyFill="1" applyBorder="1" applyAlignment="1">
      <alignment horizontal="left" vertical="center"/>
    </xf>
    <xf numFmtId="0" fontId="11" fillId="10" borderId="6" xfId="38" applyNumberFormat="1" applyFont="1" applyFill="1" applyBorder="1" applyAlignment="1">
      <alignment horizontal="center" vertical="center" wrapText="1"/>
    </xf>
    <xf numFmtId="0" fontId="10" fillId="10" borderId="6" xfId="39" applyFont="1" applyFill="1" applyBorder="1" applyAlignment="1">
      <alignment horizontal="left" vertical="center"/>
    </xf>
    <xf numFmtId="0" fontId="11" fillId="10" borderId="6" xfId="40" applyFont="1" applyFill="1" applyBorder="1" applyAlignment="1">
      <alignment vertical="center"/>
    </xf>
    <xf numFmtId="0" fontId="11" fillId="10" borderId="6" xfId="40" applyFont="1" applyFill="1" applyBorder="1" applyAlignment="1">
      <alignment horizontal="center" vertical="center" wrapText="1"/>
    </xf>
    <xf numFmtId="165" fontId="11" fillId="10" borderId="6" xfId="8" applyFont="1" applyFill="1" applyBorder="1" applyAlignment="1">
      <alignment vertical="center"/>
    </xf>
    <xf numFmtId="0" fontId="11" fillId="10" borderId="6" xfId="40" applyFont="1" applyFill="1" applyBorder="1" applyAlignment="1">
      <alignment horizontal="left" vertical="center"/>
    </xf>
    <xf numFmtId="0" fontId="11" fillId="10" borderId="6" xfId="42" applyFont="1" applyFill="1" applyBorder="1" applyAlignment="1">
      <alignment horizontal="left" vertical="center"/>
    </xf>
    <xf numFmtId="0" fontId="10" fillId="10" borderId="13" xfId="0" applyFont="1" applyFill="1" applyBorder="1" applyAlignment="1">
      <alignment vertical="top"/>
    </xf>
    <xf numFmtId="1" fontId="11" fillId="10" borderId="6" xfId="25" applyNumberFormat="1" applyFont="1" applyFill="1" applyBorder="1" applyAlignment="1">
      <alignment horizontal="center" vertical="top"/>
    </xf>
    <xf numFmtId="0" fontId="11" fillId="10" borderId="6" xfId="25" applyNumberFormat="1" applyFont="1" applyFill="1" applyBorder="1" applyAlignment="1">
      <alignment horizontal="center" vertical="top"/>
    </xf>
    <xf numFmtId="0" fontId="11" fillId="10" borderId="6" xfId="25" applyFont="1" applyFill="1" applyBorder="1" applyAlignment="1">
      <alignment horizontal="center" vertical="top"/>
    </xf>
    <xf numFmtId="0" fontId="11" fillId="10" borderId="6" xfId="25" applyFont="1" applyFill="1" applyBorder="1" applyAlignment="1">
      <alignment horizontal="left" vertical="top"/>
    </xf>
    <xf numFmtId="0" fontId="11" fillId="10" borderId="6" xfId="6" applyFont="1" applyFill="1" applyBorder="1" applyAlignment="1">
      <alignment horizontal="center" vertical="top" wrapText="1"/>
    </xf>
    <xf numFmtId="0" fontId="10" fillId="10" borderId="6" xfId="0" applyFont="1" applyFill="1" applyBorder="1" applyAlignment="1">
      <alignment vertical="top"/>
    </xf>
    <xf numFmtId="0" fontId="10" fillId="0" borderId="13" xfId="0" applyFont="1" applyFill="1" applyBorder="1" applyAlignment="1">
      <alignment vertical="top"/>
    </xf>
    <xf numFmtId="0" fontId="11" fillId="10" borderId="6" xfId="3" applyNumberFormat="1" applyFont="1" applyFill="1" applyBorder="1" applyAlignment="1">
      <alignment horizontal="center" vertical="center" wrapText="1"/>
    </xf>
    <xf numFmtId="0" fontId="11" fillId="10" borderId="6" xfId="47" applyFont="1" applyFill="1" applyBorder="1" applyAlignment="1">
      <alignment horizontal="center" wrapText="1"/>
    </xf>
    <xf numFmtId="0" fontId="11" fillId="10" borderId="6" xfId="47" applyFont="1" applyFill="1" applyBorder="1" applyAlignment="1">
      <alignment horizontal="center" vertical="center" wrapText="1"/>
    </xf>
    <xf numFmtId="0" fontId="11" fillId="10" borderId="6" xfId="47" applyFont="1" applyFill="1" applyBorder="1" applyAlignment="1">
      <alignment horizontal="left" wrapText="1"/>
    </xf>
    <xf numFmtId="0" fontId="11" fillId="10" borderId="6" xfId="10" applyFont="1" applyFill="1" applyBorder="1" applyAlignment="1">
      <alignment horizontal="center" vertical="center" wrapText="1"/>
    </xf>
    <xf numFmtId="0" fontId="11" fillId="10" borderId="6" xfId="10" applyFont="1" applyFill="1" applyBorder="1" applyAlignment="1">
      <alignment horizontal="left" vertical="center" wrapText="1"/>
    </xf>
    <xf numFmtId="0" fontId="11" fillId="10" borderId="6" xfId="16" applyFont="1" applyFill="1" applyBorder="1" applyAlignment="1">
      <alignment vertical="center"/>
    </xf>
    <xf numFmtId="0" fontId="11" fillId="10" borderId="6" xfId="45" applyFont="1" applyFill="1" applyBorder="1" applyAlignment="1">
      <alignment horizontal="center" vertical="center" wrapText="1"/>
    </xf>
    <xf numFmtId="0" fontId="11" fillId="10" borderId="6" xfId="45" applyFont="1" applyFill="1" applyBorder="1" applyAlignment="1">
      <alignment horizontal="left" vertical="center" wrapText="1"/>
    </xf>
    <xf numFmtId="0" fontId="11" fillId="10" borderId="6" xfId="45" applyNumberFormat="1" applyFont="1" applyFill="1" applyBorder="1" applyAlignment="1">
      <alignment horizontal="center" vertical="center" wrapText="1"/>
    </xf>
    <xf numFmtId="49" fontId="11" fillId="10" borderId="6" xfId="21" applyNumberFormat="1" applyFont="1" applyFill="1" applyBorder="1" applyAlignment="1">
      <alignment horizontal="center" vertical="center" wrapText="1"/>
    </xf>
    <xf numFmtId="170" fontId="11" fillId="10" borderId="6" xfId="21" applyNumberFormat="1" applyFont="1" applyFill="1" applyBorder="1" applyAlignment="1">
      <alignment vertical="center" wrapText="1"/>
    </xf>
    <xf numFmtId="1" fontId="11" fillId="10" borderId="6" xfId="41" applyNumberFormat="1" applyFont="1" applyFill="1" applyBorder="1" applyAlignment="1">
      <alignment horizontal="center" vertical="top"/>
    </xf>
    <xf numFmtId="0" fontId="11" fillId="10" borderId="6" xfId="41" applyFont="1" applyFill="1" applyBorder="1" applyAlignment="1">
      <alignment horizontal="center" vertical="top"/>
    </xf>
    <xf numFmtId="0" fontId="11" fillId="10" borderId="6" xfId="41" applyFont="1" applyFill="1" applyBorder="1" applyAlignment="1">
      <alignment horizontal="left" vertical="top"/>
    </xf>
    <xf numFmtId="0" fontId="11" fillId="10" borderId="6" xfId="48" applyNumberFormat="1" applyFont="1" applyFill="1" applyBorder="1" applyAlignment="1">
      <alignment horizontal="center" vertical="center" wrapText="1"/>
    </xf>
    <xf numFmtId="0" fontId="11" fillId="10" borderId="6" xfId="35" applyFont="1" applyFill="1" applyBorder="1" applyAlignment="1">
      <alignment vertical="center"/>
    </xf>
    <xf numFmtId="0" fontId="11" fillId="10" borderId="6" xfId="3" applyFont="1" applyFill="1" applyBorder="1" applyAlignment="1">
      <alignment horizontal="center" vertical="top" wrapText="1"/>
    </xf>
    <xf numFmtId="0" fontId="11" fillId="10" borderId="6" xfId="3" applyFont="1" applyFill="1" applyBorder="1" applyAlignment="1">
      <alignment horizontal="left" vertical="top" wrapText="1"/>
    </xf>
    <xf numFmtId="0" fontId="11" fillId="10" borderId="6" xfId="28" applyFont="1" applyFill="1" applyBorder="1" applyAlignment="1">
      <alignment horizontal="left" vertical="top"/>
    </xf>
    <xf numFmtId="165" fontId="11" fillId="10" borderId="6" xfId="8" applyFont="1" applyFill="1" applyBorder="1" applyAlignment="1">
      <alignment horizontal="center" vertical="top" shrinkToFit="1"/>
    </xf>
    <xf numFmtId="0" fontId="11" fillId="10" borderId="13" xfId="0" applyFont="1" applyFill="1" applyBorder="1" applyAlignment="1">
      <alignment vertical="top"/>
    </xf>
    <xf numFmtId="0" fontId="11" fillId="10" borderId="6" xfId="0" applyFont="1" applyFill="1" applyBorder="1" applyAlignment="1">
      <alignment vertical="top"/>
    </xf>
    <xf numFmtId="0" fontId="11" fillId="10" borderId="13" xfId="0" applyFont="1" applyFill="1" applyBorder="1"/>
    <xf numFmtId="0" fontId="11" fillId="10" borderId="6" xfId="0" applyFont="1" applyFill="1" applyBorder="1"/>
    <xf numFmtId="1" fontId="11" fillId="10" borderId="6" xfId="55" applyNumberFormat="1" applyFont="1" applyFill="1" applyBorder="1" applyAlignment="1">
      <alignment horizontal="center" vertical="center"/>
    </xf>
    <xf numFmtId="0" fontId="11" fillId="10" borderId="6" xfId="55" applyFont="1" applyFill="1" applyBorder="1" applyAlignment="1">
      <alignment horizontal="center" vertical="center"/>
    </xf>
    <xf numFmtId="0" fontId="11" fillId="10" borderId="6" xfId="55" applyFont="1" applyFill="1" applyBorder="1" applyAlignment="1">
      <alignment horizontal="left" vertical="center"/>
    </xf>
    <xf numFmtId="16" fontId="10" fillId="10" borderId="6" xfId="28" applyNumberFormat="1" applyFont="1" applyFill="1" applyBorder="1" applyAlignment="1">
      <alignment horizontal="left" vertical="center"/>
    </xf>
    <xf numFmtId="0" fontId="11" fillId="10" borderId="6" xfId="55" applyFont="1" applyFill="1" applyBorder="1" applyAlignment="1">
      <alignment horizontal="center" vertical="center" wrapText="1"/>
    </xf>
    <xf numFmtId="0" fontId="11" fillId="10" borderId="6" xfId="55" applyFont="1" applyFill="1" applyBorder="1" applyAlignment="1">
      <alignment vertical="center"/>
    </xf>
    <xf numFmtId="0" fontId="11" fillId="10" borderId="6" xfId="0" applyNumberFormat="1" applyFont="1" applyFill="1" applyBorder="1" applyAlignment="1">
      <alignment horizontal="center" vertical="center"/>
    </xf>
    <xf numFmtId="0" fontId="16" fillId="10" borderId="6" xfId="26" applyFont="1" applyFill="1" applyBorder="1" applyAlignment="1">
      <alignment horizontal="left" vertical="center" wrapText="1"/>
    </xf>
    <xf numFmtId="0" fontId="11" fillId="10" borderId="6" xfId="57" applyFont="1" applyFill="1" applyBorder="1" applyAlignment="1">
      <alignment horizontal="center" vertical="center" wrapText="1"/>
    </xf>
    <xf numFmtId="0" fontId="11" fillId="10" borderId="6" xfId="57" applyFont="1" applyFill="1" applyBorder="1" applyAlignment="1">
      <alignment horizontal="left" vertical="center" wrapText="1"/>
    </xf>
    <xf numFmtId="170" fontId="11" fillId="10" borderId="6" xfId="5" applyNumberFormat="1" applyFont="1" applyFill="1" applyBorder="1" applyAlignment="1">
      <alignment vertical="center" wrapText="1"/>
    </xf>
    <xf numFmtId="0" fontId="11" fillId="10" borderId="6" xfId="34" applyFont="1" applyFill="1" applyBorder="1" applyAlignment="1">
      <alignment horizontal="center" vertical="center"/>
    </xf>
    <xf numFmtId="0" fontId="11" fillId="10" borderId="6" xfId="34" applyNumberFormat="1" applyFont="1" applyFill="1" applyBorder="1" applyAlignment="1">
      <alignment horizontal="center" vertical="center" wrapText="1"/>
    </xf>
    <xf numFmtId="0" fontId="11" fillId="10" borderId="6" xfId="22" applyFont="1" applyFill="1" applyBorder="1" applyAlignment="1">
      <alignment horizontal="center" vertical="center" wrapText="1"/>
    </xf>
    <xf numFmtId="0" fontId="11" fillId="10" borderId="6" xfId="22" applyFont="1" applyFill="1" applyBorder="1" applyAlignment="1">
      <alignment horizontal="left" vertical="center" wrapText="1"/>
    </xf>
    <xf numFmtId="0" fontId="11" fillId="10" borderId="6" xfId="22" applyNumberFormat="1" applyFont="1" applyFill="1" applyBorder="1" applyAlignment="1">
      <alignment horizontal="center" vertical="center" wrapText="1"/>
    </xf>
    <xf numFmtId="0" fontId="11" fillId="10" borderId="6" xfId="9" applyFont="1" applyFill="1" applyBorder="1" applyAlignment="1">
      <alignment horizontal="center" wrapText="1"/>
    </xf>
    <xf numFmtId="0" fontId="11" fillId="10" borderId="6" xfId="9" applyFont="1" applyFill="1" applyBorder="1" applyAlignment="1">
      <alignment horizontal="left" wrapText="1"/>
    </xf>
    <xf numFmtId="0" fontId="11" fillId="10" borderId="6" xfId="37" applyFont="1" applyFill="1" applyBorder="1" applyAlignment="1">
      <alignment vertical="center" wrapText="1"/>
    </xf>
    <xf numFmtId="0" fontId="11" fillId="10" borderId="6" xfId="37" applyFont="1" applyFill="1" applyBorder="1" applyAlignment="1">
      <alignment horizontal="center" wrapText="1"/>
    </xf>
    <xf numFmtId="0" fontId="11" fillId="10" borderId="6" xfId="20" applyNumberFormat="1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/>
    </xf>
    <xf numFmtId="49" fontId="10" fillId="0" borderId="8" xfId="0" applyNumberFormat="1" applyFont="1" applyBorder="1"/>
    <xf numFmtId="49" fontId="10" fillId="0" borderId="8" xfId="0" applyNumberFormat="1" applyFont="1" applyBorder="1" applyAlignment="1">
      <alignment horizontal="center"/>
    </xf>
    <xf numFmtId="165" fontId="10" fillId="0" borderId="8" xfId="1" applyFont="1" applyBorder="1"/>
    <xf numFmtId="9" fontId="10" fillId="0" borderId="8" xfId="0" applyNumberFormat="1" applyFont="1" applyBorder="1" applyAlignment="1">
      <alignment horizontal="center"/>
    </xf>
    <xf numFmtId="166" fontId="11" fillId="0" borderId="8" xfId="1" applyNumberFormat="1" applyFont="1" applyBorder="1"/>
    <xf numFmtId="167" fontId="10" fillId="0" borderId="8" xfId="1" applyNumberFormat="1" applyFont="1" applyBorder="1" applyAlignment="1">
      <alignment horizontal="center"/>
    </xf>
    <xf numFmtId="165" fontId="10" fillId="0" borderId="14" xfId="1" applyFont="1" applyBorder="1"/>
    <xf numFmtId="0" fontId="11" fillId="10" borderId="6" xfId="6" applyFont="1" applyFill="1" applyBorder="1" applyAlignment="1">
      <alignment horizontal="center" vertical="center" wrapText="1"/>
    </xf>
    <xf numFmtId="9" fontId="11" fillId="10" borderId="6" xfId="6" applyNumberFormat="1" applyFont="1" applyFill="1" applyBorder="1" applyAlignment="1">
      <alignment horizontal="center" vertical="center"/>
    </xf>
    <xf numFmtId="0" fontId="11" fillId="10" borderId="6" xfId="59" applyFont="1" applyFill="1" applyBorder="1" applyAlignment="1">
      <alignment horizontal="center" vertical="center" wrapText="1"/>
    </xf>
    <xf numFmtId="0" fontId="11" fillId="10" borderId="6" xfId="59" applyFont="1" applyFill="1" applyBorder="1" applyAlignment="1">
      <alignment horizontal="left" vertical="center" wrapText="1"/>
    </xf>
    <xf numFmtId="0" fontId="11" fillId="10" borderId="6" xfId="60" applyFont="1" applyFill="1" applyBorder="1" applyAlignment="1">
      <alignment horizontal="center" vertical="center" wrapText="1"/>
    </xf>
    <xf numFmtId="0" fontId="11" fillId="10" borderId="6" xfId="60" applyFont="1" applyFill="1" applyBorder="1" applyAlignment="1">
      <alignment horizontal="center" vertical="center" shrinkToFit="1"/>
    </xf>
    <xf numFmtId="0" fontId="11" fillId="10" borderId="6" xfId="60" applyFont="1" applyFill="1" applyBorder="1" applyAlignment="1">
      <alignment horizontal="left" vertical="center" shrinkToFit="1"/>
    </xf>
    <xf numFmtId="49" fontId="11" fillId="10" borderId="6" xfId="6" applyNumberFormat="1" applyFont="1" applyFill="1" applyBorder="1" applyAlignment="1">
      <alignment horizontal="center" vertical="center"/>
    </xf>
    <xf numFmtId="0" fontId="11" fillId="10" borderId="6" xfId="61" applyFont="1" applyFill="1" applyBorder="1" applyAlignment="1">
      <alignment horizontal="center" vertical="center" wrapText="1"/>
    </xf>
    <xf numFmtId="0" fontId="11" fillId="10" borderId="6" xfId="61" applyFont="1" applyFill="1" applyBorder="1" applyAlignment="1">
      <alignment horizontal="center" vertical="center" shrinkToFit="1"/>
    </xf>
    <xf numFmtId="0" fontId="11" fillId="10" borderId="6" xfId="61" applyFont="1" applyFill="1" applyBorder="1" applyAlignment="1">
      <alignment horizontal="left" vertical="center" shrinkToFit="1"/>
    </xf>
    <xf numFmtId="0" fontId="11" fillId="10" borderId="6" xfId="4" applyFont="1" applyFill="1" applyBorder="1" applyAlignment="1">
      <alignment horizontal="left" vertical="center"/>
    </xf>
    <xf numFmtId="0" fontId="11" fillId="10" borderId="6" xfId="61" applyFont="1" applyFill="1" applyBorder="1" applyAlignment="1">
      <alignment horizontal="left" vertical="center" wrapText="1"/>
    </xf>
    <xf numFmtId="0" fontId="11" fillId="10" borderId="6" xfId="62" applyFont="1" applyFill="1" applyBorder="1" applyAlignment="1">
      <alignment horizontal="center" vertical="center"/>
    </xf>
    <xf numFmtId="0" fontId="11" fillId="10" borderId="6" xfId="62" applyFont="1" applyFill="1" applyBorder="1" applyAlignment="1">
      <alignment horizontal="left" vertical="center"/>
    </xf>
    <xf numFmtId="0" fontId="11" fillId="7" borderId="7" xfId="0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vertical="center"/>
    </xf>
    <xf numFmtId="49" fontId="10" fillId="7" borderId="7" xfId="0" applyNumberFormat="1" applyFont="1" applyFill="1" applyBorder="1" applyAlignment="1">
      <alignment horizontal="center" vertical="center"/>
    </xf>
    <xf numFmtId="165" fontId="10" fillId="7" borderId="7" xfId="1" applyFont="1" applyFill="1" applyBorder="1" applyAlignment="1">
      <alignment vertical="center"/>
    </xf>
    <xf numFmtId="9" fontId="10" fillId="7" borderId="7" xfId="0" applyNumberFormat="1" applyFont="1" applyFill="1" applyBorder="1" applyAlignment="1">
      <alignment horizontal="center" vertical="center"/>
    </xf>
    <xf numFmtId="166" fontId="10" fillId="7" borderId="7" xfId="1" applyNumberFormat="1" applyFont="1" applyFill="1" applyBorder="1" applyAlignment="1">
      <alignment vertical="center"/>
    </xf>
    <xf numFmtId="166" fontId="11" fillId="7" borderId="7" xfId="1" applyNumberFormat="1" applyFont="1" applyFill="1" applyBorder="1" applyAlignment="1">
      <alignment vertical="center"/>
    </xf>
    <xf numFmtId="167" fontId="10" fillId="7" borderId="7" xfId="1" applyNumberFormat="1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166" fontId="10" fillId="7" borderId="6" xfId="1" applyNumberFormat="1" applyFont="1" applyFill="1" applyBorder="1" applyAlignment="1">
      <alignment vertical="center"/>
    </xf>
    <xf numFmtId="166" fontId="11" fillId="7" borderId="6" xfId="1" applyNumberFormat="1" applyFont="1" applyFill="1" applyBorder="1" applyAlignment="1">
      <alignment vertical="center"/>
    </xf>
    <xf numFmtId="0" fontId="11" fillId="8" borderId="6" xfId="0" applyFont="1" applyFill="1" applyBorder="1" applyAlignment="1">
      <alignment horizontal="center" vertical="center"/>
    </xf>
    <xf numFmtId="49" fontId="10" fillId="8" borderId="6" xfId="0" applyNumberFormat="1" applyFont="1" applyFill="1" applyBorder="1" applyAlignment="1">
      <alignment horizontal="center" vertical="center"/>
    </xf>
    <xf numFmtId="166" fontId="10" fillId="8" borderId="6" xfId="1" applyNumberFormat="1" applyFont="1" applyFill="1" applyBorder="1" applyAlignment="1">
      <alignment vertical="center"/>
    </xf>
    <xf numFmtId="166" fontId="11" fillId="8" borderId="6" xfId="1" applyNumberFormat="1" applyFont="1" applyFill="1" applyBorder="1" applyAlignment="1">
      <alignment vertical="center"/>
    </xf>
    <xf numFmtId="0" fontId="11" fillId="0" borderId="6" xfId="0" applyFont="1" applyBorder="1" applyAlignment="1">
      <alignment horizontal="center"/>
    </xf>
    <xf numFmtId="49" fontId="10" fillId="0" borderId="6" xfId="0" applyNumberFormat="1" applyFont="1" applyBorder="1"/>
    <xf numFmtId="49" fontId="10" fillId="0" borderId="6" xfId="0" applyNumberFormat="1" applyFont="1" applyBorder="1" applyAlignment="1">
      <alignment horizontal="center"/>
    </xf>
    <xf numFmtId="165" fontId="10" fillId="0" borderId="6" xfId="1" applyFont="1" applyBorder="1"/>
    <xf numFmtId="9" fontId="10" fillId="0" borderId="6" xfId="0" applyNumberFormat="1" applyFont="1" applyBorder="1" applyAlignment="1">
      <alignment horizontal="center"/>
    </xf>
    <xf numFmtId="166" fontId="10" fillId="0" borderId="6" xfId="1" applyNumberFormat="1" applyFont="1" applyBorder="1"/>
    <xf numFmtId="166" fontId="11" fillId="0" borderId="6" xfId="1" applyNumberFormat="1" applyFont="1" applyBorder="1"/>
    <xf numFmtId="167" fontId="10" fillId="0" borderId="6" xfId="1" applyNumberFormat="1" applyFont="1" applyBorder="1" applyAlignment="1">
      <alignment horizontal="center"/>
    </xf>
    <xf numFmtId="166" fontId="11" fillId="10" borderId="6" xfId="8" applyNumberFormat="1" applyFont="1" applyFill="1" applyBorder="1" applyAlignment="1">
      <alignment vertical="top" wrapText="1"/>
    </xf>
    <xf numFmtId="166" fontId="11" fillId="10" borderId="6" xfId="1" applyNumberFormat="1" applyFont="1" applyFill="1" applyBorder="1" applyAlignment="1">
      <alignment vertical="center" wrapText="1"/>
    </xf>
    <xf numFmtId="164" fontId="11" fillId="10" borderId="6" xfId="6" applyNumberFormat="1" applyFont="1" applyFill="1" applyBorder="1" applyAlignment="1">
      <alignment vertical="top" wrapText="1"/>
    </xf>
    <xf numFmtId="0" fontId="11" fillId="10" borderId="6" xfId="5" applyFont="1" applyFill="1" applyBorder="1" applyAlignment="1">
      <alignment horizontal="left" vertical="center" wrapText="1"/>
    </xf>
    <xf numFmtId="164" fontId="11" fillId="10" borderId="6" xfId="6" applyNumberFormat="1" applyFont="1" applyFill="1" applyBorder="1" applyAlignment="1">
      <alignment horizontal="left" vertical="top" wrapText="1"/>
    </xf>
    <xf numFmtId="170" fontId="11" fillId="10" borderId="6" xfId="6" applyNumberFormat="1" applyFont="1" applyFill="1" applyBorder="1" applyAlignment="1" applyProtection="1">
      <alignment horizontal="right" vertical="center"/>
      <protection locked="0"/>
    </xf>
    <xf numFmtId="0" fontId="10" fillId="0" borderId="6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166" fontId="10" fillId="0" borderId="8" xfId="1" applyNumberFormat="1" applyFont="1" applyBorder="1"/>
    <xf numFmtId="0" fontId="10" fillId="10" borderId="12" xfId="0" applyFont="1" applyFill="1" applyBorder="1" applyAlignment="1">
      <alignment vertical="center"/>
    </xf>
    <xf numFmtId="0" fontId="10" fillId="10" borderId="7" xfId="0" applyFont="1" applyFill="1" applyBorder="1" applyAlignment="1">
      <alignment vertical="center"/>
    </xf>
    <xf numFmtId="0" fontId="10" fillId="10" borderId="6" xfId="13" applyFont="1" applyFill="1" applyBorder="1" applyAlignment="1">
      <alignment horizontal="left" vertical="top"/>
    </xf>
    <xf numFmtId="0" fontId="11" fillId="10" borderId="6" xfId="0" applyFont="1" applyFill="1" applyBorder="1" applyAlignment="1">
      <alignment horizontal="left" vertical="top"/>
    </xf>
    <xf numFmtId="9" fontId="11" fillId="10" borderId="6" xfId="6" applyNumberFormat="1" applyFont="1" applyFill="1" applyBorder="1" applyAlignment="1">
      <alignment horizontal="center"/>
    </xf>
    <xf numFmtId="0" fontId="11" fillId="10" borderId="6" xfId="6" applyFont="1" applyFill="1" applyBorder="1" applyAlignment="1">
      <alignment vertical="center"/>
    </xf>
    <xf numFmtId="9" fontId="11" fillId="10" borderId="6" xfId="0" applyNumberFormat="1" applyFont="1" applyFill="1" applyBorder="1" applyAlignment="1">
      <alignment horizontal="center" vertical="center"/>
    </xf>
    <xf numFmtId="9" fontId="11" fillId="10" borderId="6" xfId="29" applyFont="1" applyFill="1" applyBorder="1" applyAlignment="1">
      <alignment horizontal="center" vertical="center"/>
    </xf>
    <xf numFmtId="9" fontId="11" fillId="10" borderId="6" xfId="0" applyNumberFormat="1" applyFont="1" applyFill="1" applyBorder="1" applyAlignment="1">
      <alignment horizontal="center" vertical="top"/>
    </xf>
    <xf numFmtId="0" fontId="10" fillId="0" borderId="12" xfId="0" applyFont="1" applyFill="1" applyBorder="1" applyAlignment="1">
      <alignment vertical="center"/>
    </xf>
    <xf numFmtId="49" fontId="10" fillId="0" borderId="9" xfId="0" applyNumberFormat="1" applyFont="1" applyBorder="1" applyAlignment="1">
      <alignment horizontal="center" vertical="center" wrapText="1"/>
    </xf>
    <xf numFmtId="168" fontId="11" fillId="4" borderId="6" xfId="1" applyNumberFormat="1" applyFont="1" applyFill="1" applyBorder="1" applyAlignment="1">
      <alignment horizontal="center" vertical="center"/>
    </xf>
    <xf numFmtId="169" fontId="11" fillId="10" borderId="6" xfId="0" applyNumberFormat="1" applyFont="1" applyFill="1" applyBorder="1" applyAlignment="1">
      <alignment horizontal="center"/>
    </xf>
    <xf numFmtId="9" fontId="11" fillId="10" borderId="6" xfId="6" applyNumberFormat="1" applyFont="1" applyFill="1" applyBorder="1" applyAlignment="1">
      <alignment horizontal="center" vertical="top"/>
    </xf>
    <xf numFmtId="0" fontId="10" fillId="0" borderId="15" xfId="0" applyFont="1" applyFill="1" applyBorder="1"/>
    <xf numFmtId="0" fontId="11" fillId="0" borderId="15" xfId="0" applyFont="1" applyFill="1" applyBorder="1"/>
    <xf numFmtId="0" fontId="10" fillId="0" borderId="15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top"/>
    </xf>
    <xf numFmtId="0" fontId="11" fillId="0" borderId="15" xfId="0" applyFont="1" applyFill="1" applyBorder="1" applyAlignment="1">
      <alignment vertical="top"/>
    </xf>
    <xf numFmtId="0" fontId="11" fillId="9" borderId="0" xfId="0" applyFont="1" applyFill="1"/>
    <xf numFmtId="0" fontId="11" fillId="9" borderId="0" xfId="0" applyFont="1" applyFill="1" applyAlignment="1">
      <alignment vertical="center"/>
    </xf>
    <xf numFmtId="164" fontId="11" fillId="10" borderId="6" xfId="28" applyNumberFormat="1" applyFont="1" applyFill="1" applyBorder="1" applyAlignment="1">
      <alignment horizontal="left" vertical="top" wrapText="1"/>
    </xf>
    <xf numFmtId="0" fontId="11" fillId="10" borderId="6" xfId="63" applyFont="1" applyFill="1" applyBorder="1" applyAlignment="1">
      <alignment horizontal="center" vertical="center" wrapText="1"/>
    </xf>
    <xf numFmtId="0" fontId="11" fillId="10" borderId="6" xfId="63" applyFont="1" applyFill="1" applyBorder="1" applyAlignment="1">
      <alignment horizontal="left" vertical="center" wrapText="1"/>
    </xf>
    <xf numFmtId="0" fontId="11" fillId="10" borderId="6" xfId="34" applyFont="1" applyFill="1" applyBorder="1" applyAlignment="1">
      <alignment horizontal="left" vertical="center"/>
    </xf>
    <xf numFmtId="0" fontId="11" fillId="10" borderId="6" xfId="6" applyFont="1" applyFill="1" applyBorder="1" applyAlignment="1">
      <alignment vertical="center" wrapText="1"/>
    </xf>
    <xf numFmtId="1" fontId="11" fillId="10" borderId="6" xfId="64" applyNumberFormat="1" applyFont="1" applyFill="1" applyBorder="1" applyAlignment="1">
      <alignment horizontal="center" vertical="center"/>
    </xf>
    <xf numFmtId="0" fontId="11" fillId="10" borderId="6" xfId="64" applyFont="1" applyFill="1" applyBorder="1" applyAlignment="1">
      <alignment horizontal="center" vertical="center"/>
    </xf>
    <xf numFmtId="0" fontId="11" fillId="10" borderId="6" xfId="64" applyFont="1" applyFill="1" applyBorder="1" applyAlignment="1">
      <alignment horizontal="left" vertical="center"/>
    </xf>
    <xf numFmtId="0" fontId="11" fillId="10" borderId="6" xfId="64" applyFont="1" applyFill="1" applyBorder="1" applyAlignment="1">
      <alignment horizontal="center" vertical="center" wrapText="1"/>
    </xf>
    <xf numFmtId="166" fontId="11" fillId="10" borderId="6" xfId="65" applyNumberFormat="1" applyFont="1" applyFill="1" applyBorder="1" applyAlignment="1">
      <alignment vertical="top" wrapText="1"/>
    </xf>
    <xf numFmtId="0" fontId="11" fillId="10" borderId="6" xfId="28" applyFont="1" applyFill="1" applyBorder="1" applyAlignment="1" applyProtection="1">
      <alignment vertical="top" wrapText="1"/>
    </xf>
    <xf numFmtId="49" fontId="11" fillId="10" borderId="6" xfId="59" applyNumberFormat="1" applyFont="1" applyFill="1" applyBorder="1" applyAlignment="1">
      <alignment horizontal="center" vertical="center" wrapText="1"/>
    </xf>
    <xf numFmtId="49" fontId="11" fillId="10" borderId="6" xfId="51" applyNumberFormat="1" applyFont="1" applyFill="1" applyBorder="1" applyAlignment="1">
      <alignment horizontal="center" vertical="center" wrapText="1"/>
    </xf>
    <xf numFmtId="164" fontId="11" fillId="10" borderId="6" xfId="28" applyNumberFormat="1" applyFont="1" applyFill="1" applyBorder="1" applyAlignment="1">
      <alignment vertical="top" wrapText="1"/>
    </xf>
    <xf numFmtId="49" fontId="11" fillId="10" borderId="6" xfId="65" applyNumberFormat="1" applyFont="1" applyFill="1" applyBorder="1" applyAlignment="1">
      <alignment vertical="top" wrapText="1"/>
    </xf>
    <xf numFmtId="166" fontId="11" fillId="10" borderId="6" xfId="1" applyNumberFormat="1" applyFont="1" applyFill="1" applyBorder="1" applyAlignment="1">
      <alignment horizontal="center" vertical="center" wrapText="1"/>
    </xf>
    <xf numFmtId="166" fontId="11" fillId="10" borderId="6" xfId="1" applyNumberFormat="1" applyFont="1" applyFill="1" applyBorder="1" applyAlignment="1">
      <alignment vertical="center"/>
    </xf>
    <xf numFmtId="0" fontId="11" fillId="9" borderId="13" xfId="0" applyFont="1" applyFill="1" applyBorder="1" applyAlignment="1">
      <alignment vertical="center"/>
    </xf>
    <xf numFmtId="0" fontId="11" fillId="9" borderId="13" xfId="0" applyFont="1" applyFill="1" applyBorder="1"/>
    <xf numFmtId="0" fontId="10" fillId="0" borderId="0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left" vertical="center"/>
    </xf>
    <xf numFmtId="9" fontId="11" fillId="10" borderId="7" xfId="6" applyNumberFormat="1" applyFont="1" applyFill="1" applyBorder="1" applyAlignment="1">
      <alignment horizontal="center"/>
    </xf>
    <xf numFmtId="166" fontId="2" fillId="0" borderId="6" xfId="1" applyNumberFormat="1" applyFont="1" applyBorder="1"/>
    <xf numFmtId="49" fontId="10" fillId="0" borderId="14" xfId="0" applyNumberFormat="1" applyFont="1" applyBorder="1"/>
    <xf numFmtId="49" fontId="10" fillId="0" borderId="14" xfId="0" applyNumberFormat="1" applyFont="1" applyBorder="1" applyAlignment="1">
      <alignment horizontal="center"/>
    </xf>
    <xf numFmtId="9" fontId="10" fillId="0" borderId="14" xfId="0" applyNumberFormat="1" applyFont="1" applyBorder="1" applyAlignment="1">
      <alignment horizontal="center"/>
    </xf>
    <xf numFmtId="166" fontId="10" fillId="0" borderId="14" xfId="1" applyNumberFormat="1" applyFont="1" applyBorder="1"/>
  </cellXfs>
  <cellStyles count="66">
    <cellStyle name="Comma" xfId="1" builtinId="3"/>
    <cellStyle name="Comma 2" xfId="8"/>
    <cellStyle name="Normal" xfId="0" builtinId="0"/>
    <cellStyle name="Normal 2" xfId="6"/>
    <cellStyle name="Normal 2 2" xfId="39"/>
    <cellStyle name="Normal_1 กย57" xfId="55"/>
    <cellStyle name="Normal_11สค57" xfId="50"/>
    <cellStyle name="Normal_12กค57" xfId="59"/>
    <cellStyle name="Normal_12สค57" xfId="60"/>
    <cellStyle name="Normal_13กค57" xfId="56"/>
    <cellStyle name="Normal_13สค57" xfId="35"/>
    <cellStyle name="Normal_14สค57" xfId="19"/>
    <cellStyle name="Normal_14สค57_1" xfId="44"/>
    <cellStyle name="Normal_15สค57" xfId="45"/>
    <cellStyle name="Normal_16กค57_1" xfId="57"/>
    <cellStyle name="Normal_16สค57" xfId="30"/>
    <cellStyle name="Normal_18กค57" xfId="48"/>
    <cellStyle name="Normal_18สค57_1" xfId="42"/>
    <cellStyle name="Normal_19สค57" xfId="4"/>
    <cellStyle name="Normal_1สค57" xfId="11"/>
    <cellStyle name="Normal_1สค57_1" xfId="10"/>
    <cellStyle name="Normal_20สค57" xfId="32"/>
    <cellStyle name="Normal_21สค57" xfId="31"/>
    <cellStyle name="Normal_22กค57" xfId="63"/>
    <cellStyle name="Normal_22สค57" xfId="43"/>
    <cellStyle name="Normal_23กค57" xfId="17"/>
    <cellStyle name="Normal_23สค57" xfId="12"/>
    <cellStyle name="Normal_24กค57_1" xfId="62"/>
    <cellStyle name="Normal_24สค57" xfId="25"/>
    <cellStyle name="Normal_25กค57" xfId="22"/>
    <cellStyle name="Normal_25สค57" xfId="15"/>
    <cellStyle name="Normal_26 สค57" xfId="24"/>
    <cellStyle name="Normal_26 สค57_1" xfId="46"/>
    <cellStyle name="Normal_26กค57_1" xfId="58"/>
    <cellStyle name="Normal_28 สค57" xfId="14"/>
    <cellStyle name="Normal_28สค57" xfId="23"/>
    <cellStyle name="Normal_29กค57" xfId="52"/>
    <cellStyle name="Normal_29สค57" xfId="2"/>
    <cellStyle name="Normal_2กย57" xfId="16"/>
    <cellStyle name="Normal_2สค57" xfId="64"/>
    <cellStyle name="Normal_30กค57" xfId="34"/>
    <cellStyle name="Normal_30สค57" xfId="27"/>
    <cellStyle name="Normal_31กค57" xfId="3"/>
    <cellStyle name="Normal_31สค57" xfId="36"/>
    <cellStyle name="Normal_3สค57" xfId="53"/>
    <cellStyle name="Normal_4สค57" xfId="9"/>
    <cellStyle name="Normal_5สค57" xfId="7"/>
    <cellStyle name="Normal_6สค57" xfId="21"/>
    <cellStyle name="Normal_7กค57" xfId="38"/>
    <cellStyle name="Normal_7สค57" xfId="18"/>
    <cellStyle name="Normal_7สค57_1" xfId="49"/>
    <cellStyle name="Normal_8สค57" xfId="26"/>
    <cellStyle name="Normal_8สค57_1" xfId="54"/>
    <cellStyle name="Normal_Sheet1" xfId="5"/>
    <cellStyle name="Normal_Sheet1_1" xfId="51"/>
    <cellStyle name="Normal_Sheet1_1 3" xfId="40"/>
    <cellStyle name="Normal_Sheet1_2" xfId="33"/>
    <cellStyle name="Normal_Sheet2" xfId="41"/>
    <cellStyle name="Normal_Sheet2_1" xfId="61"/>
    <cellStyle name="Normal_Sheet3" xfId="20"/>
    <cellStyle name="Normal_Sheet3_1" xfId="47"/>
    <cellStyle name="Normal_Sheet4" xfId="37"/>
    <cellStyle name="Percent 2" xfId="29"/>
    <cellStyle name="เครื่องหมายจุลภาค 3" xfId="65"/>
    <cellStyle name="ปกติ 2" xfId="28"/>
    <cellStyle name="ปกติ 4" xfId="13"/>
  </cellStyles>
  <dxfs count="28">
    <dxf>
      <fill>
        <patternFill patternType="solid">
          <fgColor rgb="FFE6B9B8"/>
          <bgColor rgb="FF000000"/>
        </patternFill>
      </fill>
    </dxf>
    <dxf>
      <fill>
        <patternFill patternType="solid">
          <fgColor rgb="FFE6B9B8"/>
          <bgColor rgb="FF00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A63"/>
  <sheetViews>
    <sheetView topLeftCell="J25" zoomScale="90" zoomScaleNormal="90" workbookViewId="0">
      <selection activeCell="K47" sqref="K47"/>
    </sheetView>
  </sheetViews>
  <sheetFormatPr defaultColWidth="9" defaultRowHeight="15"/>
  <cols>
    <col min="1" max="1" width="4.42578125" style="116" hidden="1" customWidth="1"/>
    <col min="2" max="3" width="4.5703125" style="105" customWidth="1"/>
    <col min="4" max="4" width="15" style="106" customWidth="1"/>
    <col min="5" max="5" width="6.42578125" style="106" customWidth="1"/>
    <col min="6" max="6" width="12.140625" style="106" bestFit="1" customWidth="1"/>
    <col min="7" max="7" width="12" style="106" bestFit="1" customWidth="1"/>
    <col min="8" max="8" width="4.5703125" style="107" bestFit="1" customWidth="1"/>
    <col min="9" max="9" width="43.5703125" style="106" customWidth="1"/>
    <col min="10" max="10" width="41.85546875" style="106" bestFit="1" customWidth="1"/>
    <col min="11" max="11" width="8.140625" style="107" bestFit="1" customWidth="1"/>
    <col min="12" max="12" width="18.7109375" style="107" customWidth="1"/>
    <col min="13" max="13" width="8.42578125" style="107" customWidth="1"/>
    <col min="14" max="14" width="10.140625" style="107" bestFit="1" customWidth="1"/>
    <col min="15" max="15" width="12.5703125" style="108" customWidth="1"/>
    <col min="16" max="16" width="16.42578125" style="106" customWidth="1"/>
    <col min="17" max="17" width="15.85546875" style="107" customWidth="1"/>
    <col min="18" max="18" width="12.140625" style="109" customWidth="1"/>
    <col min="19" max="19" width="20.85546875" style="110" customWidth="1"/>
    <col min="20" max="20" width="21" style="111" bestFit="1" customWidth="1"/>
    <col min="21" max="21" width="12.5703125" style="108" customWidth="1"/>
    <col min="22" max="22" width="21.7109375" style="108" customWidth="1"/>
    <col min="23" max="23" width="18.42578125" style="112" bestFit="1" customWidth="1"/>
    <col min="24" max="24" width="10.42578125" style="113" hidden="1" customWidth="1"/>
    <col min="25" max="25" width="19.140625" style="114" hidden="1" customWidth="1"/>
    <col min="26" max="26" width="10.42578125" style="113" hidden="1" customWidth="1"/>
    <col min="27" max="27" width="19.140625" style="114" hidden="1" customWidth="1"/>
    <col min="28" max="16384" width="9" style="115"/>
  </cols>
  <sheetData>
    <row r="1" spans="1:27" ht="39" customHeight="1">
      <c r="A1" s="103"/>
      <c r="B1" s="104"/>
      <c r="J1" s="178" t="s">
        <v>1541</v>
      </c>
    </row>
    <row r="2" spans="1:27">
      <c r="U2" s="117" t="s">
        <v>83</v>
      </c>
      <c r="V2" s="117"/>
      <c r="W2" s="118"/>
      <c r="X2" s="119" t="s">
        <v>84</v>
      </c>
      <c r="Y2" s="119"/>
      <c r="Z2" s="120" t="s">
        <v>85</v>
      </c>
      <c r="AA2" s="120"/>
    </row>
    <row r="3" spans="1:27" s="17" customFormat="1" ht="60">
      <c r="A3" s="5" t="s">
        <v>1501</v>
      </c>
      <c r="B3" s="9"/>
      <c r="C3" s="9"/>
      <c r="D3" s="10" t="s">
        <v>2</v>
      </c>
      <c r="E3" s="10" t="s">
        <v>3</v>
      </c>
      <c r="F3" s="10" t="s">
        <v>4</v>
      </c>
      <c r="G3" s="10" t="s">
        <v>5</v>
      </c>
      <c r="H3" s="11" t="s">
        <v>6</v>
      </c>
      <c r="I3" s="10" t="s">
        <v>7</v>
      </c>
      <c r="J3" s="10" t="s">
        <v>17</v>
      </c>
      <c r="K3" s="10" t="s">
        <v>8</v>
      </c>
      <c r="L3" s="10" t="s">
        <v>9</v>
      </c>
      <c r="M3" s="10" t="s">
        <v>10</v>
      </c>
      <c r="N3" s="10" t="s">
        <v>11</v>
      </c>
      <c r="O3" s="12" t="s">
        <v>12</v>
      </c>
      <c r="P3" s="10" t="s">
        <v>13</v>
      </c>
      <c r="Q3" s="10" t="s">
        <v>14</v>
      </c>
      <c r="R3" s="13" t="s">
        <v>15</v>
      </c>
      <c r="S3" s="14" t="s">
        <v>16</v>
      </c>
      <c r="T3" s="121"/>
      <c r="U3" s="73" t="s">
        <v>1536</v>
      </c>
      <c r="V3" s="73" t="s">
        <v>81</v>
      </c>
      <c r="W3" s="59" t="s">
        <v>1502</v>
      </c>
      <c r="X3" s="102" t="s">
        <v>82</v>
      </c>
      <c r="Y3" s="14" t="s">
        <v>81</v>
      </c>
      <c r="Z3" s="12" t="s">
        <v>82</v>
      </c>
      <c r="AA3" s="14" t="s">
        <v>81</v>
      </c>
    </row>
    <row r="4" spans="1:27" s="146" customFormat="1" ht="20.100000000000001" customHeight="1">
      <c r="A4" s="144">
        <v>826</v>
      </c>
      <c r="B4" s="574"/>
      <c r="C4" s="574"/>
      <c r="D4" s="575" t="s">
        <v>1046</v>
      </c>
      <c r="E4" s="575" t="s">
        <v>1047</v>
      </c>
      <c r="F4" s="575" t="s">
        <v>18</v>
      </c>
      <c r="G4" s="575" t="s">
        <v>28</v>
      </c>
      <c r="H4" s="576"/>
      <c r="I4" s="575" t="s">
        <v>1048</v>
      </c>
      <c r="J4" s="575" t="s">
        <v>1049</v>
      </c>
      <c r="K4" s="576" t="s">
        <v>1023</v>
      </c>
      <c r="L4" s="576" t="s">
        <v>31</v>
      </c>
      <c r="M4" s="576" t="s">
        <v>32</v>
      </c>
      <c r="N4" s="576" t="s">
        <v>33</v>
      </c>
      <c r="O4" s="577">
        <v>1820.7</v>
      </c>
      <c r="P4" s="575" t="s">
        <v>1029</v>
      </c>
      <c r="Q4" s="576" t="s">
        <v>23</v>
      </c>
      <c r="R4" s="578">
        <v>0.15</v>
      </c>
      <c r="S4" s="579">
        <v>1840.69</v>
      </c>
      <c r="T4" s="580"/>
      <c r="U4" s="577">
        <v>17376.939999999999</v>
      </c>
      <c r="V4" s="577">
        <f t="shared" ref="V4:V36" si="0">U4*S4</f>
        <v>31985559.6886</v>
      </c>
      <c r="W4" s="581"/>
      <c r="X4" s="145" t="e">
        <f>Y4/T4</f>
        <v>#REF!</v>
      </c>
      <c r="Y4" s="128" t="e">
        <f>SUM(#REF!)</f>
        <v>#REF!</v>
      </c>
      <c r="Z4" s="128" t="e">
        <f>AA4/T4</f>
        <v>#REF!</v>
      </c>
      <c r="AA4" s="128" t="e">
        <f>SUM(#REF!)</f>
        <v>#REF!</v>
      </c>
    </row>
    <row r="5" spans="1:27" ht="20.100000000000001" customHeight="1">
      <c r="A5" s="122">
        <v>827</v>
      </c>
      <c r="B5" s="582"/>
      <c r="C5" s="582"/>
      <c r="D5" s="422" t="s">
        <v>1050</v>
      </c>
      <c r="E5" s="422" t="s">
        <v>1051</v>
      </c>
      <c r="F5" s="422" t="s">
        <v>18</v>
      </c>
      <c r="G5" s="422" t="s">
        <v>28</v>
      </c>
      <c r="H5" s="583"/>
      <c r="I5" s="422" t="s">
        <v>1048</v>
      </c>
      <c r="J5" s="424" t="s">
        <v>1020</v>
      </c>
      <c r="K5" s="583" t="s">
        <v>1023</v>
      </c>
      <c r="L5" s="583" t="s">
        <v>20</v>
      </c>
      <c r="M5" s="583" t="s">
        <v>32</v>
      </c>
      <c r="N5" s="583" t="s">
        <v>25</v>
      </c>
      <c r="O5" s="426">
        <v>163.1</v>
      </c>
      <c r="P5" s="422" t="s">
        <v>1029</v>
      </c>
      <c r="Q5" s="583" t="s">
        <v>24</v>
      </c>
      <c r="R5" s="425"/>
      <c r="S5" s="584">
        <v>165.76906199999999</v>
      </c>
      <c r="T5" s="585"/>
      <c r="U5" s="426">
        <v>7536.47</v>
      </c>
      <c r="V5" s="426">
        <f t="shared" si="0"/>
        <v>1249313.56269114</v>
      </c>
      <c r="W5" s="427"/>
      <c r="X5" s="130">
        <v>8077.9</v>
      </c>
      <c r="Y5" s="131">
        <f t="shared" ref="Y5:Y6" si="1">X5*S5</f>
        <v>1339065.9059297999</v>
      </c>
      <c r="Z5" s="131">
        <v>8709.3799999999992</v>
      </c>
      <c r="AA5" s="131">
        <f t="shared" ref="AA5:AA6" si="2">Z5*S5</f>
        <v>1443745.7532015599</v>
      </c>
    </row>
    <row r="6" spans="1:27" s="143" customFormat="1" ht="20.100000000000001" customHeight="1">
      <c r="A6" s="135">
        <v>828</v>
      </c>
      <c r="B6" s="582"/>
      <c r="C6" s="582"/>
      <c r="D6" s="422" t="s">
        <v>1052</v>
      </c>
      <c r="E6" s="422" t="s">
        <v>1053</v>
      </c>
      <c r="F6" s="422" t="s">
        <v>18</v>
      </c>
      <c r="G6" s="422" t="s">
        <v>28</v>
      </c>
      <c r="H6" s="583"/>
      <c r="I6" s="422" t="s">
        <v>1048</v>
      </c>
      <c r="J6" s="424" t="s">
        <v>1020</v>
      </c>
      <c r="K6" s="583" t="s">
        <v>1023</v>
      </c>
      <c r="L6" s="583" t="s">
        <v>20</v>
      </c>
      <c r="M6" s="583" t="s">
        <v>32</v>
      </c>
      <c r="N6" s="583" t="s">
        <v>34</v>
      </c>
      <c r="O6" s="426">
        <v>1944</v>
      </c>
      <c r="P6" s="422" t="s">
        <v>1029</v>
      </c>
      <c r="Q6" s="583" t="s">
        <v>24</v>
      </c>
      <c r="R6" s="425"/>
      <c r="S6" s="584">
        <v>1975.8127340000001</v>
      </c>
      <c r="T6" s="585"/>
      <c r="U6" s="426">
        <v>7536.47</v>
      </c>
      <c r="V6" s="426">
        <f t="shared" si="0"/>
        <v>14890653.395408981</v>
      </c>
      <c r="W6" s="427"/>
      <c r="X6" s="133">
        <v>8077.9</v>
      </c>
      <c r="Y6" s="134">
        <f t="shared" si="1"/>
        <v>15960417.6839786</v>
      </c>
      <c r="Z6" s="134">
        <v>8709.3799999999992</v>
      </c>
      <c r="AA6" s="134">
        <f t="shared" si="2"/>
        <v>17208103.909244921</v>
      </c>
    </row>
    <row r="7" spans="1:27" ht="20.100000000000001" customHeight="1">
      <c r="A7" s="122">
        <v>829</v>
      </c>
      <c r="B7" s="582"/>
      <c r="C7" s="582"/>
      <c r="D7" s="422" t="s">
        <v>1054</v>
      </c>
      <c r="E7" s="422" t="s">
        <v>1055</v>
      </c>
      <c r="F7" s="422" t="s">
        <v>18</v>
      </c>
      <c r="G7" s="422" t="s">
        <v>28</v>
      </c>
      <c r="H7" s="583"/>
      <c r="I7" s="422" t="s">
        <v>1048</v>
      </c>
      <c r="J7" s="424" t="s">
        <v>1020</v>
      </c>
      <c r="K7" s="583" t="s">
        <v>1023</v>
      </c>
      <c r="L7" s="583" t="s">
        <v>20</v>
      </c>
      <c r="M7" s="583" t="s">
        <v>32</v>
      </c>
      <c r="N7" s="583" t="s">
        <v>35</v>
      </c>
      <c r="O7" s="426">
        <v>1944</v>
      </c>
      <c r="P7" s="422" t="s">
        <v>1029</v>
      </c>
      <c r="Q7" s="583" t="s">
        <v>24</v>
      </c>
      <c r="R7" s="425"/>
      <c r="S7" s="584">
        <v>1975.8127340000001</v>
      </c>
      <c r="T7" s="585"/>
      <c r="U7" s="426">
        <v>7536.47</v>
      </c>
      <c r="V7" s="426">
        <f t="shared" si="0"/>
        <v>14890653.395408981</v>
      </c>
      <c r="W7" s="427"/>
      <c r="X7" s="133" t="e">
        <f>Y7/T7</f>
        <v>#DIV/0!</v>
      </c>
      <c r="Y7" s="134">
        <f>SUM(Y5:Y6)</f>
        <v>17299483.589908399</v>
      </c>
      <c r="Z7" s="134" t="e">
        <f>AA7/T7</f>
        <v>#DIV/0!</v>
      </c>
      <c r="AA7" s="134">
        <f>SUM(AA5:AA6)</f>
        <v>18651849.66244648</v>
      </c>
    </row>
    <row r="8" spans="1:27" ht="20.100000000000001" customHeight="1">
      <c r="A8" s="122">
        <v>830</v>
      </c>
      <c r="B8" s="582"/>
      <c r="C8" s="582"/>
      <c r="D8" s="422" t="s">
        <v>1056</v>
      </c>
      <c r="E8" s="422" t="s">
        <v>1057</v>
      </c>
      <c r="F8" s="422" t="s">
        <v>18</v>
      </c>
      <c r="G8" s="422" t="s">
        <v>28</v>
      </c>
      <c r="H8" s="583"/>
      <c r="I8" s="422" t="s">
        <v>1048</v>
      </c>
      <c r="J8" s="424" t="s">
        <v>1020</v>
      </c>
      <c r="K8" s="583" t="s">
        <v>1023</v>
      </c>
      <c r="L8" s="583" t="s">
        <v>20</v>
      </c>
      <c r="M8" s="583" t="s">
        <v>32</v>
      </c>
      <c r="N8" s="583" t="s">
        <v>21</v>
      </c>
      <c r="O8" s="426">
        <v>1944</v>
      </c>
      <c r="P8" s="422" t="s">
        <v>1029</v>
      </c>
      <c r="Q8" s="583" t="s">
        <v>23</v>
      </c>
      <c r="R8" s="425">
        <v>0.1</v>
      </c>
      <c r="S8" s="584">
        <v>1975.8127340000001</v>
      </c>
      <c r="T8" s="585"/>
      <c r="U8" s="426">
        <v>7536.47</v>
      </c>
      <c r="V8" s="426">
        <f t="shared" si="0"/>
        <v>14890653.395408981</v>
      </c>
      <c r="W8" s="427"/>
      <c r="X8" s="130">
        <v>9352.32</v>
      </c>
      <c r="Y8" s="131">
        <f t="shared" ref="Y8:Y19" si="3">X8*S8</f>
        <v>18478432.94844288</v>
      </c>
      <c r="Z8" s="131">
        <v>9680.64</v>
      </c>
      <c r="AA8" s="131">
        <f t="shared" ref="AA8:AA19" si="4">Z8*S8</f>
        <v>19127131.78526976</v>
      </c>
    </row>
    <row r="9" spans="1:27" ht="20.100000000000001" customHeight="1">
      <c r="A9" s="122">
        <v>831</v>
      </c>
      <c r="B9" s="582"/>
      <c r="C9" s="582"/>
      <c r="D9" s="422" t="s">
        <v>1058</v>
      </c>
      <c r="E9" s="422" t="s">
        <v>1059</v>
      </c>
      <c r="F9" s="422" t="s">
        <v>18</v>
      </c>
      <c r="G9" s="422" t="s">
        <v>28</v>
      </c>
      <c r="H9" s="583"/>
      <c r="I9" s="422" t="s">
        <v>1048</v>
      </c>
      <c r="J9" s="424" t="s">
        <v>1020</v>
      </c>
      <c r="K9" s="583" t="s">
        <v>1023</v>
      </c>
      <c r="L9" s="583" t="s">
        <v>20</v>
      </c>
      <c r="M9" s="583" t="s">
        <v>32</v>
      </c>
      <c r="N9" s="583" t="s">
        <v>22</v>
      </c>
      <c r="O9" s="426">
        <v>1944</v>
      </c>
      <c r="P9" s="422" t="s">
        <v>1029</v>
      </c>
      <c r="Q9" s="583" t="s">
        <v>23</v>
      </c>
      <c r="R9" s="425">
        <v>0.1</v>
      </c>
      <c r="S9" s="584">
        <v>1975.8127340000001</v>
      </c>
      <c r="T9" s="585"/>
      <c r="U9" s="426">
        <v>7536.47</v>
      </c>
      <c r="V9" s="426">
        <f t="shared" si="0"/>
        <v>14890653.395408981</v>
      </c>
      <c r="W9" s="427"/>
      <c r="X9" s="130">
        <v>9934.82</v>
      </c>
      <c r="Y9" s="131">
        <f t="shared" si="3"/>
        <v>19629343.865997881</v>
      </c>
      <c r="Z9" s="131">
        <v>10283.14</v>
      </c>
      <c r="AA9" s="131">
        <f t="shared" si="4"/>
        <v>20317558.95750476</v>
      </c>
    </row>
    <row r="10" spans="1:27" ht="20.100000000000001" customHeight="1">
      <c r="A10" s="122">
        <v>832</v>
      </c>
      <c r="B10" s="582"/>
      <c r="C10" s="582"/>
      <c r="D10" s="422" t="s">
        <v>1164</v>
      </c>
      <c r="E10" s="422" t="s">
        <v>1165</v>
      </c>
      <c r="F10" s="422" t="s">
        <v>49</v>
      </c>
      <c r="G10" s="422" t="s">
        <v>41</v>
      </c>
      <c r="H10" s="583">
        <v>1</v>
      </c>
      <c r="I10" s="422" t="s">
        <v>1166</v>
      </c>
      <c r="J10" s="422" t="s">
        <v>1167</v>
      </c>
      <c r="K10" s="583" t="s">
        <v>1023</v>
      </c>
      <c r="L10" s="583" t="s">
        <v>31</v>
      </c>
      <c r="M10" s="583" t="s">
        <v>26</v>
      </c>
      <c r="N10" s="583" t="s">
        <v>33</v>
      </c>
      <c r="O10" s="426">
        <v>1302.4000000000001</v>
      </c>
      <c r="P10" s="422" t="s">
        <v>1168</v>
      </c>
      <c r="Q10" s="583" t="s">
        <v>23</v>
      </c>
      <c r="R10" s="425">
        <v>0.1</v>
      </c>
      <c r="S10" s="584">
        <v>1315.069598</v>
      </c>
      <c r="T10" s="585"/>
      <c r="U10" s="426">
        <v>18599.439999999999</v>
      </c>
      <c r="V10" s="426">
        <f t="shared" si="0"/>
        <v>24459558.083825119</v>
      </c>
      <c r="W10" s="427"/>
      <c r="X10" s="130">
        <v>9119.32</v>
      </c>
      <c r="Y10" s="131">
        <f t="shared" si="3"/>
        <v>11992540.486433361</v>
      </c>
      <c r="Z10" s="131">
        <v>9439.64</v>
      </c>
      <c r="AA10" s="131">
        <f t="shared" si="4"/>
        <v>12413783.58006472</v>
      </c>
    </row>
    <row r="11" spans="1:27" ht="20.100000000000001" customHeight="1">
      <c r="A11" s="122">
        <v>833</v>
      </c>
      <c r="B11" s="582"/>
      <c r="C11" s="582"/>
      <c r="D11" s="422" t="s">
        <v>1169</v>
      </c>
      <c r="E11" s="422" t="s">
        <v>1170</v>
      </c>
      <c r="F11" s="422" t="s">
        <v>49</v>
      </c>
      <c r="G11" s="422" t="s">
        <v>41</v>
      </c>
      <c r="H11" s="583">
        <v>1</v>
      </c>
      <c r="I11" s="422" t="s">
        <v>1166</v>
      </c>
      <c r="J11" s="424" t="s">
        <v>1020</v>
      </c>
      <c r="K11" s="583" t="s">
        <v>1023</v>
      </c>
      <c r="L11" s="583" t="s">
        <v>31</v>
      </c>
      <c r="M11" s="583" t="s">
        <v>26</v>
      </c>
      <c r="N11" s="583" t="s">
        <v>40</v>
      </c>
      <c r="O11" s="426">
        <v>1050</v>
      </c>
      <c r="P11" s="422" t="s">
        <v>1168</v>
      </c>
      <c r="Q11" s="583" t="s">
        <v>23</v>
      </c>
      <c r="R11" s="425">
        <v>0.1</v>
      </c>
      <c r="S11" s="584">
        <v>1060.5399990000001</v>
      </c>
      <c r="T11" s="585"/>
      <c r="U11" s="426">
        <v>18599.439999999999</v>
      </c>
      <c r="V11" s="426">
        <f t="shared" si="0"/>
        <v>19725450.079000559</v>
      </c>
      <c r="W11" s="427"/>
      <c r="X11" s="130">
        <v>9352.32</v>
      </c>
      <c r="Y11" s="131">
        <f t="shared" si="3"/>
        <v>9918509.4434476811</v>
      </c>
      <c r="Z11" s="131">
        <v>9680.64</v>
      </c>
      <c r="AA11" s="131">
        <f t="shared" si="4"/>
        <v>10266705.935919359</v>
      </c>
    </row>
    <row r="12" spans="1:27" ht="20.100000000000001" customHeight="1">
      <c r="A12" s="122">
        <v>834</v>
      </c>
      <c r="B12" s="582"/>
      <c r="C12" s="582"/>
      <c r="D12" s="422" t="s">
        <v>1171</v>
      </c>
      <c r="E12" s="422" t="s">
        <v>1172</v>
      </c>
      <c r="F12" s="422" t="s">
        <v>49</v>
      </c>
      <c r="G12" s="422" t="s">
        <v>41</v>
      </c>
      <c r="H12" s="583">
        <v>2</v>
      </c>
      <c r="I12" s="422" t="s">
        <v>1166</v>
      </c>
      <c r="J12" s="424" t="s">
        <v>1020</v>
      </c>
      <c r="K12" s="583" t="s">
        <v>1023</v>
      </c>
      <c r="L12" s="583" t="s">
        <v>50</v>
      </c>
      <c r="M12" s="583" t="s">
        <v>26</v>
      </c>
      <c r="N12" s="583" t="s">
        <v>34</v>
      </c>
      <c r="O12" s="426">
        <v>650</v>
      </c>
      <c r="P12" s="422" t="s">
        <v>1168</v>
      </c>
      <c r="Q12" s="583" t="s">
        <v>24</v>
      </c>
      <c r="R12" s="425"/>
      <c r="S12" s="584">
        <v>656.63723600000003</v>
      </c>
      <c r="T12" s="585"/>
      <c r="U12" s="426">
        <v>13938.44</v>
      </c>
      <c r="V12" s="426">
        <f t="shared" si="0"/>
        <v>9152498.7157518417</v>
      </c>
      <c r="W12" s="427"/>
      <c r="X12" s="130">
        <v>9934.82</v>
      </c>
      <c r="Y12" s="131">
        <f t="shared" si="3"/>
        <v>6523572.7449575197</v>
      </c>
      <c r="Z12" s="131">
        <v>10283.14</v>
      </c>
      <c r="AA12" s="131">
        <f t="shared" si="4"/>
        <v>6752292.6270010397</v>
      </c>
    </row>
    <row r="13" spans="1:27" ht="20.100000000000001" customHeight="1">
      <c r="A13" s="122">
        <v>835</v>
      </c>
      <c r="B13" s="582"/>
      <c r="C13" s="582"/>
      <c r="D13" s="422" t="s">
        <v>1173</v>
      </c>
      <c r="E13" s="422" t="s">
        <v>1174</v>
      </c>
      <c r="F13" s="422" t="s">
        <v>49</v>
      </c>
      <c r="G13" s="422" t="s">
        <v>41</v>
      </c>
      <c r="H13" s="583">
        <v>1</v>
      </c>
      <c r="I13" s="422" t="s">
        <v>1166</v>
      </c>
      <c r="J13" s="424" t="s">
        <v>1020</v>
      </c>
      <c r="K13" s="583" t="s">
        <v>1023</v>
      </c>
      <c r="L13" s="583" t="s">
        <v>50</v>
      </c>
      <c r="M13" s="583" t="s">
        <v>26</v>
      </c>
      <c r="N13" s="583" t="s">
        <v>38</v>
      </c>
      <c r="O13" s="426">
        <v>583.79999999999995</v>
      </c>
      <c r="P13" s="422" t="s">
        <v>1168</v>
      </c>
      <c r="Q13" s="583" t="s">
        <v>24</v>
      </c>
      <c r="R13" s="425"/>
      <c r="S13" s="584">
        <v>589.66311199999996</v>
      </c>
      <c r="T13" s="585"/>
      <c r="U13" s="426">
        <v>13654.12</v>
      </c>
      <c r="V13" s="426">
        <f t="shared" si="0"/>
        <v>8051330.8908214401</v>
      </c>
      <c r="W13" s="427"/>
      <c r="X13" s="130">
        <v>9934.82</v>
      </c>
      <c r="Y13" s="131">
        <f t="shared" si="3"/>
        <v>5858196.8783598393</v>
      </c>
      <c r="Z13" s="131">
        <v>10283.14</v>
      </c>
      <c r="AA13" s="131">
        <f t="shared" si="4"/>
        <v>6063588.3335316796</v>
      </c>
    </row>
    <row r="14" spans="1:27" ht="20.100000000000001" customHeight="1">
      <c r="A14" s="122">
        <v>836</v>
      </c>
      <c r="B14" s="582"/>
      <c r="C14" s="582"/>
      <c r="D14" s="422" t="s">
        <v>1230</v>
      </c>
      <c r="E14" s="422" t="s">
        <v>1231</v>
      </c>
      <c r="F14" s="422" t="s">
        <v>62</v>
      </c>
      <c r="G14" s="422" t="s">
        <v>41</v>
      </c>
      <c r="H14" s="583">
        <v>1</v>
      </c>
      <c r="I14" s="422" t="s">
        <v>1232</v>
      </c>
      <c r="J14" s="422" t="s">
        <v>1233</v>
      </c>
      <c r="K14" s="583" t="s">
        <v>1023</v>
      </c>
      <c r="L14" s="583" t="s">
        <v>37</v>
      </c>
      <c r="M14" s="583" t="s">
        <v>21</v>
      </c>
      <c r="N14" s="583" t="s">
        <v>21</v>
      </c>
      <c r="O14" s="426">
        <v>1200</v>
      </c>
      <c r="P14" s="422">
        <v>100</v>
      </c>
      <c r="Q14" s="583" t="s">
        <v>30</v>
      </c>
      <c r="R14" s="425">
        <v>0.1</v>
      </c>
      <c r="S14" s="584">
        <v>1212.417385</v>
      </c>
      <c r="T14" s="585"/>
      <c r="U14" s="426">
        <v>8604</v>
      </c>
      <c r="V14" s="426">
        <f t="shared" si="0"/>
        <v>10431639.180539999</v>
      </c>
      <c r="W14" s="427"/>
      <c r="X14" s="130">
        <v>9352.32</v>
      </c>
      <c r="Y14" s="131">
        <f t="shared" si="3"/>
        <v>11338915.3580832</v>
      </c>
      <c r="Z14" s="131">
        <v>9680.64</v>
      </c>
      <c r="AA14" s="131">
        <f t="shared" si="4"/>
        <v>11736976.233926399</v>
      </c>
    </row>
    <row r="15" spans="1:27" s="143" customFormat="1" ht="20.100000000000001" customHeight="1">
      <c r="A15" s="135">
        <v>837</v>
      </c>
      <c r="B15" s="582"/>
      <c r="C15" s="582"/>
      <c r="D15" s="422" t="s">
        <v>1234</v>
      </c>
      <c r="E15" s="422" t="s">
        <v>1235</v>
      </c>
      <c r="F15" s="422" t="s">
        <v>62</v>
      </c>
      <c r="G15" s="422" t="s">
        <v>41</v>
      </c>
      <c r="H15" s="583">
        <v>1</v>
      </c>
      <c r="I15" s="422" t="s">
        <v>1232</v>
      </c>
      <c r="J15" s="424" t="s">
        <v>1020</v>
      </c>
      <c r="K15" s="583" t="s">
        <v>1023</v>
      </c>
      <c r="L15" s="583" t="s">
        <v>37</v>
      </c>
      <c r="M15" s="583" t="s">
        <v>21</v>
      </c>
      <c r="N15" s="583" t="s">
        <v>22</v>
      </c>
      <c r="O15" s="426">
        <v>2139.4</v>
      </c>
      <c r="P15" s="422" t="s">
        <v>1236</v>
      </c>
      <c r="Q15" s="583" t="s">
        <v>47</v>
      </c>
      <c r="R15" s="425">
        <v>0.05</v>
      </c>
      <c r="S15" s="584">
        <v>2161.5381280000001</v>
      </c>
      <c r="T15" s="585"/>
      <c r="U15" s="426">
        <v>9166.5</v>
      </c>
      <c r="V15" s="426">
        <f t="shared" si="0"/>
        <v>19813739.250312001</v>
      </c>
      <c r="W15" s="427"/>
      <c r="X15" s="133">
        <v>9934.82</v>
      </c>
      <c r="Y15" s="134">
        <f t="shared" si="3"/>
        <v>21474492.224816959</v>
      </c>
      <c r="Z15" s="134">
        <v>10283.14</v>
      </c>
      <c r="AA15" s="134">
        <f t="shared" si="4"/>
        <v>22227399.185561921</v>
      </c>
    </row>
    <row r="16" spans="1:27" ht="20.100000000000001" customHeight="1">
      <c r="A16" s="122">
        <v>838</v>
      </c>
      <c r="B16" s="582"/>
      <c r="C16" s="582"/>
      <c r="D16" s="422" t="s">
        <v>1237</v>
      </c>
      <c r="E16" s="422" t="s">
        <v>1238</v>
      </c>
      <c r="F16" s="422" t="s">
        <v>62</v>
      </c>
      <c r="G16" s="422" t="s">
        <v>41</v>
      </c>
      <c r="H16" s="583">
        <v>2</v>
      </c>
      <c r="I16" s="422" t="s">
        <v>1232</v>
      </c>
      <c r="J16" s="424" t="s">
        <v>1020</v>
      </c>
      <c r="K16" s="583" t="s">
        <v>1023</v>
      </c>
      <c r="L16" s="583" t="s">
        <v>37</v>
      </c>
      <c r="M16" s="583" t="s">
        <v>21</v>
      </c>
      <c r="N16" s="583" t="s">
        <v>38</v>
      </c>
      <c r="O16" s="426">
        <v>1189.9000000000001</v>
      </c>
      <c r="P16" s="422" t="s">
        <v>1236</v>
      </c>
      <c r="Q16" s="583" t="s">
        <v>47</v>
      </c>
      <c r="R16" s="425">
        <v>0.05</v>
      </c>
      <c r="S16" s="584">
        <v>1202.015504</v>
      </c>
      <c r="T16" s="585"/>
      <c r="U16" s="426">
        <v>8791.8799999999992</v>
      </c>
      <c r="V16" s="426">
        <f t="shared" si="0"/>
        <v>10567976.069307519</v>
      </c>
      <c r="W16" s="427"/>
      <c r="X16" s="130">
        <v>9934.82</v>
      </c>
      <c r="Y16" s="131">
        <f t="shared" si="3"/>
        <v>11941807.669449279</v>
      </c>
      <c r="Z16" s="131">
        <v>10283.14</v>
      </c>
      <c r="AA16" s="131">
        <f t="shared" si="4"/>
        <v>12360493.709802559</v>
      </c>
    </row>
    <row r="17" spans="1:27" ht="20.100000000000001" customHeight="1">
      <c r="A17" s="122">
        <v>839</v>
      </c>
      <c r="B17" s="582"/>
      <c r="C17" s="582"/>
      <c r="D17" s="422" t="s">
        <v>1239</v>
      </c>
      <c r="E17" s="422" t="s">
        <v>1240</v>
      </c>
      <c r="F17" s="422" t="s">
        <v>62</v>
      </c>
      <c r="G17" s="422" t="s">
        <v>41</v>
      </c>
      <c r="H17" s="583">
        <v>1</v>
      </c>
      <c r="I17" s="422" t="s">
        <v>1232</v>
      </c>
      <c r="J17" s="424" t="s">
        <v>1020</v>
      </c>
      <c r="K17" s="583" t="s">
        <v>1023</v>
      </c>
      <c r="L17" s="583" t="s">
        <v>29</v>
      </c>
      <c r="M17" s="583">
        <v>1</v>
      </c>
      <c r="N17" s="583">
        <v>3</v>
      </c>
      <c r="O17" s="426">
        <v>2000</v>
      </c>
      <c r="P17" s="422">
        <v>100</v>
      </c>
      <c r="Q17" s="583" t="s">
        <v>39</v>
      </c>
      <c r="R17" s="425">
        <v>0.12</v>
      </c>
      <c r="S17" s="584">
        <v>2020.4302499999999</v>
      </c>
      <c r="T17" s="585"/>
      <c r="U17" s="426">
        <v>8599.2199999999993</v>
      </c>
      <c r="V17" s="426">
        <f t="shared" si="0"/>
        <v>17374124.214404996</v>
      </c>
      <c r="W17" s="427"/>
      <c r="X17" s="130">
        <v>9352.32</v>
      </c>
      <c r="Y17" s="131">
        <f t="shared" si="3"/>
        <v>18895710.235679999</v>
      </c>
      <c r="Z17" s="131">
        <v>9680.64</v>
      </c>
      <c r="AA17" s="131">
        <f t="shared" si="4"/>
        <v>19559057.895359997</v>
      </c>
    </row>
    <row r="18" spans="1:27" ht="20.100000000000001" customHeight="1">
      <c r="A18" s="122">
        <v>840</v>
      </c>
      <c r="B18" s="582"/>
      <c r="C18" s="582"/>
      <c r="D18" s="422" t="s">
        <v>1241</v>
      </c>
      <c r="E18" s="422" t="s">
        <v>1242</v>
      </c>
      <c r="F18" s="422" t="s">
        <v>62</v>
      </c>
      <c r="G18" s="422" t="s">
        <v>41</v>
      </c>
      <c r="H18" s="583">
        <v>1</v>
      </c>
      <c r="I18" s="422" t="s">
        <v>1232</v>
      </c>
      <c r="J18" s="424" t="s">
        <v>1020</v>
      </c>
      <c r="K18" s="583" t="s">
        <v>1023</v>
      </c>
      <c r="L18" s="583" t="s">
        <v>29</v>
      </c>
      <c r="M18" s="583">
        <v>1</v>
      </c>
      <c r="N18" s="583">
        <v>4</v>
      </c>
      <c r="O18" s="426">
        <v>1980</v>
      </c>
      <c r="P18" s="422">
        <v>100</v>
      </c>
      <c r="Q18" s="583" t="s">
        <v>47</v>
      </c>
      <c r="R18" s="425">
        <v>0.05</v>
      </c>
      <c r="S18" s="584">
        <v>2000.225948</v>
      </c>
      <c r="T18" s="585"/>
      <c r="U18" s="426">
        <v>9405.9699999999993</v>
      </c>
      <c r="V18" s="426">
        <f t="shared" si="0"/>
        <v>18814065.260109559</v>
      </c>
      <c r="W18" s="427"/>
      <c r="X18" s="130">
        <v>17217.23</v>
      </c>
      <c r="Y18" s="131">
        <f t="shared" si="3"/>
        <v>34438350.198684037</v>
      </c>
      <c r="Z18" s="131">
        <v>17255.8</v>
      </c>
      <c r="AA18" s="131">
        <f t="shared" si="4"/>
        <v>34515498.913498402</v>
      </c>
    </row>
    <row r="19" spans="1:27" s="143" customFormat="1" ht="20.100000000000001" customHeight="1">
      <c r="A19" s="135">
        <v>841</v>
      </c>
      <c r="B19" s="582"/>
      <c r="C19" s="582"/>
      <c r="D19" s="422" t="s">
        <v>1243</v>
      </c>
      <c r="E19" s="422" t="s">
        <v>1244</v>
      </c>
      <c r="F19" s="422" t="s">
        <v>62</v>
      </c>
      <c r="G19" s="422" t="s">
        <v>41</v>
      </c>
      <c r="H19" s="583">
        <v>1</v>
      </c>
      <c r="I19" s="422" t="s">
        <v>1232</v>
      </c>
      <c r="J19" s="424" t="s">
        <v>1020</v>
      </c>
      <c r="K19" s="583" t="s">
        <v>1023</v>
      </c>
      <c r="L19" s="583" t="s">
        <v>29</v>
      </c>
      <c r="M19" s="583">
        <v>1</v>
      </c>
      <c r="N19" s="583">
        <v>5</v>
      </c>
      <c r="O19" s="426">
        <v>2139.4</v>
      </c>
      <c r="P19" s="422">
        <v>100</v>
      </c>
      <c r="Q19" s="583" t="s">
        <v>47</v>
      </c>
      <c r="R19" s="425">
        <v>0.05</v>
      </c>
      <c r="S19" s="584">
        <v>2161.2542389999999</v>
      </c>
      <c r="T19" s="585"/>
      <c r="U19" s="426">
        <v>9405.9699999999993</v>
      </c>
      <c r="V19" s="426">
        <f t="shared" si="0"/>
        <v>20328692.534406826</v>
      </c>
      <c r="W19" s="427"/>
      <c r="X19" s="133">
        <v>18278.830000000002</v>
      </c>
      <c r="Y19" s="134">
        <f t="shared" si="3"/>
        <v>39505198.821460374</v>
      </c>
      <c r="Z19" s="134">
        <v>18319.75</v>
      </c>
      <c r="AA19" s="134">
        <f t="shared" si="4"/>
        <v>39593637.344920248</v>
      </c>
    </row>
    <row r="20" spans="1:27" ht="20.100000000000001" customHeight="1">
      <c r="A20" s="122">
        <v>842</v>
      </c>
      <c r="B20" s="582"/>
      <c r="C20" s="582"/>
      <c r="D20" s="422" t="s">
        <v>1245</v>
      </c>
      <c r="E20" s="422" t="s">
        <v>1246</v>
      </c>
      <c r="F20" s="422" t="s">
        <v>62</v>
      </c>
      <c r="G20" s="422" t="s">
        <v>41</v>
      </c>
      <c r="H20" s="583">
        <v>1</v>
      </c>
      <c r="I20" s="422" t="s">
        <v>1232</v>
      </c>
      <c r="J20" s="424" t="s">
        <v>1020</v>
      </c>
      <c r="K20" s="583" t="s">
        <v>1023</v>
      </c>
      <c r="L20" s="583" t="s">
        <v>20</v>
      </c>
      <c r="M20" s="583" t="s">
        <v>21</v>
      </c>
      <c r="N20" s="583" t="s">
        <v>40</v>
      </c>
      <c r="O20" s="426">
        <v>1440</v>
      </c>
      <c r="P20" s="422" t="s">
        <v>1236</v>
      </c>
      <c r="Q20" s="583" t="s">
        <v>24</v>
      </c>
      <c r="R20" s="425"/>
      <c r="S20" s="584">
        <v>1454.714653</v>
      </c>
      <c r="T20" s="585"/>
      <c r="U20" s="426">
        <v>7779.32</v>
      </c>
      <c r="V20" s="426">
        <f t="shared" si="0"/>
        <v>11316690.79437596</v>
      </c>
      <c r="W20" s="427"/>
      <c r="X20" s="133" t="e">
        <f>Y20/T20</f>
        <v>#DIV/0!</v>
      </c>
      <c r="Y20" s="134">
        <f>SUM(Y8:Y19)</f>
        <v>209995070.87581301</v>
      </c>
      <c r="Z20" s="134" t="e">
        <f>AA20/T20</f>
        <v>#DIV/0!</v>
      </c>
      <c r="AA20" s="134">
        <f>SUM(AA8:AA19)</f>
        <v>214934124.50236085</v>
      </c>
    </row>
    <row r="21" spans="1:27" ht="20.100000000000001" customHeight="1">
      <c r="A21" s="122">
        <v>843</v>
      </c>
      <c r="B21" s="582"/>
      <c r="C21" s="582"/>
      <c r="D21" s="422" t="s">
        <v>1247</v>
      </c>
      <c r="E21" s="422" t="s">
        <v>1248</v>
      </c>
      <c r="F21" s="422" t="s">
        <v>62</v>
      </c>
      <c r="G21" s="422" t="s">
        <v>41</v>
      </c>
      <c r="H21" s="583">
        <v>1</v>
      </c>
      <c r="I21" s="422" t="s">
        <v>1232</v>
      </c>
      <c r="J21" s="424" t="s">
        <v>1020</v>
      </c>
      <c r="K21" s="583" t="s">
        <v>1023</v>
      </c>
      <c r="L21" s="583" t="s">
        <v>20</v>
      </c>
      <c r="M21" s="583" t="s">
        <v>21</v>
      </c>
      <c r="N21" s="583" t="s">
        <v>33</v>
      </c>
      <c r="O21" s="426">
        <v>1365</v>
      </c>
      <c r="P21" s="422" t="s">
        <v>1236</v>
      </c>
      <c r="Q21" s="583" t="s">
        <v>24</v>
      </c>
      <c r="R21" s="425"/>
      <c r="S21" s="584">
        <v>1378.948265</v>
      </c>
      <c r="T21" s="585"/>
      <c r="U21" s="426">
        <v>7779.32</v>
      </c>
      <c r="V21" s="426">
        <f t="shared" si="0"/>
        <v>10727279.8168798</v>
      </c>
      <c r="W21" s="427"/>
      <c r="X21" s="130">
        <v>9233.8799999999992</v>
      </c>
      <c r="Y21" s="131">
        <f t="shared" ref="Y21:Y35" si="5">X21*S21</f>
        <v>12733042.805218199</v>
      </c>
      <c r="Z21" s="131">
        <v>9560.8799999999992</v>
      </c>
      <c r="AA21" s="131">
        <f t="shared" ref="AA21:AA26" si="6">Z21*S21</f>
        <v>13183958.887873199</v>
      </c>
    </row>
    <row r="22" spans="1:27" s="143" customFormat="1" ht="20.100000000000001" customHeight="1">
      <c r="A22" s="135">
        <v>844</v>
      </c>
      <c r="B22" s="582"/>
      <c r="C22" s="582"/>
      <c r="D22" s="422" t="s">
        <v>1550</v>
      </c>
      <c r="E22" s="422" t="s">
        <v>1273</v>
      </c>
      <c r="F22" s="422" t="s">
        <v>63</v>
      </c>
      <c r="G22" s="422" t="s">
        <v>41</v>
      </c>
      <c r="H22" s="583">
        <v>2</v>
      </c>
      <c r="I22" s="422" t="s">
        <v>1274</v>
      </c>
      <c r="J22" s="422" t="s">
        <v>1275</v>
      </c>
      <c r="K22" s="583" t="s">
        <v>1023</v>
      </c>
      <c r="L22" s="583" t="s">
        <v>20</v>
      </c>
      <c r="M22" s="583" t="s">
        <v>27</v>
      </c>
      <c r="N22" s="583" t="s">
        <v>21</v>
      </c>
      <c r="O22" s="426">
        <v>1850.4</v>
      </c>
      <c r="P22" s="422" t="s">
        <v>1276</v>
      </c>
      <c r="Q22" s="583" t="s">
        <v>24</v>
      </c>
      <c r="R22" s="425"/>
      <c r="S22" s="584">
        <v>1869.08213</v>
      </c>
      <c r="T22" s="585"/>
      <c r="U22" s="426">
        <v>8180.59</v>
      </c>
      <c r="V22" s="426">
        <f t="shared" si="0"/>
        <v>15290194.5818567</v>
      </c>
      <c r="W22" s="427"/>
      <c r="X22" s="133">
        <v>9466.8799999999992</v>
      </c>
      <c r="Y22" s="134">
        <f t="shared" si="5"/>
        <v>17694376.2348544</v>
      </c>
      <c r="Z22" s="134">
        <v>9801.8799999999992</v>
      </c>
      <c r="AA22" s="134">
        <f t="shared" si="6"/>
        <v>18320518.748404399</v>
      </c>
    </row>
    <row r="23" spans="1:27" ht="20.100000000000001" customHeight="1">
      <c r="A23" s="122">
        <v>845</v>
      </c>
      <c r="B23" s="582"/>
      <c r="C23" s="582"/>
      <c r="D23" s="422" t="s">
        <v>1551</v>
      </c>
      <c r="E23" s="422" t="s">
        <v>1277</v>
      </c>
      <c r="F23" s="422" t="s">
        <v>63</v>
      </c>
      <c r="G23" s="422" t="s">
        <v>41</v>
      </c>
      <c r="H23" s="583">
        <v>2</v>
      </c>
      <c r="I23" s="422" t="s">
        <v>1274</v>
      </c>
      <c r="J23" s="424" t="s">
        <v>1020</v>
      </c>
      <c r="K23" s="583" t="s">
        <v>1023</v>
      </c>
      <c r="L23" s="583" t="s">
        <v>20</v>
      </c>
      <c r="M23" s="583" t="s">
        <v>27</v>
      </c>
      <c r="N23" s="583" t="s">
        <v>22</v>
      </c>
      <c r="O23" s="426">
        <v>1950</v>
      </c>
      <c r="P23" s="422" t="s">
        <v>1276</v>
      </c>
      <c r="Q23" s="583" t="s">
        <v>24</v>
      </c>
      <c r="R23" s="425"/>
      <c r="S23" s="584">
        <v>1969.6877179999999</v>
      </c>
      <c r="T23" s="585"/>
      <c r="U23" s="426">
        <v>8180.59</v>
      </c>
      <c r="V23" s="426">
        <f t="shared" si="0"/>
        <v>16113207.648993619</v>
      </c>
      <c r="W23" s="427"/>
      <c r="X23" s="130">
        <v>8327.44</v>
      </c>
      <c r="Y23" s="131">
        <f t="shared" si="5"/>
        <v>16402456.29038192</v>
      </c>
      <c r="Z23" s="131">
        <v>8984.02</v>
      </c>
      <c r="AA23" s="131">
        <f t="shared" si="6"/>
        <v>17695713.85226636</v>
      </c>
    </row>
    <row r="24" spans="1:27" ht="20.100000000000001" customHeight="1">
      <c r="A24" s="122">
        <v>846</v>
      </c>
      <c r="B24" s="582"/>
      <c r="C24" s="582"/>
      <c r="D24" s="422" t="s">
        <v>1552</v>
      </c>
      <c r="E24" s="422" t="s">
        <v>1278</v>
      </c>
      <c r="F24" s="422" t="s">
        <v>63</v>
      </c>
      <c r="G24" s="422" t="s">
        <v>41</v>
      </c>
      <c r="H24" s="583">
        <v>2</v>
      </c>
      <c r="I24" s="422" t="s">
        <v>1274</v>
      </c>
      <c r="J24" s="424" t="s">
        <v>1020</v>
      </c>
      <c r="K24" s="583" t="s">
        <v>1023</v>
      </c>
      <c r="L24" s="583" t="s">
        <v>20</v>
      </c>
      <c r="M24" s="583" t="s">
        <v>27</v>
      </c>
      <c r="N24" s="583" t="s">
        <v>25</v>
      </c>
      <c r="O24" s="426">
        <v>1969.2</v>
      </c>
      <c r="P24" s="422" t="s">
        <v>1276</v>
      </c>
      <c r="Q24" s="583" t="s">
        <v>24</v>
      </c>
      <c r="R24" s="425"/>
      <c r="S24" s="584">
        <v>1989.0815669999999</v>
      </c>
      <c r="T24" s="585"/>
      <c r="U24" s="426">
        <v>8180.59</v>
      </c>
      <c r="V24" s="426">
        <f t="shared" si="0"/>
        <v>16271860.776184529</v>
      </c>
      <c r="W24" s="427"/>
      <c r="X24" s="130">
        <v>8327.44</v>
      </c>
      <c r="Y24" s="131">
        <f t="shared" si="5"/>
        <v>16563957.404298481</v>
      </c>
      <c r="Z24" s="131">
        <v>8984.02</v>
      </c>
      <c r="AA24" s="131">
        <f t="shared" si="6"/>
        <v>17869948.579559341</v>
      </c>
    </row>
    <row r="25" spans="1:27" ht="20.100000000000001" customHeight="1">
      <c r="A25" s="122">
        <v>847</v>
      </c>
      <c r="B25" s="582"/>
      <c r="C25" s="582"/>
      <c r="D25" s="422" t="s">
        <v>1303</v>
      </c>
      <c r="E25" s="422" t="s">
        <v>1304</v>
      </c>
      <c r="F25" s="422" t="s">
        <v>67</v>
      </c>
      <c r="G25" s="422" t="s">
        <v>19</v>
      </c>
      <c r="H25" s="583"/>
      <c r="I25" s="422" t="s">
        <v>1305</v>
      </c>
      <c r="J25" s="422" t="s">
        <v>1306</v>
      </c>
      <c r="K25" s="583" t="s">
        <v>1023</v>
      </c>
      <c r="L25" s="583" t="s">
        <v>20</v>
      </c>
      <c r="M25" s="583" t="s">
        <v>21</v>
      </c>
      <c r="N25" s="583" t="s">
        <v>21</v>
      </c>
      <c r="O25" s="426">
        <v>1007.2</v>
      </c>
      <c r="P25" s="422" t="s">
        <v>1307</v>
      </c>
      <c r="Q25" s="583" t="s">
        <v>24</v>
      </c>
      <c r="R25" s="425"/>
      <c r="S25" s="584">
        <v>1017.749186</v>
      </c>
      <c r="T25" s="585"/>
      <c r="U25" s="426">
        <v>7697.74</v>
      </c>
      <c r="V25" s="426">
        <f t="shared" si="0"/>
        <v>7834368.6190396398</v>
      </c>
      <c r="W25" s="427"/>
      <c r="X25" s="130">
        <v>8492.7000000000007</v>
      </c>
      <c r="Y25" s="131">
        <f t="shared" si="5"/>
        <v>8643438.5119422004</v>
      </c>
      <c r="Z25" s="131">
        <v>9161.8799999999992</v>
      </c>
      <c r="AA25" s="131">
        <f t="shared" si="6"/>
        <v>9324495.9122296795</v>
      </c>
    </row>
    <row r="26" spans="1:27" ht="20.100000000000001" customHeight="1">
      <c r="A26" s="122">
        <v>848</v>
      </c>
      <c r="B26" s="582"/>
      <c r="C26" s="582"/>
      <c r="D26" s="422" t="s">
        <v>1308</v>
      </c>
      <c r="E26" s="422" t="s">
        <v>1309</v>
      </c>
      <c r="F26" s="422" t="s">
        <v>67</v>
      </c>
      <c r="G26" s="422" t="s">
        <v>19</v>
      </c>
      <c r="H26" s="583"/>
      <c r="I26" s="422" t="s">
        <v>1305</v>
      </c>
      <c r="J26" s="424" t="s">
        <v>1020</v>
      </c>
      <c r="K26" s="583" t="s">
        <v>1023</v>
      </c>
      <c r="L26" s="583" t="s">
        <v>20</v>
      </c>
      <c r="M26" s="583" t="s">
        <v>21</v>
      </c>
      <c r="N26" s="583" t="s">
        <v>22</v>
      </c>
      <c r="O26" s="426">
        <v>94.8</v>
      </c>
      <c r="P26" s="422" t="s">
        <v>1307</v>
      </c>
      <c r="Q26" s="583" t="s">
        <v>23</v>
      </c>
      <c r="R26" s="425">
        <v>0.1</v>
      </c>
      <c r="S26" s="584">
        <v>95.792913999999996</v>
      </c>
      <c r="T26" s="585"/>
      <c r="U26" s="426">
        <v>7697.74</v>
      </c>
      <c r="V26" s="426">
        <f t="shared" si="0"/>
        <v>737388.94581435993</v>
      </c>
      <c r="W26" s="427"/>
      <c r="X26" s="130">
        <v>8492.7000000000007</v>
      </c>
      <c r="Y26" s="131">
        <f t="shared" si="5"/>
        <v>813540.48072780005</v>
      </c>
      <c r="Z26" s="131">
        <v>9161.8799999999992</v>
      </c>
      <c r="AA26" s="131">
        <f t="shared" si="6"/>
        <v>877643.18291831994</v>
      </c>
    </row>
    <row r="27" spans="1:27" s="143" customFormat="1" ht="20.100000000000001" customHeight="1">
      <c r="A27" s="135">
        <v>849</v>
      </c>
      <c r="B27" s="582"/>
      <c r="C27" s="582"/>
      <c r="D27" s="422" t="s">
        <v>1546</v>
      </c>
      <c r="E27" s="422" t="s">
        <v>1397</v>
      </c>
      <c r="F27" s="422" t="s">
        <v>76</v>
      </c>
      <c r="G27" s="422" t="s">
        <v>19</v>
      </c>
      <c r="H27" s="583"/>
      <c r="I27" s="422" t="s">
        <v>1398</v>
      </c>
      <c r="J27" s="422" t="s">
        <v>1399</v>
      </c>
      <c r="K27" s="583" t="s">
        <v>1023</v>
      </c>
      <c r="L27" s="583" t="s">
        <v>1400</v>
      </c>
      <c r="M27" s="583" t="s">
        <v>21</v>
      </c>
      <c r="N27" s="583" t="s">
        <v>26</v>
      </c>
      <c r="O27" s="426">
        <v>653.6</v>
      </c>
      <c r="P27" s="422" t="s">
        <v>1401</v>
      </c>
      <c r="Q27" s="583" t="s">
        <v>23</v>
      </c>
      <c r="R27" s="425">
        <v>0.1</v>
      </c>
      <c r="S27" s="584">
        <v>660.39150400000005</v>
      </c>
      <c r="T27" s="585"/>
      <c r="U27" s="426">
        <v>10845</v>
      </c>
      <c r="V27" s="426">
        <f t="shared" si="0"/>
        <v>7161945.8608800005</v>
      </c>
      <c r="W27" s="427"/>
      <c r="X27" s="133" t="e">
        <f>Y27/T27</f>
        <v>#DIV/0!</v>
      </c>
      <c r="Y27" s="134">
        <f>SUM(Y21:Y26)</f>
        <v>72850811.727422997</v>
      </c>
      <c r="Z27" s="134" t="e">
        <f>AA27/T27</f>
        <v>#DIV/0!</v>
      </c>
      <c r="AA27" s="134">
        <f>SUM(AA21:AA26)</f>
        <v>77272279.163251296</v>
      </c>
    </row>
    <row r="28" spans="1:27" ht="20.100000000000001" customHeight="1">
      <c r="A28" s="122">
        <v>850</v>
      </c>
      <c r="B28" s="582"/>
      <c r="C28" s="582"/>
      <c r="D28" s="422" t="s">
        <v>1547</v>
      </c>
      <c r="E28" s="422" t="s">
        <v>1402</v>
      </c>
      <c r="F28" s="422" t="s">
        <v>76</v>
      </c>
      <c r="G28" s="422" t="s">
        <v>19</v>
      </c>
      <c r="H28" s="583"/>
      <c r="I28" s="422" t="s">
        <v>1398</v>
      </c>
      <c r="J28" s="424" t="s">
        <v>1020</v>
      </c>
      <c r="K28" s="583" t="s">
        <v>1023</v>
      </c>
      <c r="L28" s="583" t="s">
        <v>20</v>
      </c>
      <c r="M28" s="583" t="s">
        <v>21</v>
      </c>
      <c r="N28" s="583" t="s">
        <v>38</v>
      </c>
      <c r="O28" s="426">
        <v>529.29999999999995</v>
      </c>
      <c r="P28" s="422" t="s">
        <v>1401</v>
      </c>
      <c r="Q28" s="583" t="s">
        <v>23</v>
      </c>
      <c r="R28" s="425">
        <v>0.1</v>
      </c>
      <c r="S28" s="584">
        <v>534.83187399999997</v>
      </c>
      <c r="T28" s="585"/>
      <c r="U28" s="426">
        <v>7877.74</v>
      </c>
      <c r="V28" s="426">
        <f t="shared" si="0"/>
        <v>4213266.4470847594</v>
      </c>
      <c r="W28" s="427"/>
      <c r="X28" s="130">
        <v>8340.32</v>
      </c>
      <c r="Y28" s="131">
        <f t="shared" si="5"/>
        <v>4460668.9753596792</v>
      </c>
      <c r="Z28" s="131">
        <v>8636.64</v>
      </c>
      <c r="AA28" s="131">
        <f t="shared" ref="AA28:AA31" si="7">Z28*S28</f>
        <v>4619150.3562633591</v>
      </c>
    </row>
    <row r="29" spans="1:27" s="143" customFormat="1" ht="20.100000000000001" customHeight="1">
      <c r="A29" s="135">
        <v>851</v>
      </c>
      <c r="B29" s="582"/>
      <c r="C29" s="582"/>
      <c r="D29" s="422" t="s">
        <v>1548</v>
      </c>
      <c r="E29" s="422" t="s">
        <v>1403</v>
      </c>
      <c r="F29" s="422" t="s">
        <v>76</v>
      </c>
      <c r="G29" s="422" t="s">
        <v>19</v>
      </c>
      <c r="H29" s="583"/>
      <c r="I29" s="422" t="s">
        <v>1398</v>
      </c>
      <c r="J29" s="424" t="s">
        <v>1020</v>
      </c>
      <c r="K29" s="583" t="s">
        <v>1023</v>
      </c>
      <c r="L29" s="583" t="s">
        <v>1404</v>
      </c>
      <c r="M29" s="583" t="s">
        <v>21</v>
      </c>
      <c r="N29" s="583" t="s">
        <v>27</v>
      </c>
      <c r="O29" s="426">
        <v>1233.3</v>
      </c>
      <c r="P29" s="422" t="s">
        <v>1401</v>
      </c>
      <c r="Q29" s="583" t="s">
        <v>23</v>
      </c>
      <c r="R29" s="425">
        <v>0.1</v>
      </c>
      <c r="S29" s="584">
        <v>1246.448897</v>
      </c>
      <c r="T29" s="585"/>
      <c r="U29" s="426">
        <v>8077.9</v>
      </c>
      <c r="V29" s="426">
        <f t="shared" si="0"/>
        <v>10068689.545076299</v>
      </c>
      <c r="W29" s="427"/>
      <c r="X29" s="133">
        <v>8340.32</v>
      </c>
      <c r="Y29" s="134">
        <f t="shared" si="5"/>
        <v>10395782.66462704</v>
      </c>
      <c r="Z29" s="134">
        <v>8636.64</v>
      </c>
      <c r="AA29" s="134">
        <f t="shared" si="7"/>
        <v>10765130.40178608</v>
      </c>
    </row>
    <row r="30" spans="1:27" s="165" customFormat="1" ht="20.100000000000001" customHeight="1">
      <c r="A30" s="156">
        <v>852</v>
      </c>
      <c r="B30" s="582"/>
      <c r="C30" s="582"/>
      <c r="D30" s="422" t="s">
        <v>1549</v>
      </c>
      <c r="E30" s="422" t="s">
        <v>1405</v>
      </c>
      <c r="F30" s="422" t="s">
        <v>76</v>
      </c>
      <c r="G30" s="422" t="s">
        <v>19</v>
      </c>
      <c r="H30" s="583"/>
      <c r="I30" s="422" t="s">
        <v>1398</v>
      </c>
      <c r="J30" s="424" t="s">
        <v>1020</v>
      </c>
      <c r="K30" s="583" t="s">
        <v>1023</v>
      </c>
      <c r="L30" s="583" t="s">
        <v>1404</v>
      </c>
      <c r="M30" s="583" t="s">
        <v>21</v>
      </c>
      <c r="N30" s="583" t="s">
        <v>1406</v>
      </c>
      <c r="O30" s="426">
        <v>230.4</v>
      </c>
      <c r="P30" s="422" t="s">
        <v>1401</v>
      </c>
      <c r="Q30" s="583" t="s">
        <v>23</v>
      </c>
      <c r="R30" s="425">
        <v>0.1</v>
      </c>
      <c r="S30" s="584">
        <v>232.85642300000001</v>
      </c>
      <c r="T30" s="585"/>
      <c r="U30" s="426">
        <v>8077.9</v>
      </c>
      <c r="V30" s="426">
        <f t="shared" si="0"/>
        <v>1880990.8993517</v>
      </c>
      <c r="W30" s="427"/>
      <c r="X30" s="164">
        <v>9039.32</v>
      </c>
      <c r="Y30" s="162">
        <f t="shared" si="5"/>
        <v>2104863.7215523599</v>
      </c>
      <c r="Z30" s="162">
        <v>9359.64</v>
      </c>
      <c r="AA30" s="162">
        <f t="shared" si="7"/>
        <v>2179452.2909677201</v>
      </c>
    </row>
    <row r="31" spans="1:27" s="165" customFormat="1" ht="20.100000000000001" customHeight="1">
      <c r="A31" s="156">
        <v>853</v>
      </c>
      <c r="B31" s="582"/>
      <c r="C31" s="582"/>
      <c r="D31" s="422" t="s">
        <v>1415</v>
      </c>
      <c r="E31" s="422" t="s">
        <v>1416</v>
      </c>
      <c r="F31" s="422" t="s">
        <v>76</v>
      </c>
      <c r="G31" s="422" t="s">
        <v>28</v>
      </c>
      <c r="H31" s="583"/>
      <c r="I31" s="422" t="s">
        <v>1417</v>
      </c>
      <c r="J31" s="422" t="s">
        <v>1418</v>
      </c>
      <c r="K31" s="583" t="s">
        <v>1023</v>
      </c>
      <c r="L31" s="583" t="s">
        <v>31</v>
      </c>
      <c r="M31" s="583" t="s">
        <v>77</v>
      </c>
      <c r="N31" s="583" t="s">
        <v>21</v>
      </c>
      <c r="O31" s="426">
        <v>275.7</v>
      </c>
      <c r="P31" s="422" t="s">
        <v>26</v>
      </c>
      <c r="Q31" s="583" t="s">
        <v>23</v>
      </c>
      <c r="R31" s="425">
        <v>0.15</v>
      </c>
      <c r="S31" s="584">
        <v>278.34068100000002</v>
      </c>
      <c r="T31" s="585"/>
      <c r="U31" s="426">
        <v>17556.939999999999</v>
      </c>
      <c r="V31" s="426">
        <f t="shared" si="0"/>
        <v>4886810.6358761396</v>
      </c>
      <c r="W31" s="427"/>
      <c r="X31" s="164">
        <v>8340.32</v>
      </c>
      <c r="Y31" s="162">
        <f t="shared" si="5"/>
        <v>2321450.3485579202</v>
      </c>
      <c r="Z31" s="162">
        <v>8636.64</v>
      </c>
      <c r="AA31" s="162">
        <f t="shared" si="7"/>
        <v>2403928.2591518401</v>
      </c>
    </row>
    <row r="32" spans="1:27" s="165" customFormat="1" ht="20.100000000000001" customHeight="1">
      <c r="A32" s="156">
        <v>854</v>
      </c>
      <c r="B32" s="586"/>
      <c r="C32" s="586"/>
      <c r="D32" s="440" t="s">
        <v>1434</v>
      </c>
      <c r="E32" s="440" t="s">
        <v>1435</v>
      </c>
      <c r="F32" s="440" t="s">
        <v>1436</v>
      </c>
      <c r="G32" s="440" t="s">
        <v>41</v>
      </c>
      <c r="H32" s="587">
        <v>1</v>
      </c>
      <c r="I32" s="440" t="s">
        <v>1437</v>
      </c>
      <c r="J32" s="440" t="s">
        <v>1438</v>
      </c>
      <c r="K32" s="587" t="s">
        <v>1023</v>
      </c>
      <c r="L32" s="587" t="s">
        <v>1320</v>
      </c>
      <c r="M32" s="587" t="s">
        <v>21</v>
      </c>
      <c r="N32" s="587" t="s">
        <v>21</v>
      </c>
      <c r="O32" s="443">
        <v>1764</v>
      </c>
      <c r="P32" s="440" t="s">
        <v>1439</v>
      </c>
      <c r="Q32" s="587" t="s">
        <v>23</v>
      </c>
      <c r="R32" s="442">
        <v>0.05</v>
      </c>
      <c r="S32" s="588">
        <v>1782.038914</v>
      </c>
      <c r="T32" s="589"/>
      <c r="U32" s="443">
        <v>8390.39</v>
      </c>
      <c r="V32" s="443">
        <f t="shared" si="0"/>
        <v>14952001.483636459</v>
      </c>
      <c r="W32" s="444"/>
      <c r="X32" s="164" t="e">
        <f>Y32/T32</f>
        <v>#DIV/0!</v>
      </c>
      <c r="Y32" s="162">
        <f>SUM(Y28:Y31)</f>
        <v>19282765.710097</v>
      </c>
      <c r="Z32" s="162" t="e">
        <f>AA32/T32</f>
        <v>#DIV/0!</v>
      </c>
      <c r="AA32" s="162">
        <f>SUM(AA28:AA31)</f>
        <v>19967661.308169</v>
      </c>
    </row>
    <row r="33" spans="1:27" s="165" customFormat="1" ht="20.100000000000001" customHeight="1">
      <c r="A33" s="156">
        <v>855</v>
      </c>
      <c r="B33" s="586"/>
      <c r="C33" s="586"/>
      <c r="D33" s="440" t="s">
        <v>1440</v>
      </c>
      <c r="E33" s="440" t="s">
        <v>1441</v>
      </c>
      <c r="F33" s="440" t="s">
        <v>1436</v>
      </c>
      <c r="G33" s="440" t="s">
        <v>41</v>
      </c>
      <c r="H33" s="587">
        <v>1</v>
      </c>
      <c r="I33" s="440" t="s">
        <v>1437</v>
      </c>
      <c r="J33" s="445" t="s">
        <v>1020</v>
      </c>
      <c r="K33" s="587" t="s">
        <v>1023</v>
      </c>
      <c r="L33" s="587" t="s">
        <v>1320</v>
      </c>
      <c r="M33" s="587" t="s">
        <v>21</v>
      </c>
      <c r="N33" s="587" t="s">
        <v>22</v>
      </c>
      <c r="O33" s="443">
        <v>1764</v>
      </c>
      <c r="P33" s="440" t="s">
        <v>1439</v>
      </c>
      <c r="Q33" s="587" t="s">
        <v>23</v>
      </c>
      <c r="R33" s="442">
        <v>0.05</v>
      </c>
      <c r="S33" s="588">
        <v>1782.038914</v>
      </c>
      <c r="T33" s="589"/>
      <c r="U33" s="443">
        <v>8390.39</v>
      </c>
      <c r="V33" s="443">
        <f t="shared" si="0"/>
        <v>14952001.483636459</v>
      </c>
      <c r="W33" s="444"/>
      <c r="X33" s="164">
        <v>9196.8799999999992</v>
      </c>
      <c r="Y33" s="162">
        <f t="shared" si="5"/>
        <v>16389198.047388319</v>
      </c>
      <c r="Z33" s="162">
        <v>9196.8799999999992</v>
      </c>
      <c r="AA33" s="162">
        <f t="shared" ref="AA33:AA35" si="8">Z33*S33</f>
        <v>16389198.047388319</v>
      </c>
    </row>
    <row r="34" spans="1:27" s="143" customFormat="1" ht="20.100000000000001" customHeight="1">
      <c r="A34" s="135">
        <v>856</v>
      </c>
      <c r="B34" s="586"/>
      <c r="C34" s="586"/>
      <c r="D34" s="440" t="s">
        <v>1442</v>
      </c>
      <c r="E34" s="440" t="s">
        <v>1443</v>
      </c>
      <c r="F34" s="440" t="s">
        <v>1436</v>
      </c>
      <c r="G34" s="440" t="s">
        <v>41</v>
      </c>
      <c r="H34" s="587">
        <v>1</v>
      </c>
      <c r="I34" s="440" t="s">
        <v>1437</v>
      </c>
      <c r="J34" s="445" t="s">
        <v>1020</v>
      </c>
      <c r="K34" s="587" t="s">
        <v>1023</v>
      </c>
      <c r="L34" s="587" t="s">
        <v>1320</v>
      </c>
      <c r="M34" s="587" t="s">
        <v>21</v>
      </c>
      <c r="N34" s="587" t="s">
        <v>25</v>
      </c>
      <c r="O34" s="443">
        <v>1764</v>
      </c>
      <c r="P34" s="440" t="s">
        <v>1439</v>
      </c>
      <c r="Q34" s="587" t="s">
        <v>23</v>
      </c>
      <c r="R34" s="442">
        <v>0.05</v>
      </c>
      <c r="S34" s="588">
        <v>1782.038914</v>
      </c>
      <c r="T34" s="589"/>
      <c r="U34" s="443">
        <v>8390.39</v>
      </c>
      <c r="V34" s="443">
        <f t="shared" si="0"/>
        <v>14952001.483636459</v>
      </c>
      <c r="W34" s="444"/>
      <c r="X34" s="133">
        <v>9146.8799999999992</v>
      </c>
      <c r="Y34" s="134">
        <f t="shared" si="5"/>
        <v>16300096.101688318</v>
      </c>
      <c r="Z34" s="134">
        <v>9481.8799999999992</v>
      </c>
      <c r="AA34" s="134">
        <f t="shared" si="8"/>
        <v>16897079.137878317</v>
      </c>
    </row>
    <row r="35" spans="1:27" ht="20.100000000000001" customHeight="1">
      <c r="A35" s="122">
        <v>857</v>
      </c>
      <c r="B35" s="586"/>
      <c r="C35" s="586"/>
      <c r="D35" s="440" t="s">
        <v>1444</v>
      </c>
      <c r="E35" s="440" t="s">
        <v>1445</v>
      </c>
      <c r="F35" s="440" t="s">
        <v>1436</v>
      </c>
      <c r="G35" s="440" t="s">
        <v>41</v>
      </c>
      <c r="H35" s="587">
        <v>1</v>
      </c>
      <c r="I35" s="440" t="s">
        <v>1437</v>
      </c>
      <c r="J35" s="445" t="s">
        <v>1020</v>
      </c>
      <c r="K35" s="587" t="s">
        <v>1023</v>
      </c>
      <c r="L35" s="587" t="s">
        <v>1320</v>
      </c>
      <c r="M35" s="587" t="s">
        <v>21</v>
      </c>
      <c r="N35" s="587" t="s">
        <v>27</v>
      </c>
      <c r="O35" s="443">
        <v>1970.7</v>
      </c>
      <c r="P35" s="440" t="s">
        <v>1439</v>
      </c>
      <c r="Q35" s="587" t="s">
        <v>23</v>
      </c>
      <c r="R35" s="442">
        <v>0.05</v>
      </c>
      <c r="S35" s="588">
        <v>1990.852658</v>
      </c>
      <c r="T35" s="589"/>
      <c r="U35" s="443">
        <v>8390.39</v>
      </c>
      <c r="V35" s="443">
        <f t="shared" si="0"/>
        <v>16704030.23315662</v>
      </c>
      <c r="W35" s="444"/>
      <c r="X35" s="130">
        <v>9729.3799999999992</v>
      </c>
      <c r="Y35" s="131">
        <f t="shared" si="5"/>
        <v>19369762.03369204</v>
      </c>
      <c r="Z35" s="131">
        <v>10084.379999999999</v>
      </c>
      <c r="AA35" s="131">
        <f t="shared" si="8"/>
        <v>20076514.72728204</v>
      </c>
    </row>
    <row r="36" spans="1:27" s="143" customFormat="1" ht="20.100000000000001" customHeight="1">
      <c r="A36" s="135">
        <v>858</v>
      </c>
      <c r="B36" s="582"/>
      <c r="C36" s="582"/>
      <c r="D36" s="422" t="s">
        <v>1446</v>
      </c>
      <c r="E36" s="422" t="s">
        <v>1447</v>
      </c>
      <c r="F36" s="422" t="s">
        <v>1436</v>
      </c>
      <c r="G36" s="422" t="s">
        <v>41</v>
      </c>
      <c r="H36" s="583">
        <v>1</v>
      </c>
      <c r="I36" s="422" t="s">
        <v>1448</v>
      </c>
      <c r="J36" s="422" t="s">
        <v>1449</v>
      </c>
      <c r="K36" s="583" t="s">
        <v>1023</v>
      </c>
      <c r="L36" s="583" t="s">
        <v>1450</v>
      </c>
      <c r="M36" s="583">
        <v>1</v>
      </c>
      <c r="N36" s="583">
        <v>1</v>
      </c>
      <c r="O36" s="426">
        <v>1004.6</v>
      </c>
      <c r="P36" s="422" t="s">
        <v>1439</v>
      </c>
      <c r="Q36" s="583" t="s">
        <v>23</v>
      </c>
      <c r="R36" s="425">
        <v>0.05</v>
      </c>
      <c r="S36" s="584">
        <v>1014.8372000000001</v>
      </c>
      <c r="T36" s="585"/>
      <c r="U36" s="426">
        <v>11721.2</v>
      </c>
      <c r="V36" s="426">
        <f t="shared" si="0"/>
        <v>11895109.788640002</v>
      </c>
      <c r="W36" s="427"/>
      <c r="X36" s="133" t="e">
        <f>Y36/T36</f>
        <v>#DIV/0!</v>
      </c>
      <c r="Y36" s="134">
        <f>SUM(Y33:Y35)</f>
        <v>52059056.182768673</v>
      </c>
      <c r="Z36" s="134" t="e">
        <f>AA36/T36</f>
        <v>#DIV/0!</v>
      </c>
      <c r="AA36" s="134">
        <f>SUM(AA33:AA35)</f>
        <v>53362791.912548676</v>
      </c>
    </row>
    <row r="37" spans="1:27">
      <c r="B37" s="604"/>
      <c r="C37" s="604"/>
      <c r="D37" s="591"/>
      <c r="E37" s="591"/>
      <c r="F37" s="591"/>
      <c r="G37" s="591"/>
      <c r="H37" s="592"/>
      <c r="I37" s="591"/>
      <c r="J37" s="591"/>
      <c r="K37" s="592"/>
      <c r="L37" s="592"/>
      <c r="M37" s="592"/>
      <c r="N37" s="592"/>
      <c r="O37" s="593"/>
      <c r="P37" s="591"/>
      <c r="Q37" s="592"/>
      <c r="R37" s="594"/>
      <c r="S37" s="595"/>
      <c r="T37" s="596"/>
      <c r="U37" s="593"/>
      <c r="V37" s="593"/>
      <c r="W37" s="597"/>
    </row>
    <row r="38" spans="1:27">
      <c r="B38" s="604"/>
      <c r="C38" s="604"/>
      <c r="D38" s="591"/>
      <c r="E38" s="591"/>
      <c r="F38" s="591"/>
      <c r="G38" s="591"/>
      <c r="H38" s="592"/>
      <c r="I38" s="591"/>
      <c r="J38" s="591"/>
      <c r="K38" s="592"/>
      <c r="L38" s="592"/>
      <c r="M38" s="592"/>
      <c r="N38" s="592"/>
      <c r="O38" s="593"/>
      <c r="P38" s="591"/>
      <c r="Q38" s="592"/>
      <c r="R38" s="594"/>
      <c r="S38" s="595"/>
      <c r="T38" s="596"/>
      <c r="U38" s="593"/>
      <c r="V38" s="593"/>
      <c r="W38" s="597"/>
    </row>
    <row r="39" spans="1:27">
      <c r="B39" s="604"/>
      <c r="C39" s="604"/>
      <c r="D39" s="591"/>
      <c r="E39" s="591"/>
      <c r="F39" s="591"/>
      <c r="G39" s="591"/>
      <c r="H39" s="592"/>
      <c r="I39" s="591"/>
      <c r="J39" s="591"/>
      <c r="K39" s="592"/>
      <c r="L39" s="592"/>
      <c r="M39" s="592"/>
      <c r="N39" s="592"/>
      <c r="O39" s="593"/>
      <c r="P39" s="591"/>
      <c r="Q39" s="592"/>
      <c r="R39" s="594"/>
      <c r="S39" s="595"/>
      <c r="T39" s="596"/>
      <c r="U39" s="593"/>
      <c r="V39" s="593"/>
      <c r="W39" s="597"/>
    </row>
    <row r="40" spans="1:27">
      <c r="B40" s="604"/>
      <c r="C40" s="604"/>
      <c r="D40" s="591"/>
      <c r="E40" s="591"/>
      <c r="F40" s="591"/>
      <c r="G40" s="591"/>
      <c r="H40" s="592"/>
      <c r="I40" s="591"/>
      <c r="J40" s="591"/>
      <c r="K40" s="592"/>
      <c r="L40" s="592"/>
      <c r="M40" s="592"/>
      <c r="N40" s="592"/>
      <c r="O40" s="593"/>
      <c r="P40" s="591"/>
      <c r="Q40" s="592"/>
      <c r="R40" s="594"/>
      <c r="S40" s="595"/>
      <c r="T40" s="596"/>
      <c r="U40" s="593"/>
      <c r="V40" s="593"/>
      <c r="W40" s="597"/>
    </row>
    <row r="41" spans="1:27">
      <c r="B41" s="604"/>
      <c r="C41" s="604"/>
      <c r="D41" s="591"/>
      <c r="E41" s="591"/>
      <c r="F41" s="591"/>
      <c r="G41" s="591"/>
      <c r="H41" s="592"/>
      <c r="I41" s="591"/>
      <c r="J41" s="591"/>
      <c r="K41" s="592"/>
      <c r="L41" s="592"/>
      <c r="M41" s="592"/>
      <c r="N41" s="592"/>
      <c r="O41" s="593"/>
      <c r="P41" s="591"/>
      <c r="Q41" s="592"/>
      <c r="R41" s="594"/>
      <c r="S41" s="595"/>
      <c r="T41" s="596"/>
      <c r="U41" s="593"/>
      <c r="V41" s="593"/>
      <c r="W41" s="597"/>
    </row>
    <row r="42" spans="1:27">
      <c r="B42" s="604"/>
      <c r="C42" s="604"/>
      <c r="D42" s="591"/>
      <c r="E42" s="591"/>
      <c r="F42" s="591"/>
      <c r="G42" s="591"/>
      <c r="H42" s="592"/>
      <c r="I42" s="591"/>
      <c r="J42" s="591"/>
      <c r="K42" s="592"/>
      <c r="L42" s="592"/>
      <c r="M42" s="592"/>
      <c r="N42" s="592"/>
      <c r="O42" s="593"/>
      <c r="P42" s="591"/>
      <c r="Q42" s="592"/>
      <c r="R42" s="594"/>
      <c r="S42" s="595"/>
      <c r="T42" s="596"/>
      <c r="U42" s="593"/>
      <c r="V42" s="593"/>
      <c r="W42" s="597"/>
    </row>
    <row r="43" spans="1:27">
      <c r="B43" s="604"/>
      <c r="C43" s="604"/>
      <c r="D43" s="591"/>
      <c r="E43" s="591"/>
      <c r="F43" s="591"/>
      <c r="G43" s="591"/>
      <c r="H43" s="592"/>
      <c r="I43" s="591"/>
      <c r="J43" s="591"/>
      <c r="K43" s="592"/>
      <c r="L43" s="592"/>
      <c r="M43" s="592"/>
      <c r="N43" s="592"/>
      <c r="O43" s="593"/>
      <c r="P43" s="591"/>
      <c r="Q43" s="592"/>
      <c r="R43" s="594"/>
      <c r="S43" s="595"/>
      <c r="T43" s="596"/>
      <c r="U43" s="593"/>
      <c r="V43" s="593"/>
      <c r="W43" s="597"/>
    </row>
    <row r="44" spans="1:27">
      <c r="B44" s="604"/>
      <c r="C44" s="604"/>
      <c r="D44" s="591"/>
      <c r="E44" s="591"/>
      <c r="F44" s="591"/>
      <c r="G44" s="591"/>
      <c r="H44" s="592"/>
      <c r="I44" s="591"/>
      <c r="J44" s="591"/>
      <c r="K44" s="592"/>
      <c r="L44" s="592"/>
      <c r="M44" s="592"/>
      <c r="N44" s="592"/>
      <c r="O44" s="593"/>
      <c r="P44" s="591"/>
      <c r="Q44" s="592"/>
      <c r="R44" s="594"/>
      <c r="S44" s="595"/>
      <c r="T44" s="596"/>
      <c r="U44" s="593"/>
      <c r="V44" s="593"/>
      <c r="W44" s="597"/>
    </row>
    <row r="45" spans="1:27">
      <c r="B45" s="604"/>
      <c r="C45" s="604"/>
      <c r="D45" s="591"/>
      <c r="E45" s="591"/>
      <c r="F45" s="591"/>
      <c r="G45" s="591"/>
      <c r="H45" s="592"/>
      <c r="I45" s="591"/>
      <c r="J45" s="591"/>
      <c r="K45" s="592"/>
      <c r="L45" s="592"/>
      <c r="M45" s="592"/>
      <c r="N45" s="592"/>
      <c r="O45" s="593"/>
      <c r="P45" s="591"/>
      <c r="Q45" s="592"/>
      <c r="R45" s="594"/>
      <c r="S45" s="595"/>
      <c r="T45" s="596"/>
      <c r="U45" s="593"/>
      <c r="V45" s="593"/>
      <c r="W45" s="597"/>
    </row>
    <row r="46" spans="1:27">
      <c r="B46" s="604"/>
      <c r="C46" s="604"/>
      <c r="D46" s="591"/>
      <c r="E46" s="591"/>
      <c r="F46" s="591"/>
      <c r="G46" s="591"/>
      <c r="H46" s="592"/>
      <c r="I46" s="591"/>
      <c r="J46" s="591"/>
      <c r="K46" s="592"/>
      <c r="L46" s="592"/>
      <c r="M46" s="592"/>
      <c r="N46" s="592"/>
      <c r="O46" s="593"/>
      <c r="P46" s="591"/>
      <c r="Q46" s="592"/>
      <c r="R46" s="594"/>
      <c r="S46" s="595"/>
      <c r="T46" s="596"/>
      <c r="U46" s="593"/>
      <c r="V46" s="593"/>
      <c r="W46" s="597"/>
    </row>
    <row r="47" spans="1:27">
      <c r="B47" s="604"/>
      <c r="C47" s="604"/>
      <c r="D47" s="591"/>
      <c r="E47" s="591"/>
      <c r="F47" s="591"/>
      <c r="G47" s="591"/>
      <c r="H47" s="592"/>
      <c r="I47" s="591"/>
      <c r="J47" s="591"/>
      <c r="K47" s="592"/>
      <c r="L47" s="592"/>
      <c r="M47" s="592"/>
      <c r="N47" s="592"/>
      <c r="O47" s="593"/>
      <c r="P47" s="591"/>
      <c r="Q47" s="592"/>
      <c r="R47" s="594"/>
      <c r="S47" s="595"/>
      <c r="T47" s="596"/>
      <c r="U47" s="593"/>
      <c r="V47" s="593"/>
      <c r="W47" s="597"/>
    </row>
    <row r="48" spans="1:27">
      <c r="B48" s="604"/>
      <c r="C48" s="604"/>
      <c r="D48" s="591"/>
      <c r="E48" s="591"/>
      <c r="F48" s="591"/>
      <c r="G48" s="591"/>
      <c r="H48" s="592"/>
      <c r="I48" s="591"/>
      <c r="J48" s="591"/>
      <c r="K48" s="592"/>
      <c r="L48" s="592"/>
      <c r="M48" s="592"/>
      <c r="N48" s="592"/>
      <c r="O48" s="593"/>
      <c r="P48" s="591"/>
      <c r="Q48" s="592"/>
      <c r="R48" s="594"/>
      <c r="S48" s="595"/>
      <c r="T48" s="596"/>
      <c r="U48" s="593"/>
      <c r="V48" s="593"/>
      <c r="W48" s="597"/>
    </row>
    <row r="49" spans="2:23">
      <c r="B49" s="604"/>
      <c r="C49" s="604"/>
      <c r="D49" s="591"/>
      <c r="E49" s="591"/>
      <c r="F49" s="591"/>
      <c r="G49" s="591"/>
      <c r="H49" s="592"/>
      <c r="I49" s="591"/>
      <c r="J49" s="591"/>
      <c r="K49" s="592"/>
      <c r="L49" s="592"/>
      <c r="M49" s="592"/>
      <c r="N49" s="592"/>
      <c r="O49" s="593"/>
      <c r="P49" s="591"/>
      <c r="Q49" s="592"/>
      <c r="R49" s="594"/>
      <c r="S49" s="595"/>
      <c r="T49" s="596"/>
      <c r="U49" s="593"/>
      <c r="V49" s="593"/>
      <c r="W49" s="597"/>
    </row>
    <row r="50" spans="2:23">
      <c r="B50" s="604"/>
      <c r="C50" s="604"/>
      <c r="D50" s="591"/>
      <c r="E50" s="591"/>
      <c r="F50" s="591"/>
      <c r="G50" s="591"/>
      <c r="H50" s="592"/>
      <c r="I50" s="591"/>
      <c r="J50" s="591"/>
      <c r="K50" s="592"/>
      <c r="L50" s="592"/>
      <c r="M50" s="592"/>
      <c r="N50" s="592"/>
      <c r="O50" s="593"/>
      <c r="P50" s="591"/>
      <c r="Q50" s="592"/>
      <c r="R50" s="594"/>
      <c r="S50" s="595"/>
      <c r="T50" s="596"/>
      <c r="U50" s="593"/>
      <c r="V50" s="593"/>
      <c r="W50" s="597"/>
    </row>
    <row r="51" spans="2:23">
      <c r="B51" s="604"/>
      <c r="C51" s="604"/>
      <c r="D51" s="591"/>
      <c r="E51" s="591"/>
      <c r="F51" s="591"/>
      <c r="G51" s="591"/>
      <c r="H51" s="592"/>
      <c r="I51" s="591"/>
      <c r="J51" s="591"/>
      <c r="K51" s="592"/>
      <c r="L51" s="592"/>
      <c r="M51" s="592"/>
      <c r="N51" s="592"/>
      <c r="O51" s="593"/>
      <c r="P51" s="591"/>
      <c r="Q51" s="592"/>
      <c r="R51" s="594"/>
      <c r="S51" s="595"/>
      <c r="T51" s="596"/>
      <c r="U51" s="593"/>
      <c r="V51" s="593"/>
      <c r="W51" s="597"/>
    </row>
    <row r="52" spans="2:23">
      <c r="B52" s="604"/>
      <c r="C52" s="604"/>
      <c r="D52" s="591"/>
      <c r="E52" s="591"/>
      <c r="F52" s="591"/>
      <c r="G52" s="591"/>
      <c r="H52" s="592"/>
      <c r="I52" s="591"/>
      <c r="J52" s="591"/>
      <c r="K52" s="592"/>
      <c r="L52" s="592"/>
      <c r="M52" s="592"/>
      <c r="N52" s="592"/>
      <c r="O52" s="593"/>
      <c r="P52" s="591"/>
      <c r="Q52" s="592"/>
      <c r="R52" s="594"/>
      <c r="S52" s="595"/>
      <c r="T52" s="596"/>
      <c r="U52" s="593"/>
      <c r="V52" s="593"/>
      <c r="W52" s="597"/>
    </row>
    <row r="53" spans="2:23">
      <c r="B53" s="604"/>
      <c r="C53" s="604"/>
      <c r="D53" s="591"/>
      <c r="E53" s="591"/>
      <c r="F53" s="591"/>
      <c r="G53" s="591"/>
      <c r="H53" s="592"/>
      <c r="I53" s="591"/>
      <c r="J53" s="591"/>
      <c r="K53" s="592"/>
      <c r="L53" s="592"/>
      <c r="M53" s="592"/>
      <c r="N53" s="592"/>
      <c r="O53" s="593"/>
      <c r="P53" s="591"/>
      <c r="Q53" s="592"/>
      <c r="R53" s="594"/>
      <c r="S53" s="595"/>
      <c r="T53" s="596"/>
      <c r="U53" s="593"/>
      <c r="V53" s="593"/>
      <c r="W53" s="597"/>
    </row>
    <row r="54" spans="2:23">
      <c r="B54" s="604"/>
      <c r="C54" s="604"/>
      <c r="D54" s="591"/>
      <c r="E54" s="591"/>
      <c r="F54" s="591"/>
      <c r="G54" s="591"/>
      <c r="H54" s="592"/>
      <c r="I54" s="591"/>
      <c r="J54" s="591"/>
      <c r="K54" s="592"/>
      <c r="L54" s="592"/>
      <c r="M54" s="592"/>
      <c r="N54" s="592"/>
      <c r="O54" s="593"/>
      <c r="P54" s="591"/>
      <c r="Q54" s="592"/>
      <c r="R54" s="594"/>
      <c r="S54" s="595"/>
      <c r="T54" s="596"/>
      <c r="U54" s="593"/>
      <c r="V54" s="593"/>
      <c r="W54" s="597"/>
    </row>
    <row r="55" spans="2:23">
      <c r="B55" s="604"/>
      <c r="C55" s="604"/>
      <c r="D55" s="591"/>
      <c r="E55" s="591"/>
      <c r="F55" s="591"/>
      <c r="G55" s="591"/>
      <c r="H55" s="592"/>
      <c r="I55" s="591"/>
      <c r="J55" s="591"/>
      <c r="K55" s="592"/>
      <c r="L55" s="592"/>
      <c r="M55" s="592"/>
      <c r="N55" s="592"/>
      <c r="O55" s="593"/>
      <c r="P55" s="591"/>
      <c r="Q55" s="592"/>
      <c r="R55" s="594"/>
      <c r="S55" s="595"/>
      <c r="T55" s="596"/>
      <c r="U55" s="593"/>
      <c r="V55" s="593"/>
      <c r="W55" s="597"/>
    </row>
    <row r="56" spans="2:23">
      <c r="B56" s="604"/>
      <c r="C56" s="604"/>
      <c r="D56" s="591"/>
      <c r="E56" s="591"/>
      <c r="F56" s="591"/>
      <c r="G56" s="591"/>
      <c r="H56" s="592"/>
      <c r="I56" s="591"/>
      <c r="J56" s="591"/>
      <c r="K56" s="592"/>
      <c r="L56" s="592"/>
      <c r="M56" s="592"/>
      <c r="N56" s="592"/>
      <c r="O56" s="593"/>
      <c r="P56" s="591"/>
      <c r="Q56" s="592"/>
      <c r="R56" s="594"/>
      <c r="S56" s="595"/>
      <c r="T56" s="596"/>
      <c r="U56" s="593"/>
      <c r="V56" s="593"/>
      <c r="W56" s="597"/>
    </row>
    <row r="57" spans="2:23">
      <c r="B57" s="604"/>
      <c r="C57" s="604"/>
      <c r="D57" s="591"/>
      <c r="E57" s="591"/>
      <c r="F57" s="591"/>
      <c r="G57" s="591"/>
      <c r="H57" s="592"/>
      <c r="I57" s="591"/>
      <c r="J57" s="591"/>
      <c r="K57" s="592"/>
      <c r="L57" s="592"/>
      <c r="M57" s="592"/>
      <c r="N57" s="592"/>
      <c r="O57" s="593"/>
      <c r="P57" s="591"/>
      <c r="Q57" s="592"/>
      <c r="R57" s="594"/>
      <c r="S57" s="595"/>
      <c r="T57" s="596"/>
      <c r="U57" s="593"/>
      <c r="V57" s="593"/>
      <c r="W57" s="597"/>
    </row>
    <row r="58" spans="2:23">
      <c r="B58" s="604"/>
      <c r="C58" s="604"/>
      <c r="D58" s="591"/>
      <c r="E58" s="591"/>
      <c r="F58" s="591"/>
      <c r="G58" s="591"/>
      <c r="H58" s="592"/>
      <c r="I58" s="591"/>
      <c r="J58" s="591"/>
      <c r="K58" s="592"/>
      <c r="L58" s="592"/>
      <c r="M58" s="592"/>
      <c r="N58" s="592"/>
      <c r="O58" s="593"/>
      <c r="P58" s="591"/>
      <c r="Q58" s="592"/>
      <c r="R58" s="594"/>
      <c r="S58" s="595"/>
      <c r="T58" s="596"/>
      <c r="U58" s="593"/>
      <c r="V58" s="593"/>
      <c r="W58" s="597"/>
    </row>
    <row r="59" spans="2:23">
      <c r="B59" s="604"/>
      <c r="C59" s="604"/>
      <c r="D59" s="591"/>
      <c r="E59" s="591"/>
      <c r="F59" s="591"/>
      <c r="G59" s="591"/>
      <c r="H59" s="592"/>
      <c r="I59" s="591"/>
      <c r="J59" s="591"/>
      <c r="K59" s="592"/>
      <c r="L59" s="592"/>
      <c r="M59" s="592"/>
      <c r="N59" s="592"/>
      <c r="O59" s="593"/>
      <c r="P59" s="591"/>
      <c r="Q59" s="592"/>
      <c r="R59" s="594"/>
      <c r="S59" s="595"/>
      <c r="T59" s="596"/>
      <c r="U59" s="593"/>
      <c r="V59" s="593"/>
      <c r="W59" s="597"/>
    </row>
    <row r="60" spans="2:23">
      <c r="B60" s="604"/>
      <c r="C60" s="604"/>
      <c r="D60" s="591"/>
      <c r="E60" s="591"/>
      <c r="F60" s="591"/>
      <c r="G60" s="591"/>
      <c r="H60" s="592"/>
      <c r="I60" s="591"/>
      <c r="J60" s="591"/>
      <c r="K60" s="592"/>
      <c r="L60" s="592"/>
      <c r="M60" s="592"/>
      <c r="N60" s="592"/>
      <c r="O60" s="593"/>
      <c r="P60" s="591"/>
      <c r="Q60" s="592"/>
      <c r="R60" s="594"/>
      <c r="S60" s="595"/>
      <c r="T60" s="596"/>
      <c r="U60" s="593"/>
      <c r="V60" s="593"/>
      <c r="W60" s="597"/>
    </row>
    <row r="61" spans="2:23">
      <c r="B61" s="604"/>
      <c r="C61" s="604"/>
      <c r="D61" s="591"/>
      <c r="E61" s="591"/>
      <c r="F61" s="591"/>
      <c r="G61" s="591"/>
      <c r="H61" s="592"/>
      <c r="I61" s="591"/>
      <c r="J61" s="591"/>
      <c r="K61" s="592"/>
      <c r="L61" s="592"/>
      <c r="M61" s="592"/>
      <c r="N61" s="592"/>
      <c r="O61" s="593"/>
      <c r="P61" s="591"/>
      <c r="Q61" s="592"/>
      <c r="R61" s="594"/>
      <c r="S61" s="595"/>
      <c r="T61" s="596"/>
      <c r="U61" s="593"/>
      <c r="V61" s="593"/>
      <c r="W61" s="597"/>
    </row>
    <row r="62" spans="2:23">
      <c r="B62" s="604"/>
      <c r="C62" s="604"/>
      <c r="D62" s="591"/>
      <c r="E62" s="591"/>
      <c r="F62" s="591"/>
      <c r="G62" s="591"/>
      <c r="H62" s="592"/>
      <c r="I62" s="591"/>
      <c r="J62" s="591"/>
      <c r="K62" s="592"/>
      <c r="L62" s="592"/>
      <c r="M62" s="592"/>
      <c r="N62" s="592"/>
      <c r="O62" s="593"/>
      <c r="P62" s="591"/>
      <c r="Q62" s="592"/>
      <c r="R62" s="594"/>
      <c r="S62" s="595"/>
      <c r="T62" s="596"/>
      <c r="U62" s="593"/>
      <c r="V62" s="593"/>
      <c r="W62" s="597"/>
    </row>
    <row r="63" spans="2:23">
      <c r="B63" s="605"/>
      <c r="C63" s="605"/>
      <c r="D63" s="552"/>
      <c r="E63" s="552"/>
      <c r="F63" s="552"/>
      <c r="G63" s="552"/>
      <c r="H63" s="553"/>
      <c r="I63" s="552"/>
      <c r="J63" s="552"/>
      <c r="K63" s="553"/>
      <c r="L63" s="553"/>
      <c r="M63" s="553"/>
      <c r="N63" s="553"/>
      <c r="O63" s="554"/>
      <c r="P63" s="552"/>
      <c r="Q63" s="553"/>
      <c r="R63" s="555"/>
      <c r="S63" s="606"/>
      <c r="T63" s="556"/>
      <c r="U63" s="554"/>
      <c r="V63" s="554"/>
      <c r="W63" s="557"/>
    </row>
  </sheetData>
  <autoFilter ref="B3:W36">
    <sortState ref="B4:W45">
      <sortCondition sortBy="cellColor" ref="H3:H45" dxfId="27"/>
    </sortState>
  </autoFilter>
  <pageMargins left="0.19685039370078741" right="0.15748031496062992" top="0.39370078740157483" bottom="0.17" header="0.15748031496062992" footer="0.15748031496062992"/>
  <pageSetup paperSize="9" scale="49" orientation="landscape" r:id="rId1"/>
  <headerFooter>
    <oddHeader>&amp;R&amp;8&amp;P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CA1050"/>
  <sheetViews>
    <sheetView tabSelected="1" topLeftCell="A887" zoomScale="88" zoomScaleNormal="88" workbookViewId="0">
      <selection activeCell="K896" sqref="K896"/>
    </sheetView>
  </sheetViews>
  <sheetFormatPr defaultColWidth="9.140625" defaultRowHeight="15" customHeight="1"/>
  <cols>
    <col min="1" max="1" width="4.42578125" style="116" customWidth="1"/>
    <col min="2" max="2" width="4.5703125" style="105" customWidth="1"/>
    <col min="3" max="3" width="5.42578125" style="105" customWidth="1"/>
    <col min="4" max="4" width="19.7109375" style="106" customWidth="1"/>
    <col min="5" max="5" width="6.42578125" style="106" customWidth="1"/>
    <col min="6" max="6" width="12.140625" style="106" bestFit="1" customWidth="1"/>
    <col min="7" max="7" width="12" style="106" bestFit="1" customWidth="1"/>
    <col min="8" max="8" width="4.5703125" style="107" bestFit="1" customWidth="1"/>
    <col min="9" max="9" width="43.5703125" style="106" customWidth="1"/>
    <col min="10" max="10" width="41.85546875" style="106" bestFit="1" customWidth="1"/>
    <col min="11" max="11" width="8.140625" style="107" bestFit="1" customWidth="1"/>
    <col min="12" max="12" width="18.7109375" style="107" customWidth="1"/>
    <col min="13" max="13" width="8.42578125" style="107" customWidth="1"/>
    <col min="14" max="14" width="10.140625" style="107" bestFit="1" customWidth="1"/>
    <col min="15" max="15" width="12.5703125" style="108" customWidth="1"/>
    <col min="16" max="16" width="16.42578125" style="106" customWidth="1"/>
    <col min="17" max="17" width="15.85546875" style="107" customWidth="1"/>
    <col min="18" max="18" width="12.140625" style="109" customWidth="1"/>
    <col min="19" max="19" width="20.85546875" style="401" customWidth="1"/>
    <col min="20" max="74" width="9.140625" style="393"/>
    <col min="75" max="16384" width="9.140625" style="115"/>
  </cols>
  <sheetData>
    <row r="1" spans="1:79" ht="15" customHeight="1">
      <c r="A1" s="103"/>
      <c r="B1" s="411"/>
      <c r="C1" s="391"/>
      <c r="D1" s="394"/>
      <c r="E1" s="394"/>
      <c r="F1" s="394"/>
      <c r="G1" s="394"/>
      <c r="H1" s="395"/>
      <c r="I1" s="394"/>
      <c r="J1" s="412" t="s">
        <v>2968</v>
      </c>
      <c r="K1" s="395"/>
      <c r="L1" s="395"/>
      <c r="M1" s="395"/>
      <c r="N1" s="395"/>
      <c r="O1" s="392"/>
      <c r="P1" s="394"/>
      <c r="Q1" s="395"/>
      <c r="R1" s="396"/>
      <c r="S1" s="397"/>
    </row>
    <row r="2" spans="1:79" ht="15" customHeight="1">
      <c r="B2" s="391"/>
      <c r="C2" s="391"/>
      <c r="D2" s="394"/>
      <c r="E2" s="394"/>
      <c r="F2" s="394"/>
      <c r="G2" s="394"/>
      <c r="H2" s="395"/>
      <c r="I2" s="394"/>
      <c r="J2" s="394"/>
      <c r="K2" s="395"/>
      <c r="L2" s="395"/>
      <c r="M2" s="395"/>
      <c r="N2" s="395"/>
      <c r="O2" s="392"/>
      <c r="P2" s="394"/>
      <c r="Q2" s="395"/>
      <c r="R2" s="396"/>
      <c r="S2" s="397"/>
    </row>
    <row r="3" spans="1:79" s="17" customFormat="1" ht="15" customHeight="1">
      <c r="A3" s="5" t="s">
        <v>1501</v>
      </c>
      <c r="B3" s="413"/>
      <c r="C3" s="413"/>
      <c r="D3" s="414" t="s">
        <v>2</v>
      </c>
      <c r="E3" s="414" t="s">
        <v>3</v>
      </c>
      <c r="F3" s="414" t="s">
        <v>4</v>
      </c>
      <c r="G3" s="414" t="s">
        <v>5</v>
      </c>
      <c r="H3" s="415" t="s">
        <v>6</v>
      </c>
      <c r="I3" s="414" t="s">
        <v>7</v>
      </c>
      <c r="J3" s="414" t="s">
        <v>17</v>
      </c>
      <c r="K3" s="414" t="s">
        <v>8</v>
      </c>
      <c r="L3" s="414" t="s">
        <v>9</v>
      </c>
      <c r="M3" s="414" t="s">
        <v>10</v>
      </c>
      <c r="N3" s="414" t="s">
        <v>11</v>
      </c>
      <c r="O3" s="416" t="s">
        <v>12</v>
      </c>
      <c r="P3" s="414" t="s">
        <v>13</v>
      </c>
      <c r="Q3" s="617" t="s">
        <v>14</v>
      </c>
      <c r="R3" s="417" t="s">
        <v>15</v>
      </c>
      <c r="S3" s="418" t="s">
        <v>16</v>
      </c>
      <c r="T3" s="398"/>
      <c r="U3" s="398"/>
      <c r="V3" s="398"/>
      <c r="W3" s="398"/>
      <c r="X3" s="398"/>
      <c r="Y3" s="398"/>
      <c r="Z3" s="398"/>
      <c r="AA3" s="398"/>
      <c r="AB3" s="398"/>
      <c r="AC3" s="398"/>
      <c r="AD3" s="398"/>
      <c r="AE3" s="398"/>
      <c r="AF3" s="398"/>
      <c r="AG3" s="398"/>
      <c r="AH3" s="398"/>
      <c r="AI3" s="398"/>
      <c r="AJ3" s="398"/>
      <c r="AK3" s="398"/>
      <c r="AL3" s="398"/>
      <c r="AM3" s="398"/>
      <c r="AN3" s="398"/>
      <c r="AO3" s="398"/>
      <c r="AP3" s="398"/>
      <c r="AQ3" s="398"/>
      <c r="AR3" s="398"/>
      <c r="AS3" s="398"/>
      <c r="AT3" s="398"/>
      <c r="AU3" s="398"/>
      <c r="AV3" s="398"/>
      <c r="AW3" s="398"/>
      <c r="AX3" s="398"/>
      <c r="AY3" s="398"/>
      <c r="AZ3" s="398"/>
      <c r="BA3" s="398"/>
      <c r="BB3" s="398"/>
      <c r="BC3" s="398"/>
      <c r="BD3" s="398"/>
      <c r="BE3" s="398"/>
      <c r="BF3" s="398"/>
      <c r="BG3" s="398"/>
      <c r="BH3" s="398"/>
      <c r="BI3" s="398"/>
      <c r="BJ3" s="398"/>
      <c r="BK3" s="398"/>
      <c r="BL3" s="398"/>
      <c r="BM3" s="398"/>
      <c r="BN3" s="398"/>
      <c r="BO3" s="398"/>
      <c r="BP3" s="398"/>
      <c r="BQ3" s="398"/>
      <c r="BR3" s="398"/>
      <c r="BS3" s="398"/>
      <c r="BT3" s="398"/>
      <c r="BU3" s="398"/>
      <c r="BV3" s="398"/>
    </row>
    <row r="4" spans="1:79" s="419" customFormat="1" ht="15" customHeight="1">
      <c r="A4" s="607"/>
      <c r="B4" s="608"/>
      <c r="C4" s="205"/>
      <c r="D4" s="206" t="s">
        <v>1613</v>
      </c>
      <c r="E4" s="206" t="s">
        <v>1614</v>
      </c>
      <c r="F4" s="206" t="s">
        <v>89</v>
      </c>
      <c r="G4" s="206" t="s">
        <v>2965</v>
      </c>
      <c r="H4" s="206"/>
      <c r="I4" s="207" t="s">
        <v>1615</v>
      </c>
      <c r="J4" s="650" t="s">
        <v>1616</v>
      </c>
      <c r="K4" s="206" t="s">
        <v>86</v>
      </c>
      <c r="L4" s="206" t="s">
        <v>29</v>
      </c>
      <c r="M4" s="205">
        <v>3</v>
      </c>
      <c r="N4" s="208">
        <v>1</v>
      </c>
      <c r="O4" s="209">
        <v>1995.4</v>
      </c>
      <c r="P4" s="205">
        <v>11</v>
      </c>
      <c r="Q4" s="205" t="s">
        <v>30</v>
      </c>
      <c r="R4" s="651">
        <v>0.05</v>
      </c>
      <c r="S4" s="210">
        <v>2019.783788</v>
      </c>
      <c r="T4" s="623"/>
      <c r="U4" s="403"/>
      <c r="V4" s="403"/>
      <c r="W4" s="403"/>
      <c r="X4" s="403"/>
      <c r="Y4" s="403"/>
      <c r="Z4" s="403"/>
      <c r="AA4" s="403"/>
      <c r="AB4" s="403"/>
      <c r="AC4" s="403"/>
      <c r="AD4" s="403"/>
      <c r="AE4" s="403"/>
      <c r="AF4" s="403"/>
      <c r="AG4" s="403"/>
      <c r="AH4" s="403"/>
      <c r="AI4" s="403"/>
      <c r="AJ4" s="403"/>
      <c r="AK4" s="403"/>
      <c r="AL4" s="403"/>
      <c r="AM4" s="403"/>
      <c r="AN4" s="403"/>
      <c r="AO4" s="403"/>
      <c r="AP4" s="403"/>
      <c r="AQ4" s="403"/>
      <c r="AR4" s="403"/>
      <c r="AS4" s="403"/>
      <c r="AT4" s="403"/>
      <c r="AU4" s="403"/>
      <c r="AV4" s="403"/>
      <c r="AW4" s="403"/>
      <c r="AX4" s="403"/>
      <c r="AY4" s="403"/>
      <c r="AZ4" s="403"/>
      <c r="BA4" s="403"/>
      <c r="BB4" s="403"/>
      <c r="BC4" s="403"/>
      <c r="BD4" s="403"/>
      <c r="BE4" s="403"/>
      <c r="BF4" s="403"/>
      <c r="BG4" s="403"/>
      <c r="BH4" s="403"/>
      <c r="BI4" s="403"/>
      <c r="BJ4" s="403"/>
      <c r="BK4" s="403"/>
      <c r="BL4" s="403"/>
      <c r="BM4" s="403"/>
      <c r="BN4" s="403"/>
      <c r="BO4" s="403"/>
      <c r="BP4" s="403"/>
      <c r="BQ4" s="403"/>
      <c r="BR4" s="403"/>
      <c r="BS4" s="403"/>
      <c r="BT4" s="403"/>
      <c r="BU4" s="403"/>
      <c r="BV4" s="403"/>
      <c r="BW4" s="616"/>
      <c r="BX4" s="616"/>
      <c r="BY4" s="616"/>
      <c r="BZ4" s="616"/>
      <c r="CA4" s="616"/>
    </row>
    <row r="5" spans="1:79" s="429" customFormat="1" ht="15" customHeight="1">
      <c r="A5" s="462"/>
      <c r="B5" s="463"/>
      <c r="C5" s="211"/>
      <c r="D5" s="212" t="s">
        <v>1631</v>
      </c>
      <c r="E5" s="212" t="s">
        <v>1632</v>
      </c>
      <c r="F5" s="212" t="s">
        <v>89</v>
      </c>
      <c r="G5" s="212" t="s">
        <v>2965</v>
      </c>
      <c r="H5" s="212"/>
      <c r="I5" s="213" t="s">
        <v>1615</v>
      </c>
      <c r="J5" s="489" t="s">
        <v>1020</v>
      </c>
      <c r="K5" s="212" t="s">
        <v>86</v>
      </c>
      <c r="L5" s="212" t="s">
        <v>29</v>
      </c>
      <c r="M5" s="211">
        <v>3</v>
      </c>
      <c r="N5" s="214">
        <v>2</v>
      </c>
      <c r="O5" s="215">
        <v>1995.4</v>
      </c>
      <c r="P5" s="211">
        <v>11</v>
      </c>
      <c r="Q5" s="211" t="s">
        <v>39</v>
      </c>
      <c r="R5" s="611">
        <v>7.0000000000000007E-2</v>
      </c>
      <c r="S5" s="216">
        <v>2019.783788</v>
      </c>
      <c r="T5" s="623"/>
      <c r="U5" s="403"/>
      <c r="V5" s="403"/>
      <c r="W5" s="403"/>
      <c r="X5" s="403"/>
      <c r="Y5" s="403"/>
      <c r="Z5" s="403"/>
      <c r="AA5" s="403"/>
      <c r="AB5" s="403"/>
      <c r="AC5" s="403"/>
      <c r="AD5" s="403"/>
      <c r="AE5" s="403"/>
      <c r="AF5" s="403"/>
      <c r="AG5" s="403"/>
      <c r="AH5" s="403"/>
      <c r="AI5" s="403"/>
      <c r="AJ5" s="403"/>
      <c r="AK5" s="403"/>
      <c r="AL5" s="403"/>
      <c r="AM5" s="403"/>
      <c r="AN5" s="403"/>
      <c r="AO5" s="403"/>
      <c r="AP5" s="403"/>
      <c r="AQ5" s="403"/>
      <c r="AR5" s="403"/>
      <c r="AS5" s="403"/>
      <c r="AT5" s="403"/>
      <c r="AU5" s="403"/>
      <c r="AV5" s="403"/>
      <c r="AW5" s="403"/>
      <c r="AX5" s="403"/>
      <c r="AY5" s="403"/>
      <c r="AZ5" s="403"/>
      <c r="BA5" s="403"/>
      <c r="BB5" s="403"/>
      <c r="BC5" s="403"/>
      <c r="BD5" s="403"/>
      <c r="BE5" s="403"/>
      <c r="BF5" s="403"/>
      <c r="BG5" s="403"/>
      <c r="BH5" s="403"/>
      <c r="BI5" s="403"/>
      <c r="BJ5" s="403"/>
      <c r="BK5" s="403"/>
      <c r="BL5" s="403"/>
      <c r="BM5" s="403"/>
      <c r="BN5" s="403"/>
      <c r="BO5" s="403"/>
      <c r="BP5" s="403"/>
      <c r="BQ5" s="403"/>
      <c r="BR5" s="403"/>
      <c r="BS5" s="403"/>
      <c r="BT5" s="403"/>
      <c r="BU5" s="403"/>
      <c r="BV5" s="403"/>
      <c r="BW5" s="464"/>
      <c r="BX5" s="464"/>
      <c r="BY5" s="464"/>
      <c r="BZ5" s="464"/>
      <c r="CA5" s="464"/>
    </row>
    <row r="6" spans="1:79" s="428" customFormat="1" ht="15" customHeight="1">
      <c r="A6" s="462"/>
      <c r="B6" s="463"/>
      <c r="C6" s="211"/>
      <c r="D6" s="212" t="s">
        <v>1633</v>
      </c>
      <c r="E6" s="212" t="s">
        <v>1634</v>
      </c>
      <c r="F6" s="212" t="s">
        <v>89</v>
      </c>
      <c r="G6" s="212" t="s">
        <v>2965</v>
      </c>
      <c r="H6" s="212"/>
      <c r="I6" s="213" t="s">
        <v>1615</v>
      </c>
      <c r="J6" s="489" t="s">
        <v>1020</v>
      </c>
      <c r="K6" s="212" t="s">
        <v>86</v>
      </c>
      <c r="L6" s="212" t="s">
        <v>29</v>
      </c>
      <c r="M6" s="211">
        <v>3</v>
      </c>
      <c r="N6" s="214">
        <v>3</v>
      </c>
      <c r="O6" s="215">
        <v>1995.4</v>
      </c>
      <c r="P6" s="211">
        <v>11</v>
      </c>
      <c r="Q6" s="211" t="s">
        <v>24</v>
      </c>
      <c r="R6" s="211"/>
      <c r="S6" s="216">
        <v>2019.783788</v>
      </c>
      <c r="T6" s="62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64"/>
      <c r="BX6" s="464"/>
      <c r="BY6" s="464"/>
      <c r="BZ6" s="464"/>
      <c r="CA6" s="464"/>
    </row>
    <row r="7" spans="1:79" s="429" customFormat="1" ht="15" customHeight="1">
      <c r="A7" s="462"/>
      <c r="B7" s="463"/>
      <c r="C7" s="211"/>
      <c r="D7" s="212" t="s">
        <v>1635</v>
      </c>
      <c r="E7" s="212" t="s">
        <v>1636</v>
      </c>
      <c r="F7" s="212" t="s">
        <v>89</v>
      </c>
      <c r="G7" s="212" t="s">
        <v>2965</v>
      </c>
      <c r="H7" s="212"/>
      <c r="I7" s="213" t="s">
        <v>1615</v>
      </c>
      <c r="J7" s="489" t="s">
        <v>1020</v>
      </c>
      <c r="K7" s="212" t="s">
        <v>86</v>
      </c>
      <c r="L7" s="212" t="s">
        <v>29</v>
      </c>
      <c r="M7" s="211">
        <v>3</v>
      </c>
      <c r="N7" s="214">
        <v>4</v>
      </c>
      <c r="O7" s="215">
        <v>1995.4</v>
      </c>
      <c r="P7" s="211">
        <v>11</v>
      </c>
      <c r="Q7" s="211" t="s">
        <v>47</v>
      </c>
      <c r="R7" s="211" t="s">
        <v>54</v>
      </c>
      <c r="S7" s="216">
        <v>2019.783788</v>
      </c>
      <c r="T7" s="623"/>
      <c r="U7" s="403"/>
      <c r="V7" s="403"/>
      <c r="W7" s="403"/>
      <c r="X7" s="403"/>
      <c r="Y7" s="403"/>
      <c r="Z7" s="403"/>
      <c r="AA7" s="403"/>
      <c r="AB7" s="403"/>
      <c r="AC7" s="403"/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/>
      <c r="BK7" s="403"/>
      <c r="BL7" s="403"/>
      <c r="BM7" s="403"/>
      <c r="BN7" s="403"/>
      <c r="BO7" s="403"/>
      <c r="BP7" s="403"/>
      <c r="BQ7" s="403"/>
      <c r="BR7" s="403"/>
      <c r="BS7" s="403"/>
      <c r="BT7" s="403"/>
      <c r="BU7" s="403"/>
      <c r="BV7" s="403"/>
      <c r="BW7" s="464"/>
      <c r="BX7" s="464"/>
      <c r="BY7" s="464"/>
      <c r="BZ7" s="464"/>
      <c r="CA7" s="464"/>
    </row>
    <row r="8" spans="1:79" s="428" customFormat="1" ht="15" customHeight="1">
      <c r="A8" s="462"/>
      <c r="B8" s="463"/>
      <c r="C8" s="211"/>
      <c r="D8" s="212" t="s">
        <v>1637</v>
      </c>
      <c r="E8" s="212" t="s">
        <v>1638</v>
      </c>
      <c r="F8" s="212" t="s">
        <v>89</v>
      </c>
      <c r="G8" s="212" t="s">
        <v>2965</v>
      </c>
      <c r="H8" s="212"/>
      <c r="I8" s="213" t="s">
        <v>1615</v>
      </c>
      <c r="J8" s="489" t="s">
        <v>1020</v>
      </c>
      <c r="K8" s="212" t="s">
        <v>86</v>
      </c>
      <c r="L8" s="212" t="s">
        <v>29</v>
      </c>
      <c r="M8" s="211">
        <v>3</v>
      </c>
      <c r="N8" s="214">
        <v>5</v>
      </c>
      <c r="O8" s="215">
        <v>1995.4</v>
      </c>
      <c r="P8" s="211">
        <v>11</v>
      </c>
      <c r="Q8" s="211" t="s">
        <v>30</v>
      </c>
      <c r="R8" s="611">
        <v>0.05</v>
      </c>
      <c r="S8" s="216">
        <v>2019.783788</v>
      </c>
      <c r="T8" s="62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/>
      <c r="AZ8" s="403"/>
      <c r="BA8" s="403"/>
      <c r="BB8" s="403"/>
      <c r="BC8" s="403"/>
      <c r="BD8" s="403"/>
      <c r="BE8" s="403"/>
      <c r="BF8" s="403"/>
      <c r="BG8" s="403"/>
      <c r="BH8" s="403"/>
      <c r="BI8" s="403"/>
      <c r="BJ8" s="403"/>
      <c r="BK8" s="403"/>
      <c r="BL8" s="403"/>
      <c r="BM8" s="403"/>
      <c r="BN8" s="403"/>
      <c r="BO8" s="403"/>
      <c r="BP8" s="403"/>
      <c r="BQ8" s="403"/>
      <c r="BR8" s="403"/>
      <c r="BS8" s="403"/>
      <c r="BT8" s="403"/>
      <c r="BU8" s="403"/>
      <c r="BV8" s="403"/>
      <c r="BW8" s="464"/>
      <c r="BX8" s="464"/>
      <c r="BY8" s="464"/>
      <c r="BZ8" s="464"/>
      <c r="CA8" s="464"/>
    </row>
    <row r="9" spans="1:79" s="429" customFormat="1" ht="15" customHeight="1">
      <c r="A9" s="462"/>
      <c r="B9" s="463"/>
      <c r="C9" s="211"/>
      <c r="D9" s="212" t="s">
        <v>1639</v>
      </c>
      <c r="E9" s="212" t="s">
        <v>1640</v>
      </c>
      <c r="F9" s="212" t="s">
        <v>89</v>
      </c>
      <c r="G9" s="212" t="s">
        <v>2965</v>
      </c>
      <c r="H9" s="212"/>
      <c r="I9" s="213" t="s">
        <v>1615</v>
      </c>
      <c r="J9" s="489" t="s">
        <v>1020</v>
      </c>
      <c r="K9" s="212" t="s">
        <v>86</v>
      </c>
      <c r="L9" s="212" t="s">
        <v>29</v>
      </c>
      <c r="M9" s="211">
        <v>3</v>
      </c>
      <c r="N9" s="214">
        <v>6</v>
      </c>
      <c r="O9" s="215">
        <v>1995.4</v>
      </c>
      <c r="P9" s="211">
        <v>11</v>
      </c>
      <c r="Q9" s="211" t="s">
        <v>47</v>
      </c>
      <c r="R9" s="211" t="s">
        <v>54</v>
      </c>
      <c r="S9" s="216">
        <v>2019.783788</v>
      </c>
      <c r="T9" s="62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/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/>
      <c r="BU9" s="403"/>
      <c r="BV9" s="403"/>
      <c r="BW9" s="464"/>
      <c r="BX9" s="464"/>
      <c r="BY9" s="464"/>
      <c r="BZ9" s="464"/>
      <c r="CA9" s="464"/>
    </row>
    <row r="10" spans="1:79" s="428" customFormat="1" ht="15" customHeight="1">
      <c r="A10" s="462"/>
      <c r="B10" s="463"/>
      <c r="C10" s="211"/>
      <c r="D10" s="220" t="s">
        <v>1641</v>
      </c>
      <c r="E10" s="221" t="s">
        <v>1642</v>
      </c>
      <c r="F10" s="221" t="s">
        <v>89</v>
      </c>
      <c r="G10" s="221" t="s">
        <v>2965</v>
      </c>
      <c r="H10" s="221"/>
      <c r="I10" s="222" t="s">
        <v>1615</v>
      </c>
      <c r="J10" s="489" t="s">
        <v>1020</v>
      </c>
      <c r="K10" s="221" t="s">
        <v>86</v>
      </c>
      <c r="L10" s="221" t="s">
        <v>29</v>
      </c>
      <c r="M10" s="211">
        <v>3</v>
      </c>
      <c r="N10" s="214">
        <v>7</v>
      </c>
      <c r="O10" s="215">
        <v>1995.4</v>
      </c>
      <c r="P10" s="211">
        <v>11</v>
      </c>
      <c r="Q10" s="211" t="s">
        <v>47</v>
      </c>
      <c r="R10" s="211" t="s">
        <v>54</v>
      </c>
      <c r="S10" s="216">
        <v>2019.783788</v>
      </c>
      <c r="T10" s="62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64"/>
      <c r="BX10" s="464"/>
      <c r="BY10" s="464"/>
      <c r="BZ10" s="464"/>
      <c r="CA10" s="464"/>
    </row>
    <row r="11" spans="1:79" s="432" customFormat="1" ht="15" customHeight="1">
      <c r="A11" s="462"/>
      <c r="B11" s="463"/>
      <c r="C11" s="211"/>
      <c r="D11" s="220" t="s">
        <v>1643</v>
      </c>
      <c r="E11" s="221" t="s">
        <v>1644</v>
      </c>
      <c r="F11" s="221" t="s">
        <v>89</v>
      </c>
      <c r="G11" s="221" t="s">
        <v>2965</v>
      </c>
      <c r="H11" s="221"/>
      <c r="I11" s="222" t="s">
        <v>1615</v>
      </c>
      <c r="J11" s="489" t="s">
        <v>1020</v>
      </c>
      <c r="K11" s="221" t="s">
        <v>86</v>
      </c>
      <c r="L11" s="221" t="s">
        <v>29</v>
      </c>
      <c r="M11" s="211">
        <v>3</v>
      </c>
      <c r="N11" s="214">
        <v>8</v>
      </c>
      <c r="O11" s="215">
        <v>1995.4</v>
      </c>
      <c r="P11" s="211">
        <v>11</v>
      </c>
      <c r="Q11" s="211" t="s">
        <v>47</v>
      </c>
      <c r="R11" s="211" t="s">
        <v>54</v>
      </c>
      <c r="S11" s="216">
        <v>2019.783788</v>
      </c>
      <c r="T11" s="623"/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/>
      <c r="AG11" s="403"/>
      <c r="AH11" s="403"/>
      <c r="AI11" s="403"/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/>
      <c r="BA11" s="403"/>
      <c r="BB11" s="403"/>
      <c r="BC11" s="403"/>
      <c r="BD11" s="403"/>
      <c r="BE11" s="403"/>
      <c r="BF11" s="403"/>
      <c r="BG11" s="403"/>
      <c r="BH11" s="403"/>
      <c r="BI11" s="403"/>
      <c r="BJ11" s="403"/>
      <c r="BK11" s="403"/>
      <c r="BL11" s="403"/>
      <c r="BM11" s="403"/>
      <c r="BN11" s="403"/>
      <c r="BO11" s="403"/>
      <c r="BP11" s="403"/>
      <c r="BQ11" s="403"/>
      <c r="BR11" s="403"/>
      <c r="BS11" s="403"/>
      <c r="BT11" s="403"/>
      <c r="BU11" s="403"/>
      <c r="BV11" s="403"/>
      <c r="BW11" s="464"/>
      <c r="BX11" s="464"/>
      <c r="BY11" s="464"/>
      <c r="BZ11" s="464"/>
      <c r="CA11" s="464"/>
    </row>
    <row r="12" spans="1:79" s="429" customFormat="1" ht="15" customHeight="1">
      <c r="A12" s="462"/>
      <c r="B12" s="463"/>
      <c r="C12" s="211"/>
      <c r="D12" s="217">
        <v>71113860511109</v>
      </c>
      <c r="E12" s="218" t="s">
        <v>1645</v>
      </c>
      <c r="F12" s="218" t="s">
        <v>89</v>
      </c>
      <c r="G12" s="218" t="s">
        <v>2965</v>
      </c>
      <c r="H12" s="218"/>
      <c r="I12" s="219" t="s">
        <v>1615</v>
      </c>
      <c r="J12" s="489" t="s">
        <v>1020</v>
      </c>
      <c r="K12" s="218" t="s">
        <v>86</v>
      </c>
      <c r="L12" s="218" t="s">
        <v>29</v>
      </c>
      <c r="M12" s="211">
        <v>3</v>
      </c>
      <c r="N12" s="214">
        <v>9</v>
      </c>
      <c r="O12" s="215">
        <v>1995.4</v>
      </c>
      <c r="P12" s="211">
        <v>11</v>
      </c>
      <c r="Q12" s="211" t="s">
        <v>30</v>
      </c>
      <c r="R12" s="611">
        <v>0.05</v>
      </c>
      <c r="S12" s="216">
        <v>2019.783788</v>
      </c>
      <c r="T12" s="62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64"/>
      <c r="BX12" s="464"/>
      <c r="BY12" s="464"/>
      <c r="BZ12" s="464"/>
      <c r="CA12" s="464"/>
    </row>
    <row r="13" spans="1:79" s="432" customFormat="1" ht="15" customHeight="1">
      <c r="A13" s="462"/>
      <c r="B13" s="463"/>
      <c r="C13" s="211"/>
      <c r="D13" s="212" t="s">
        <v>1617</v>
      </c>
      <c r="E13" s="212" t="s">
        <v>1618</v>
      </c>
      <c r="F13" s="212" t="s">
        <v>89</v>
      </c>
      <c r="G13" s="212" t="s">
        <v>2965</v>
      </c>
      <c r="H13" s="212"/>
      <c r="I13" s="213" t="s">
        <v>1615</v>
      </c>
      <c r="J13" s="489" t="s">
        <v>1020</v>
      </c>
      <c r="K13" s="212" t="s">
        <v>86</v>
      </c>
      <c r="L13" s="212" t="s">
        <v>29</v>
      </c>
      <c r="M13" s="211">
        <v>3</v>
      </c>
      <c r="N13" s="214">
        <v>10</v>
      </c>
      <c r="O13" s="215">
        <v>1995.4</v>
      </c>
      <c r="P13" s="211">
        <v>11</v>
      </c>
      <c r="Q13" s="211" t="s">
        <v>47</v>
      </c>
      <c r="R13" s="211" t="s">
        <v>54</v>
      </c>
      <c r="S13" s="216">
        <v>2019.783788</v>
      </c>
      <c r="T13" s="62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64"/>
      <c r="BX13" s="464"/>
      <c r="BY13" s="464"/>
      <c r="BZ13" s="464"/>
      <c r="CA13" s="464"/>
    </row>
    <row r="14" spans="1:79" s="432" customFormat="1" ht="15" customHeight="1">
      <c r="A14" s="462"/>
      <c r="B14" s="463"/>
      <c r="C14" s="211"/>
      <c r="D14" s="217">
        <v>71113860511111</v>
      </c>
      <c r="E14" s="218" t="s">
        <v>1619</v>
      </c>
      <c r="F14" s="218" t="s">
        <v>89</v>
      </c>
      <c r="G14" s="218" t="s">
        <v>2965</v>
      </c>
      <c r="H14" s="218"/>
      <c r="I14" s="219" t="s">
        <v>1615</v>
      </c>
      <c r="J14" s="489" t="s">
        <v>1020</v>
      </c>
      <c r="K14" s="218" t="s">
        <v>86</v>
      </c>
      <c r="L14" s="218" t="s">
        <v>29</v>
      </c>
      <c r="M14" s="211">
        <v>3</v>
      </c>
      <c r="N14" s="214">
        <v>11</v>
      </c>
      <c r="O14" s="215">
        <v>1995.4</v>
      </c>
      <c r="P14" s="211">
        <v>11</v>
      </c>
      <c r="Q14" s="211" t="s">
        <v>39</v>
      </c>
      <c r="R14" s="611">
        <v>7.0000000000000007E-2</v>
      </c>
      <c r="S14" s="216">
        <v>2019.783788</v>
      </c>
      <c r="T14" s="62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64"/>
      <c r="BX14" s="464"/>
      <c r="BY14" s="464"/>
      <c r="BZ14" s="464"/>
      <c r="CA14" s="464"/>
    </row>
    <row r="15" spans="1:79" s="432" customFormat="1" ht="15" customHeight="1">
      <c r="A15" s="462"/>
      <c r="B15" s="463"/>
      <c r="C15" s="211"/>
      <c r="D15" s="220" t="s">
        <v>1620</v>
      </c>
      <c r="E15" s="221" t="s">
        <v>1621</v>
      </c>
      <c r="F15" s="221" t="s">
        <v>89</v>
      </c>
      <c r="G15" s="221" t="s">
        <v>2965</v>
      </c>
      <c r="H15" s="221"/>
      <c r="I15" s="222" t="s">
        <v>1615</v>
      </c>
      <c r="J15" s="489" t="s">
        <v>1020</v>
      </c>
      <c r="K15" s="221" t="s">
        <v>86</v>
      </c>
      <c r="L15" s="221" t="s">
        <v>29</v>
      </c>
      <c r="M15" s="211">
        <v>3</v>
      </c>
      <c r="N15" s="214">
        <v>12</v>
      </c>
      <c r="O15" s="215">
        <v>1995.4</v>
      </c>
      <c r="P15" s="211">
        <v>11</v>
      </c>
      <c r="Q15" s="211" t="s">
        <v>24</v>
      </c>
      <c r="R15" s="211"/>
      <c r="S15" s="216">
        <v>2019.783788</v>
      </c>
      <c r="T15" s="62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64"/>
      <c r="BX15" s="464"/>
      <c r="BY15" s="464"/>
      <c r="BZ15" s="464"/>
      <c r="CA15" s="464"/>
    </row>
    <row r="16" spans="1:79" s="432" customFormat="1" ht="15" customHeight="1">
      <c r="A16" s="462"/>
      <c r="B16" s="463"/>
      <c r="C16" s="211"/>
      <c r="D16" s="220" t="s">
        <v>1622</v>
      </c>
      <c r="E16" s="221" t="s">
        <v>1623</v>
      </c>
      <c r="F16" s="221" t="s">
        <v>89</v>
      </c>
      <c r="G16" s="221" t="s">
        <v>2965</v>
      </c>
      <c r="H16" s="221"/>
      <c r="I16" s="222" t="s">
        <v>1615</v>
      </c>
      <c r="J16" s="489" t="s">
        <v>1020</v>
      </c>
      <c r="K16" s="221" t="s">
        <v>86</v>
      </c>
      <c r="L16" s="221" t="s">
        <v>29</v>
      </c>
      <c r="M16" s="211">
        <v>3</v>
      </c>
      <c r="N16" s="214">
        <v>13</v>
      </c>
      <c r="O16" s="215">
        <v>1995.4</v>
      </c>
      <c r="P16" s="211">
        <v>11</v>
      </c>
      <c r="Q16" s="211" t="s">
        <v>24</v>
      </c>
      <c r="R16" s="211"/>
      <c r="S16" s="216">
        <v>2019.783788</v>
      </c>
      <c r="T16" s="62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64"/>
      <c r="BX16" s="464"/>
      <c r="BY16" s="464"/>
      <c r="BZ16" s="464"/>
      <c r="CA16" s="464"/>
    </row>
    <row r="17" spans="1:79" s="432" customFormat="1" ht="15" customHeight="1">
      <c r="A17" s="462"/>
      <c r="B17" s="463"/>
      <c r="C17" s="211"/>
      <c r="D17" s="220" t="s">
        <v>1624</v>
      </c>
      <c r="E17" s="221" t="s">
        <v>1625</v>
      </c>
      <c r="F17" s="221" t="s">
        <v>89</v>
      </c>
      <c r="G17" s="221" t="s">
        <v>2965</v>
      </c>
      <c r="H17" s="221"/>
      <c r="I17" s="222" t="s">
        <v>1615</v>
      </c>
      <c r="J17" s="489" t="s">
        <v>1020</v>
      </c>
      <c r="K17" s="221" t="s">
        <v>86</v>
      </c>
      <c r="L17" s="221" t="s">
        <v>29</v>
      </c>
      <c r="M17" s="211">
        <v>3</v>
      </c>
      <c r="N17" s="214">
        <v>14</v>
      </c>
      <c r="O17" s="215">
        <v>1995.4</v>
      </c>
      <c r="P17" s="211">
        <v>11</v>
      </c>
      <c r="Q17" s="211" t="s">
        <v>47</v>
      </c>
      <c r="R17" s="211" t="s">
        <v>54</v>
      </c>
      <c r="S17" s="216">
        <v>2019.783788</v>
      </c>
      <c r="T17" s="623"/>
      <c r="U17" s="403"/>
      <c r="V17" s="403"/>
      <c r="W17" s="403"/>
      <c r="X17" s="403"/>
      <c r="Y17" s="403"/>
      <c r="Z17" s="403"/>
      <c r="AA17" s="403"/>
      <c r="AB17" s="403"/>
      <c r="AC17" s="403"/>
      <c r="AD17" s="403"/>
      <c r="AE17" s="403"/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/>
      <c r="AZ17" s="403"/>
      <c r="BA17" s="403"/>
      <c r="BB17" s="403"/>
      <c r="BC17" s="403"/>
      <c r="BD17" s="403"/>
      <c r="BE17" s="403"/>
      <c r="BF17" s="403"/>
      <c r="BG17" s="403"/>
      <c r="BH17" s="403"/>
      <c r="BI17" s="403"/>
      <c r="BJ17" s="403"/>
      <c r="BK17" s="403"/>
      <c r="BL17" s="403"/>
      <c r="BM17" s="403"/>
      <c r="BN17" s="403"/>
      <c r="BO17" s="403"/>
      <c r="BP17" s="403"/>
      <c r="BQ17" s="403"/>
      <c r="BR17" s="403"/>
      <c r="BS17" s="403"/>
      <c r="BT17" s="403"/>
      <c r="BU17" s="403"/>
      <c r="BV17" s="403"/>
      <c r="BW17" s="464"/>
      <c r="BX17" s="464"/>
      <c r="BY17" s="464"/>
      <c r="BZ17" s="464"/>
      <c r="CA17" s="464"/>
    </row>
    <row r="18" spans="1:79" s="432" customFormat="1" ht="15" customHeight="1">
      <c r="A18" s="462"/>
      <c r="B18" s="463"/>
      <c r="C18" s="211"/>
      <c r="D18" s="217">
        <v>71113860511115</v>
      </c>
      <c r="E18" s="218" t="s">
        <v>1626</v>
      </c>
      <c r="F18" s="218" t="s">
        <v>89</v>
      </c>
      <c r="G18" s="218" t="s">
        <v>2965</v>
      </c>
      <c r="H18" s="218"/>
      <c r="I18" s="219" t="s">
        <v>1615</v>
      </c>
      <c r="J18" s="489" t="s">
        <v>1020</v>
      </c>
      <c r="K18" s="218" t="s">
        <v>86</v>
      </c>
      <c r="L18" s="218" t="s">
        <v>29</v>
      </c>
      <c r="M18" s="211">
        <v>3</v>
      </c>
      <c r="N18" s="214">
        <v>15</v>
      </c>
      <c r="O18" s="215">
        <v>1995.4</v>
      </c>
      <c r="P18" s="211">
        <v>11</v>
      </c>
      <c r="Q18" s="211" t="s">
        <v>47</v>
      </c>
      <c r="R18" s="211" t="s">
        <v>54</v>
      </c>
      <c r="S18" s="216">
        <v>2019.783788</v>
      </c>
      <c r="T18" s="623"/>
      <c r="U18" s="403"/>
      <c r="V18" s="403"/>
      <c r="W18" s="403"/>
      <c r="X18" s="403"/>
      <c r="Y18" s="403"/>
      <c r="Z18" s="403"/>
      <c r="AA18" s="403"/>
      <c r="AB18" s="403"/>
      <c r="AC18" s="403"/>
      <c r="AD18" s="403"/>
      <c r="AE18" s="403"/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/>
      <c r="AZ18" s="403"/>
      <c r="BA18" s="403"/>
      <c r="BB18" s="403"/>
      <c r="BC18" s="403"/>
      <c r="BD18" s="403"/>
      <c r="BE18" s="403"/>
      <c r="BF18" s="403"/>
      <c r="BG18" s="403"/>
      <c r="BH18" s="403"/>
      <c r="BI18" s="403"/>
      <c r="BJ18" s="403"/>
      <c r="BK18" s="403"/>
      <c r="BL18" s="403"/>
      <c r="BM18" s="403"/>
      <c r="BN18" s="403"/>
      <c r="BO18" s="403"/>
      <c r="BP18" s="403"/>
      <c r="BQ18" s="403"/>
      <c r="BR18" s="403"/>
      <c r="BS18" s="403"/>
      <c r="BT18" s="403"/>
      <c r="BU18" s="403"/>
      <c r="BV18" s="403"/>
      <c r="BW18" s="464"/>
      <c r="BX18" s="464"/>
      <c r="BY18" s="464"/>
      <c r="BZ18" s="464"/>
      <c r="CA18" s="464"/>
    </row>
    <row r="19" spans="1:79" s="429" customFormat="1" ht="15" customHeight="1">
      <c r="A19" s="462"/>
      <c r="B19" s="463"/>
      <c r="C19" s="211"/>
      <c r="D19" s="220" t="s">
        <v>1627</v>
      </c>
      <c r="E19" s="221" t="s">
        <v>1628</v>
      </c>
      <c r="F19" s="221" t="s">
        <v>89</v>
      </c>
      <c r="G19" s="221" t="s">
        <v>2965</v>
      </c>
      <c r="H19" s="221"/>
      <c r="I19" s="222" t="s">
        <v>1615</v>
      </c>
      <c r="J19" s="489" t="s">
        <v>1020</v>
      </c>
      <c r="K19" s="221" t="s">
        <v>86</v>
      </c>
      <c r="L19" s="221" t="s">
        <v>29</v>
      </c>
      <c r="M19" s="211">
        <v>3</v>
      </c>
      <c r="N19" s="214">
        <v>16</v>
      </c>
      <c r="O19" s="215">
        <v>1995.4</v>
      </c>
      <c r="P19" s="211">
        <v>11</v>
      </c>
      <c r="Q19" s="211" t="s">
        <v>47</v>
      </c>
      <c r="R19" s="211" t="s">
        <v>54</v>
      </c>
      <c r="S19" s="216">
        <v>2019.783788</v>
      </c>
      <c r="T19" s="623"/>
      <c r="U19" s="403"/>
      <c r="V19" s="403"/>
      <c r="W19" s="403"/>
      <c r="X19" s="403"/>
      <c r="Y19" s="403"/>
      <c r="Z19" s="403"/>
      <c r="AA19" s="403"/>
      <c r="AB19" s="403"/>
      <c r="AC19" s="403"/>
      <c r="AD19" s="403"/>
      <c r="AE19" s="403"/>
      <c r="AF19" s="403"/>
      <c r="AG19" s="403"/>
      <c r="AH19" s="403"/>
      <c r="AI19" s="403"/>
      <c r="AJ19" s="403"/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/>
      <c r="AZ19" s="403"/>
      <c r="BA19" s="403"/>
      <c r="BB19" s="403"/>
      <c r="BC19" s="403"/>
      <c r="BD19" s="403"/>
      <c r="BE19" s="403"/>
      <c r="BF19" s="403"/>
      <c r="BG19" s="403"/>
      <c r="BH19" s="403"/>
      <c r="BI19" s="403"/>
      <c r="BJ19" s="403"/>
      <c r="BK19" s="403"/>
      <c r="BL19" s="403"/>
      <c r="BM19" s="403"/>
      <c r="BN19" s="403"/>
      <c r="BO19" s="403"/>
      <c r="BP19" s="403"/>
      <c r="BQ19" s="403"/>
      <c r="BR19" s="403"/>
      <c r="BS19" s="403"/>
      <c r="BT19" s="403"/>
      <c r="BU19" s="403"/>
      <c r="BV19" s="403"/>
      <c r="BW19" s="464"/>
      <c r="BX19" s="464"/>
      <c r="BY19" s="464"/>
      <c r="BZ19" s="464"/>
      <c r="CA19" s="464"/>
    </row>
    <row r="20" spans="1:79" s="428" customFormat="1" ht="15" customHeight="1">
      <c r="A20" s="462"/>
      <c r="B20" s="463"/>
      <c r="C20" s="211"/>
      <c r="D20" s="217">
        <v>71113860511117</v>
      </c>
      <c r="E20" s="218" t="s">
        <v>1629</v>
      </c>
      <c r="F20" s="218" t="s">
        <v>89</v>
      </c>
      <c r="G20" s="218" t="s">
        <v>2965</v>
      </c>
      <c r="H20" s="218"/>
      <c r="I20" s="219" t="s">
        <v>1615</v>
      </c>
      <c r="J20" s="489" t="s">
        <v>1020</v>
      </c>
      <c r="K20" s="218" t="s">
        <v>86</v>
      </c>
      <c r="L20" s="218" t="s">
        <v>29</v>
      </c>
      <c r="M20" s="211">
        <v>3</v>
      </c>
      <c r="N20" s="214">
        <v>17</v>
      </c>
      <c r="O20" s="215">
        <v>912.4</v>
      </c>
      <c r="P20" s="211">
        <v>11</v>
      </c>
      <c r="Q20" s="211" t="s">
        <v>30</v>
      </c>
      <c r="R20" s="611">
        <v>0.05</v>
      </c>
      <c r="S20" s="216">
        <v>923.54952800000001</v>
      </c>
      <c r="T20" s="623"/>
      <c r="U20" s="403"/>
      <c r="V20" s="403"/>
      <c r="W20" s="403"/>
      <c r="X20" s="403"/>
      <c r="Y20" s="403"/>
      <c r="Z20" s="403"/>
      <c r="AA20" s="403"/>
      <c r="AB20" s="403"/>
      <c r="AC20" s="403"/>
      <c r="AD20" s="403"/>
      <c r="AE20" s="403"/>
      <c r="AF20" s="403"/>
      <c r="AG20" s="403"/>
      <c r="AH20" s="403"/>
      <c r="AI20" s="403"/>
      <c r="AJ20" s="403"/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/>
      <c r="AZ20" s="403"/>
      <c r="BA20" s="403"/>
      <c r="BB20" s="403"/>
      <c r="BC20" s="403"/>
      <c r="BD20" s="403"/>
      <c r="BE20" s="403"/>
      <c r="BF20" s="403"/>
      <c r="BG20" s="403"/>
      <c r="BH20" s="403"/>
      <c r="BI20" s="403"/>
      <c r="BJ20" s="403"/>
      <c r="BK20" s="403"/>
      <c r="BL20" s="403"/>
      <c r="BM20" s="403"/>
      <c r="BN20" s="403"/>
      <c r="BO20" s="403"/>
      <c r="BP20" s="403"/>
      <c r="BQ20" s="403"/>
      <c r="BR20" s="403"/>
      <c r="BS20" s="403"/>
      <c r="BT20" s="403"/>
      <c r="BU20" s="403"/>
      <c r="BV20" s="403"/>
      <c r="BW20" s="464"/>
      <c r="BX20" s="464"/>
      <c r="BY20" s="464"/>
      <c r="BZ20" s="464"/>
      <c r="CA20" s="464"/>
    </row>
    <row r="21" spans="1:79" s="429" customFormat="1" ht="15" customHeight="1">
      <c r="A21" s="462"/>
      <c r="B21" s="463"/>
      <c r="C21" s="211"/>
      <c r="D21" s="217">
        <v>71113860511118</v>
      </c>
      <c r="E21" s="218" t="s">
        <v>1630</v>
      </c>
      <c r="F21" s="218" t="s">
        <v>89</v>
      </c>
      <c r="G21" s="218" t="s">
        <v>2965</v>
      </c>
      <c r="H21" s="218"/>
      <c r="I21" s="219" t="s">
        <v>1615</v>
      </c>
      <c r="J21" s="489" t="s">
        <v>1020</v>
      </c>
      <c r="K21" s="218" t="s">
        <v>86</v>
      </c>
      <c r="L21" s="218" t="s">
        <v>29</v>
      </c>
      <c r="M21" s="211">
        <v>3</v>
      </c>
      <c r="N21" s="214">
        <v>18</v>
      </c>
      <c r="O21" s="215">
        <v>861.6</v>
      </c>
      <c r="P21" s="211">
        <v>11</v>
      </c>
      <c r="Q21" s="211" t="s">
        <v>30</v>
      </c>
      <c r="R21" s="611">
        <v>0.05</v>
      </c>
      <c r="S21" s="216">
        <v>882.90209199999993</v>
      </c>
      <c r="T21" s="623"/>
      <c r="U21" s="403"/>
      <c r="V21" s="403"/>
      <c r="W21" s="403"/>
      <c r="X21" s="403"/>
      <c r="Y21" s="403"/>
      <c r="Z21" s="403"/>
      <c r="AA21" s="403"/>
      <c r="AB21" s="403"/>
      <c r="AC21" s="403"/>
      <c r="AD21" s="403"/>
      <c r="AE21" s="403"/>
      <c r="AF21" s="403"/>
      <c r="AG21" s="403"/>
      <c r="AH21" s="403"/>
      <c r="AI21" s="403"/>
      <c r="AJ21" s="403"/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/>
      <c r="AZ21" s="403"/>
      <c r="BA21" s="403"/>
      <c r="BB21" s="403"/>
      <c r="BC21" s="403"/>
      <c r="BD21" s="403"/>
      <c r="BE21" s="403"/>
      <c r="BF21" s="403"/>
      <c r="BG21" s="403"/>
      <c r="BH21" s="403"/>
      <c r="BI21" s="403"/>
      <c r="BJ21" s="403"/>
      <c r="BK21" s="403"/>
      <c r="BL21" s="403"/>
      <c r="BM21" s="403"/>
      <c r="BN21" s="403"/>
      <c r="BO21" s="403"/>
      <c r="BP21" s="403"/>
      <c r="BQ21" s="403"/>
      <c r="BR21" s="403"/>
      <c r="BS21" s="403"/>
      <c r="BT21" s="403"/>
      <c r="BU21" s="403"/>
      <c r="BV21" s="403"/>
      <c r="BW21" s="464"/>
      <c r="BX21" s="464"/>
      <c r="BY21" s="464"/>
      <c r="BZ21" s="464"/>
      <c r="CA21" s="464"/>
    </row>
    <row r="22" spans="1:79" s="428" customFormat="1" ht="15" customHeight="1">
      <c r="A22" s="430">
        <v>694</v>
      </c>
      <c r="B22" s="421"/>
      <c r="C22" s="421"/>
      <c r="D22" s="422" t="s">
        <v>180</v>
      </c>
      <c r="E22" s="422" t="s">
        <v>181</v>
      </c>
      <c r="F22" s="423" t="s">
        <v>182</v>
      </c>
      <c r="G22" s="423" t="s">
        <v>549</v>
      </c>
      <c r="H22" s="421">
        <v>2</v>
      </c>
      <c r="I22" s="423" t="s">
        <v>183</v>
      </c>
      <c r="J22" s="423" t="s">
        <v>948</v>
      </c>
      <c r="K22" s="421" t="s">
        <v>86</v>
      </c>
      <c r="L22" s="421" t="s">
        <v>31</v>
      </c>
      <c r="M22" s="421" t="s">
        <v>21</v>
      </c>
      <c r="N22" s="421" t="s">
        <v>25</v>
      </c>
      <c r="O22" s="423">
        <v>520</v>
      </c>
      <c r="P22" s="423"/>
      <c r="Q22" s="421" t="s">
        <v>184</v>
      </c>
      <c r="R22" s="425">
        <v>0.15</v>
      </c>
      <c r="S22" s="584">
        <v>525.20000000000005</v>
      </c>
      <c r="T22" s="621"/>
      <c r="U22" s="393"/>
      <c r="V22" s="393"/>
      <c r="W22" s="393"/>
      <c r="X22" s="393"/>
      <c r="Y22" s="393"/>
      <c r="Z22" s="393"/>
      <c r="AA22" s="393"/>
      <c r="AB22" s="393"/>
      <c r="AC22" s="393"/>
      <c r="AD22" s="393"/>
      <c r="AE22" s="393"/>
      <c r="AF22" s="393"/>
      <c r="AG22" s="393"/>
      <c r="AH22" s="393"/>
      <c r="AI22" s="393"/>
      <c r="AJ22" s="393"/>
      <c r="AK22" s="393"/>
      <c r="AL22" s="393"/>
      <c r="AM22" s="393"/>
      <c r="AN22" s="393"/>
      <c r="AO22" s="393"/>
      <c r="AP22" s="393"/>
      <c r="AQ22" s="393"/>
      <c r="AR22" s="393"/>
      <c r="AS22" s="393"/>
      <c r="AT22" s="393"/>
      <c r="AU22" s="393"/>
      <c r="AV22" s="393"/>
      <c r="AW22" s="393"/>
      <c r="AX22" s="393"/>
      <c r="AY22" s="393"/>
      <c r="AZ22" s="393"/>
      <c r="BA22" s="393"/>
      <c r="BB22" s="393"/>
      <c r="BC22" s="393"/>
      <c r="BD22" s="393"/>
      <c r="BE22" s="393"/>
      <c r="BF22" s="393"/>
      <c r="BG22" s="393"/>
      <c r="BH22" s="393"/>
      <c r="BI22" s="393"/>
      <c r="BJ22" s="393"/>
      <c r="BK22" s="393"/>
      <c r="BL22" s="393"/>
      <c r="BM22" s="393"/>
      <c r="BN22" s="393"/>
      <c r="BO22" s="393"/>
      <c r="BP22" s="393"/>
      <c r="BQ22" s="393"/>
      <c r="BR22" s="393"/>
      <c r="BS22" s="393"/>
      <c r="BT22" s="393"/>
      <c r="BU22" s="393"/>
      <c r="BV22" s="393"/>
    </row>
    <row r="23" spans="1:79" s="428" customFormat="1" ht="15" customHeight="1">
      <c r="A23" s="420">
        <v>695</v>
      </c>
      <c r="B23" s="421"/>
      <c r="C23" s="421"/>
      <c r="D23" s="422" t="s">
        <v>185</v>
      </c>
      <c r="E23" s="422" t="s">
        <v>186</v>
      </c>
      <c r="F23" s="423" t="s">
        <v>182</v>
      </c>
      <c r="G23" s="423" t="s">
        <v>549</v>
      </c>
      <c r="H23" s="421">
        <v>2</v>
      </c>
      <c r="I23" s="423" t="s">
        <v>183</v>
      </c>
      <c r="J23" s="424" t="s">
        <v>1020</v>
      </c>
      <c r="K23" s="421" t="s">
        <v>86</v>
      </c>
      <c r="L23" s="421" t="s">
        <v>31</v>
      </c>
      <c r="M23" s="421" t="s">
        <v>21</v>
      </c>
      <c r="N23" s="421" t="s">
        <v>27</v>
      </c>
      <c r="O23" s="423">
        <v>1056</v>
      </c>
      <c r="P23" s="423"/>
      <c r="Q23" s="421" t="s">
        <v>23</v>
      </c>
      <c r="R23" s="425">
        <v>0.1</v>
      </c>
      <c r="S23" s="584">
        <v>1065.6096</v>
      </c>
      <c r="T23" s="621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3"/>
      <c r="AF23" s="393"/>
      <c r="AG23" s="393"/>
      <c r="AH23" s="393"/>
      <c r="AI23" s="393"/>
      <c r="AJ23" s="393"/>
      <c r="AK23" s="393"/>
      <c r="AL23" s="393"/>
      <c r="AM23" s="393"/>
      <c r="AN23" s="393"/>
      <c r="AO23" s="393"/>
      <c r="AP23" s="393"/>
      <c r="AQ23" s="393"/>
      <c r="AR23" s="393"/>
      <c r="AS23" s="393"/>
      <c r="AT23" s="393"/>
      <c r="AU23" s="393"/>
      <c r="AV23" s="393"/>
      <c r="AW23" s="393"/>
      <c r="AX23" s="393"/>
      <c r="AY23" s="393"/>
      <c r="AZ23" s="393"/>
      <c r="BA23" s="393"/>
      <c r="BB23" s="393"/>
      <c r="BC23" s="393"/>
      <c r="BD23" s="393"/>
      <c r="BE23" s="393"/>
      <c r="BF23" s="393"/>
      <c r="BG23" s="393"/>
      <c r="BH23" s="393"/>
      <c r="BI23" s="393"/>
      <c r="BJ23" s="393"/>
      <c r="BK23" s="393"/>
      <c r="BL23" s="393"/>
      <c r="BM23" s="393"/>
      <c r="BN23" s="393"/>
      <c r="BO23" s="393"/>
      <c r="BP23" s="393"/>
      <c r="BQ23" s="393"/>
      <c r="BR23" s="393"/>
      <c r="BS23" s="393"/>
      <c r="BT23" s="393"/>
      <c r="BU23" s="393"/>
      <c r="BV23" s="393"/>
    </row>
    <row r="24" spans="1:79" s="428" customFormat="1" ht="15" customHeight="1">
      <c r="A24" s="430">
        <v>696</v>
      </c>
      <c r="B24" s="421"/>
      <c r="C24" s="421"/>
      <c r="D24" s="422" t="s">
        <v>187</v>
      </c>
      <c r="E24" s="422" t="s">
        <v>188</v>
      </c>
      <c r="F24" s="423" t="s">
        <v>18</v>
      </c>
      <c r="G24" s="423" t="s">
        <v>19</v>
      </c>
      <c r="H24" s="421"/>
      <c r="I24" s="423" t="s">
        <v>189</v>
      </c>
      <c r="J24" s="423" t="s">
        <v>1543</v>
      </c>
      <c r="K24" s="421" t="s">
        <v>86</v>
      </c>
      <c r="L24" s="421" t="s">
        <v>2966</v>
      </c>
      <c r="M24" s="421" t="s">
        <v>190</v>
      </c>
      <c r="N24" s="421">
        <v>1</v>
      </c>
      <c r="O24" s="423">
        <v>1872</v>
      </c>
      <c r="P24" s="423"/>
      <c r="Q24" s="421" t="s">
        <v>24</v>
      </c>
      <c r="R24" s="425"/>
      <c r="S24" s="584">
        <v>1886.4210270000001</v>
      </c>
      <c r="T24" s="621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3"/>
      <c r="AF24" s="393"/>
      <c r="AG24" s="393"/>
      <c r="AH24" s="393"/>
      <c r="AI24" s="393"/>
      <c r="AJ24" s="393"/>
      <c r="AK24" s="393"/>
      <c r="AL24" s="393"/>
      <c r="AM24" s="393"/>
      <c r="AN24" s="393"/>
      <c r="AO24" s="393"/>
      <c r="AP24" s="393"/>
      <c r="AQ24" s="393"/>
      <c r="AR24" s="393"/>
      <c r="AS24" s="393"/>
      <c r="AT24" s="393"/>
      <c r="AU24" s="393"/>
      <c r="AV24" s="393"/>
      <c r="AW24" s="393"/>
      <c r="AX24" s="393"/>
      <c r="AY24" s="393"/>
      <c r="AZ24" s="393"/>
      <c r="BA24" s="393"/>
      <c r="BB24" s="393"/>
      <c r="BC24" s="393"/>
      <c r="BD24" s="393"/>
      <c r="BE24" s="393"/>
      <c r="BF24" s="393"/>
      <c r="BG24" s="393"/>
      <c r="BH24" s="393"/>
      <c r="BI24" s="393"/>
      <c r="BJ24" s="393"/>
      <c r="BK24" s="393"/>
      <c r="BL24" s="393"/>
      <c r="BM24" s="393"/>
      <c r="BN24" s="393"/>
      <c r="BO24" s="393"/>
      <c r="BP24" s="393"/>
      <c r="BQ24" s="393"/>
      <c r="BR24" s="393"/>
      <c r="BS24" s="393"/>
      <c r="BT24" s="393"/>
      <c r="BU24" s="393"/>
      <c r="BV24" s="393"/>
    </row>
    <row r="25" spans="1:79" s="429" customFormat="1" ht="15" customHeight="1">
      <c r="A25" s="420">
        <v>697</v>
      </c>
      <c r="B25" s="421"/>
      <c r="C25" s="421"/>
      <c r="D25" s="422" t="s">
        <v>1553</v>
      </c>
      <c r="E25" s="422">
        <v>438</v>
      </c>
      <c r="F25" s="423" t="s">
        <v>18</v>
      </c>
      <c r="G25" s="423" t="s">
        <v>19</v>
      </c>
      <c r="H25" s="421"/>
      <c r="I25" s="423" t="s">
        <v>189</v>
      </c>
      <c r="J25" s="424" t="s">
        <v>1020</v>
      </c>
      <c r="K25" s="421" t="s">
        <v>86</v>
      </c>
      <c r="L25" s="421" t="s">
        <v>2966</v>
      </c>
      <c r="M25" s="421" t="s">
        <v>190</v>
      </c>
      <c r="N25" s="421">
        <v>2</v>
      </c>
      <c r="O25" s="423">
        <v>594.6</v>
      </c>
      <c r="P25" s="423"/>
      <c r="Q25" s="421" t="s">
        <v>24</v>
      </c>
      <c r="R25" s="425"/>
      <c r="S25" s="584">
        <v>599.18052499999999</v>
      </c>
      <c r="T25" s="621"/>
      <c r="U25" s="393"/>
      <c r="V25" s="393"/>
      <c r="W25" s="393"/>
      <c r="X25" s="393"/>
      <c r="Y25" s="393"/>
      <c r="Z25" s="393"/>
      <c r="AA25" s="393"/>
      <c r="AB25" s="393"/>
      <c r="AC25" s="393"/>
      <c r="AD25" s="393"/>
      <c r="AE25" s="393"/>
      <c r="AF25" s="393"/>
      <c r="AG25" s="393"/>
      <c r="AH25" s="393"/>
      <c r="AI25" s="393"/>
      <c r="AJ25" s="393"/>
      <c r="AK25" s="393"/>
      <c r="AL25" s="393"/>
      <c r="AM25" s="393"/>
      <c r="AN25" s="393"/>
      <c r="AO25" s="393"/>
      <c r="AP25" s="393"/>
      <c r="AQ25" s="393"/>
      <c r="AR25" s="393"/>
      <c r="AS25" s="393"/>
      <c r="AT25" s="393"/>
      <c r="AU25" s="393"/>
      <c r="AV25" s="393"/>
      <c r="AW25" s="393"/>
      <c r="AX25" s="393"/>
      <c r="AY25" s="393"/>
      <c r="AZ25" s="393"/>
      <c r="BA25" s="393"/>
      <c r="BB25" s="393"/>
      <c r="BC25" s="393"/>
      <c r="BD25" s="393"/>
      <c r="BE25" s="393"/>
      <c r="BF25" s="393"/>
      <c r="BG25" s="393"/>
      <c r="BH25" s="393"/>
      <c r="BI25" s="393"/>
      <c r="BJ25" s="393"/>
      <c r="BK25" s="393"/>
      <c r="BL25" s="393"/>
      <c r="BM25" s="393"/>
      <c r="BN25" s="393"/>
      <c r="BO25" s="393"/>
      <c r="BP25" s="393"/>
      <c r="BQ25" s="393"/>
      <c r="BR25" s="393"/>
      <c r="BS25" s="393"/>
      <c r="BT25" s="393"/>
      <c r="BU25" s="393"/>
      <c r="BV25" s="393"/>
      <c r="BW25" s="428"/>
      <c r="BX25" s="428"/>
      <c r="BY25" s="428"/>
      <c r="BZ25" s="428"/>
      <c r="CA25" s="428"/>
    </row>
    <row r="26" spans="1:79" s="428" customFormat="1" ht="15" customHeight="1">
      <c r="A26" s="430">
        <v>698</v>
      </c>
      <c r="B26" s="421"/>
      <c r="C26" s="421"/>
      <c r="D26" s="422" t="s">
        <v>191</v>
      </c>
      <c r="E26" s="422" t="s">
        <v>192</v>
      </c>
      <c r="F26" s="423" t="s">
        <v>18</v>
      </c>
      <c r="G26" s="423" t="s">
        <v>19</v>
      </c>
      <c r="H26" s="421"/>
      <c r="I26" s="423" t="s">
        <v>189</v>
      </c>
      <c r="J26" s="424" t="s">
        <v>1020</v>
      </c>
      <c r="K26" s="421" t="s">
        <v>86</v>
      </c>
      <c r="L26" s="421" t="s">
        <v>2966</v>
      </c>
      <c r="M26" s="421" t="s">
        <v>190</v>
      </c>
      <c r="N26" s="421">
        <v>3</v>
      </c>
      <c r="O26" s="423">
        <v>1392</v>
      </c>
      <c r="P26" s="423"/>
      <c r="Q26" s="421" t="s">
        <v>24</v>
      </c>
      <c r="R26" s="425"/>
      <c r="S26" s="584">
        <v>1402.7233270000002</v>
      </c>
      <c r="T26" s="621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3"/>
      <c r="AF26" s="393"/>
      <c r="AG26" s="393"/>
      <c r="AH26" s="393"/>
      <c r="AI26" s="393"/>
      <c r="AJ26" s="393"/>
      <c r="AK26" s="393"/>
      <c r="AL26" s="393"/>
      <c r="AM26" s="393"/>
      <c r="AN26" s="393"/>
      <c r="AO26" s="393"/>
      <c r="AP26" s="393"/>
      <c r="AQ26" s="393"/>
      <c r="AR26" s="393"/>
      <c r="AS26" s="393"/>
      <c r="AT26" s="393"/>
      <c r="AU26" s="393"/>
      <c r="AV26" s="393"/>
      <c r="AW26" s="393"/>
      <c r="AX26" s="393"/>
      <c r="AY26" s="393"/>
      <c r="AZ26" s="393"/>
      <c r="BA26" s="393"/>
      <c r="BB26" s="393"/>
      <c r="BC26" s="393"/>
      <c r="BD26" s="393"/>
      <c r="BE26" s="393"/>
      <c r="BF26" s="393"/>
      <c r="BG26" s="393"/>
      <c r="BH26" s="393"/>
      <c r="BI26" s="393"/>
      <c r="BJ26" s="393"/>
      <c r="BK26" s="393"/>
      <c r="BL26" s="393"/>
      <c r="BM26" s="393"/>
      <c r="BN26" s="393"/>
      <c r="BO26" s="393"/>
      <c r="BP26" s="393"/>
      <c r="BQ26" s="393"/>
      <c r="BR26" s="393"/>
      <c r="BS26" s="393"/>
      <c r="BT26" s="393"/>
      <c r="BU26" s="393"/>
      <c r="BV26" s="393"/>
    </row>
    <row r="27" spans="1:79" s="428" customFormat="1" ht="15" customHeight="1">
      <c r="A27" s="431">
        <v>826</v>
      </c>
      <c r="B27" s="582"/>
      <c r="C27" s="582"/>
      <c r="D27" s="422" t="s">
        <v>1046</v>
      </c>
      <c r="E27" s="422" t="s">
        <v>1047</v>
      </c>
      <c r="F27" s="422" t="s">
        <v>18</v>
      </c>
      <c r="G27" s="422" t="s">
        <v>28</v>
      </c>
      <c r="H27" s="583"/>
      <c r="I27" s="422" t="s">
        <v>1048</v>
      </c>
      <c r="J27" s="422" t="s">
        <v>1049</v>
      </c>
      <c r="K27" s="583" t="s">
        <v>1023</v>
      </c>
      <c r="L27" s="583" t="s">
        <v>31</v>
      </c>
      <c r="M27" s="583" t="s">
        <v>32</v>
      </c>
      <c r="N27" s="583" t="s">
        <v>33</v>
      </c>
      <c r="O27" s="426">
        <v>1820.7</v>
      </c>
      <c r="P27" s="422" t="s">
        <v>1029</v>
      </c>
      <c r="Q27" s="583" t="s">
        <v>23</v>
      </c>
      <c r="R27" s="425">
        <v>0.15</v>
      </c>
      <c r="S27" s="584">
        <v>1840.69</v>
      </c>
      <c r="T27" s="621"/>
      <c r="U27" s="393"/>
      <c r="V27" s="393"/>
      <c r="W27" s="393"/>
      <c r="X27" s="393"/>
      <c r="Y27" s="393"/>
      <c r="Z27" s="393"/>
      <c r="AA27" s="393"/>
      <c r="AB27" s="393"/>
      <c r="AC27" s="393"/>
      <c r="AD27" s="393"/>
      <c r="AE27" s="393"/>
      <c r="AF27" s="393"/>
      <c r="AG27" s="393"/>
      <c r="AH27" s="393"/>
      <c r="AI27" s="393"/>
      <c r="AJ27" s="393"/>
      <c r="AK27" s="393"/>
      <c r="AL27" s="393"/>
      <c r="AM27" s="393"/>
      <c r="AN27" s="393"/>
      <c r="AO27" s="393"/>
      <c r="AP27" s="393"/>
      <c r="AQ27" s="393"/>
      <c r="AR27" s="393"/>
      <c r="AS27" s="393"/>
      <c r="AT27" s="393"/>
      <c r="AU27" s="393"/>
      <c r="AV27" s="393"/>
      <c r="AW27" s="393"/>
      <c r="AX27" s="393"/>
      <c r="AY27" s="393"/>
      <c r="AZ27" s="393"/>
      <c r="BA27" s="393"/>
      <c r="BB27" s="393"/>
      <c r="BC27" s="393"/>
      <c r="BD27" s="393"/>
      <c r="BE27" s="393"/>
      <c r="BF27" s="393"/>
      <c r="BG27" s="393"/>
      <c r="BH27" s="393"/>
      <c r="BI27" s="393"/>
      <c r="BJ27" s="393"/>
      <c r="BK27" s="393"/>
      <c r="BL27" s="393"/>
      <c r="BM27" s="393"/>
      <c r="BN27" s="393"/>
      <c r="BO27" s="393"/>
      <c r="BP27" s="393"/>
      <c r="BQ27" s="393"/>
      <c r="BR27" s="393"/>
      <c r="BS27" s="393"/>
      <c r="BT27" s="393"/>
      <c r="BU27" s="393"/>
      <c r="BV27" s="393"/>
    </row>
    <row r="28" spans="1:79" s="428" customFormat="1" ht="15" customHeight="1">
      <c r="A28" s="430">
        <v>830</v>
      </c>
      <c r="B28" s="582"/>
      <c r="C28" s="582"/>
      <c r="D28" s="422" t="s">
        <v>1056</v>
      </c>
      <c r="E28" s="422" t="s">
        <v>1057</v>
      </c>
      <c r="F28" s="422" t="s">
        <v>18</v>
      </c>
      <c r="G28" s="422" t="s">
        <v>28</v>
      </c>
      <c r="H28" s="583"/>
      <c r="I28" s="422" t="s">
        <v>1048</v>
      </c>
      <c r="J28" s="424" t="s">
        <v>1020</v>
      </c>
      <c r="K28" s="583" t="s">
        <v>1023</v>
      </c>
      <c r="L28" s="583" t="s">
        <v>2966</v>
      </c>
      <c r="M28" s="583" t="s">
        <v>32</v>
      </c>
      <c r="N28" s="583" t="s">
        <v>21</v>
      </c>
      <c r="O28" s="426">
        <v>1944</v>
      </c>
      <c r="P28" s="422" t="s">
        <v>1029</v>
      </c>
      <c r="Q28" s="583" t="s">
        <v>23</v>
      </c>
      <c r="R28" s="425">
        <v>0.1</v>
      </c>
      <c r="S28" s="584">
        <v>1975.8127340000001</v>
      </c>
      <c r="T28" s="621"/>
      <c r="U28" s="393"/>
      <c r="V28" s="393"/>
      <c r="W28" s="393"/>
      <c r="X28" s="393"/>
      <c r="Y28" s="393"/>
      <c r="Z28" s="393"/>
      <c r="AA28" s="393"/>
      <c r="AB28" s="393"/>
      <c r="AC28" s="393"/>
      <c r="AD28" s="393"/>
      <c r="AE28" s="393"/>
      <c r="AF28" s="393"/>
      <c r="AG28" s="393"/>
      <c r="AH28" s="393"/>
      <c r="AI28" s="393"/>
      <c r="AJ28" s="393"/>
      <c r="AK28" s="393"/>
      <c r="AL28" s="393"/>
      <c r="AM28" s="393"/>
      <c r="AN28" s="393"/>
      <c r="AO28" s="393"/>
      <c r="AP28" s="393"/>
      <c r="AQ28" s="393"/>
      <c r="AR28" s="393"/>
      <c r="AS28" s="393"/>
      <c r="AT28" s="393"/>
      <c r="AU28" s="393"/>
      <c r="AV28" s="393"/>
      <c r="AW28" s="393"/>
      <c r="AX28" s="393"/>
      <c r="AY28" s="393"/>
      <c r="AZ28" s="393"/>
      <c r="BA28" s="393"/>
      <c r="BB28" s="393"/>
      <c r="BC28" s="393"/>
      <c r="BD28" s="393"/>
      <c r="BE28" s="393"/>
      <c r="BF28" s="393"/>
      <c r="BG28" s="393"/>
      <c r="BH28" s="393"/>
      <c r="BI28" s="393"/>
      <c r="BJ28" s="393"/>
      <c r="BK28" s="393"/>
      <c r="BL28" s="393"/>
      <c r="BM28" s="393"/>
      <c r="BN28" s="393"/>
      <c r="BO28" s="393"/>
      <c r="BP28" s="393"/>
      <c r="BQ28" s="393"/>
      <c r="BR28" s="393"/>
      <c r="BS28" s="393"/>
      <c r="BT28" s="393"/>
      <c r="BU28" s="393"/>
      <c r="BV28" s="393"/>
    </row>
    <row r="29" spans="1:79" s="428" customFormat="1" ht="15" customHeight="1">
      <c r="A29" s="430">
        <v>829</v>
      </c>
      <c r="B29" s="582"/>
      <c r="C29" s="582"/>
      <c r="D29" s="422" t="s">
        <v>1054</v>
      </c>
      <c r="E29" s="422" t="s">
        <v>1055</v>
      </c>
      <c r="F29" s="422" t="s">
        <v>18</v>
      </c>
      <c r="G29" s="422" t="s">
        <v>28</v>
      </c>
      <c r="H29" s="583"/>
      <c r="I29" s="422" t="s">
        <v>1048</v>
      </c>
      <c r="J29" s="424" t="s">
        <v>1020</v>
      </c>
      <c r="K29" s="583" t="s">
        <v>1023</v>
      </c>
      <c r="L29" s="583" t="s">
        <v>2966</v>
      </c>
      <c r="M29" s="583" t="s">
        <v>32</v>
      </c>
      <c r="N29" s="583" t="s">
        <v>35</v>
      </c>
      <c r="O29" s="426">
        <v>1944</v>
      </c>
      <c r="P29" s="422" t="s">
        <v>1029</v>
      </c>
      <c r="Q29" s="583" t="s">
        <v>24</v>
      </c>
      <c r="R29" s="425"/>
      <c r="S29" s="584">
        <v>1975.8127340000001</v>
      </c>
      <c r="T29" s="621"/>
      <c r="U29" s="393"/>
      <c r="V29" s="393"/>
      <c r="W29" s="393"/>
      <c r="X29" s="393"/>
      <c r="Y29" s="393"/>
      <c r="Z29" s="393"/>
      <c r="AA29" s="393"/>
      <c r="AB29" s="393"/>
      <c r="AC29" s="393"/>
      <c r="AD29" s="393"/>
      <c r="AE29" s="393"/>
      <c r="AF29" s="393"/>
      <c r="AG29" s="393"/>
      <c r="AH29" s="393"/>
      <c r="AI29" s="393"/>
      <c r="AJ29" s="393"/>
      <c r="AK29" s="393"/>
      <c r="AL29" s="393"/>
      <c r="AM29" s="393"/>
      <c r="AN29" s="393"/>
      <c r="AO29" s="393"/>
      <c r="AP29" s="393"/>
      <c r="AQ29" s="393"/>
      <c r="AR29" s="393"/>
      <c r="AS29" s="393"/>
      <c r="AT29" s="393"/>
      <c r="AU29" s="393"/>
      <c r="AV29" s="393"/>
      <c r="AW29" s="393"/>
      <c r="AX29" s="393"/>
      <c r="AY29" s="393"/>
      <c r="AZ29" s="393"/>
      <c r="BA29" s="393"/>
      <c r="BB29" s="393"/>
      <c r="BC29" s="393"/>
      <c r="BD29" s="393"/>
      <c r="BE29" s="393"/>
      <c r="BF29" s="393"/>
      <c r="BG29" s="393"/>
      <c r="BH29" s="393"/>
      <c r="BI29" s="393"/>
      <c r="BJ29" s="393"/>
      <c r="BK29" s="393"/>
      <c r="BL29" s="393"/>
      <c r="BM29" s="393"/>
      <c r="BN29" s="393"/>
      <c r="BO29" s="393"/>
      <c r="BP29" s="393"/>
      <c r="BQ29" s="393"/>
      <c r="BR29" s="393"/>
      <c r="BS29" s="393"/>
      <c r="BT29" s="393"/>
      <c r="BU29" s="393"/>
      <c r="BV29" s="393"/>
    </row>
    <row r="30" spans="1:79" s="428" customFormat="1" ht="15" customHeight="1">
      <c r="A30" s="430">
        <v>831</v>
      </c>
      <c r="B30" s="582"/>
      <c r="C30" s="582"/>
      <c r="D30" s="422" t="s">
        <v>1058</v>
      </c>
      <c r="E30" s="422" t="s">
        <v>1059</v>
      </c>
      <c r="F30" s="422" t="s">
        <v>18</v>
      </c>
      <c r="G30" s="422" t="s">
        <v>28</v>
      </c>
      <c r="H30" s="583"/>
      <c r="I30" s="422" t="s">
        <v>1048</v>
      </c>
      <c r="J30" s="424" t="s">
        <v>1020</v>
      </c>
      <c r="K30" s="583" t="s">
        <v>1023</v>
      </c>
      <c r="L30" s="583" t="s">
        <v>2966</v>
      </c>
      <c r="M30" s="583" t="s">
        <v>32</v>
      </c>
      <c r="N30" s="583" t="s">
        <v>22</v>
      </c>
      <c r="O30" s="426">
        <v>1944</v>
      </c>
      <c r="P30" s="422" t="s">
        <v>1029</v>
      </c>
      <c r="Q30" s="583" t="s">
        <v>23</v>
      </c>
      <c r="R30" s="425">
        <v>0.1</v>
      </c>
      <c r="S30" s="584">
        <v>1975.8127340000001</v>
      </c>
      <c r="T30" s="621"/>
      <c r="U30" s="393"/>
      <c r="V30" s="393"/>
      <c r="W30" s="393"/>
      <c r="X30" s="393"/>
      <c r="Y30" s="393"/>
      <c r="Z30" s="393"/>
      <c r="AA30" s="393"/>
      <c r="AB30" s="393"/>
      <c r="AC30" s="393"/>
      <c r="AD30" s="393"/>
      <c r="AE30" s="393"/>
      <c r="AF30" s="393"/>
      <c r="AG30" s="393"/>
      <c r="AH30" s="393"/>
      <c r="AI30" s="393"/>
      <c r="AJ30" s="393"/>
      <c r="AK30" s="393"/>
      <c r="AL30" s="393"/>
      <c r="AM30" s="393"/>
      <c r="AN30" s="393"/>
      <c r="AO30" s="393"/>
      <c r="AP30" s="393"/>
      <c r="AQ30" s="393"/>
      <c r="AR30" s="393"/>
      <c r="AS30" s="393"/>
      <c r="AT30" s="393"/>
      <c r="AU30" s="393"/>
      <c r="AV30" s="393"/>
      <c r="AW30" s="393"/>
      <c r="AX30" s="393"/>
      <c r="AY30" s="393"/>
      <c r="AZ30" s="393"/>
      <c r="BA30" s="393"/>
      <c r="BB30" s="393"/>
      <c r="BC30" s="393"/>
      <c r="BD30" s="393"/>
      <c r="BE30" s="393"/>
      <c r="BF30" s="393"/>
      <c r="BG30" s="393"/>
      <c r="BH30" s="393"/>
      <c r="BI30" s="393"/>
      <c r="BJ30" s="393"/>
      <c r="BK30" s="393"/>
      <c r="BL30" s="393"/>
      <c r="BM30" s="393"/>
      <c r="BN30" s="393"/>
      <c r="BO30" s="393"/>
      <c r="BP30" s="393"/>
      <c r="BQ30" s="393"/>
      <c r="BR30" s="393"/>
      <c r="BS30" s="393"/>
      <c r="BT30" s="393"/>
      <c r="BU30" s="393"/>
      <c r="BV30" s="393"/>
    </row>
    <row r="31" spans="1:79" s="429" customFormat="1" ht="15" customHeight="1">
      <c r="A31" s="430">
        <v>827</v>
      </c>
      <c r="B31" s="582"/>
      <c r="C31" s="582"/>
      <c r="D31" s="422" t="s">
        <v>1050</v>
      </c>
      <c r="E31" s="422" t="s">
        <v>1051</v>
      </c>
      <c r="F31" s="422" t="s">
        <v>18</v>
      </c>
      <c r="G31" s="422" t="s">
        <v>28</v>
      </c>
      <c r="H31" s="583"/>
      <c r="I31" s="422" t="s">
        <v>1048</v>
      </c>
      <c r="J31" s="424" t="s">
        <v>1020</v>
      </c>
      <c r="K31" s="583" t="s">
        <v>1023</v>
      </c>
      <c r="L31" s="583" t="s">
        <v>2966</v>
      </c>
      <c r="M31" s="583" t="s">
        <v>32</v>
      </c>
      <c r="N31" s="583" t="s">
        <v>25</v>
      </c>
      <c r="O31" s="426">
        <v>163.1</v>
      </c>
      <c r="P31" s="422" t="s">
        <v>1029</v>
      </c>
      <c r="Q31" s="583" t="s">
        <v>24</v>
      </c>
      <c r="R31" s="425"/>
      <c r="S31" s="584">
        <v>165.76906199999999</v>
      </c>
      <c r="T31" s="621"/>
      <c r="U31" s="393"/>
      <c r="V31" s="393"/>
      <c r="W31" s="393"/>
      <c r="X31" s="393"/>
      <c r="Y31" s="393"/>
      <c r="Z31" s="393"/>
      <c r="AA31" s="393"/>
      <c r="AB31" s="393"/>
      <c r="AC31" s="393"/>
      <c r="AD31" s="393"/>
      <c r="AE31" s="393"/>
      <c r="AF31" s="393"/>
      <c r="AG31" s="393"/>
      <c r="AH31" s="393"/>
      <c r="AI31" s="393"/>
      <c r="AJ31" s="393"/>
      <c r="AK31" s="393"/>
      <c r="AL31" s="393"/>
      <c r="AM31" s="393"/>
      <c r="AN31" s="393"/>
      <c r="AO31" s="393"/>
      <c r="AP31" s="393"/>
      <c r="AQ31" s="393"/>
      <c r="AR31" s="393"/>
      <c r="AS31" s="393"/>
      <c r="AT31" s="393"/>
      <c r="AU31" s="393"/>
      <c r="AV31" s="393"/>
      <c r="AW31" s="393"/>
      <c r="AX31" s="393"/>
      <c r="AY31" s="393"/>
      <c r="AZ31" s="393"/>
      <c r="BA31" s="393"/>
      <c r="BB31" s="393"/>
      <c r="BC31" s="393"/>
      <c r="BD31" s="393"/>
      <c r="BE31" s="393"/>
      <c r="BF31" s="393"/>
      <c r="BG31" s="393"/>
      <c r="BH31" s="393"/>
      <c r="BI31" s="393"/>
      <c r="BJ31" s="393"/>
      <c r="BK31" s="393"/>
      <c r="BL31" s="393"/>
      <c r="BM31" s="393"/>
      <c r="BN31" s="393"/>
      <c r="BO31" s="393"/>
      <c r="BP31" s="393"/>
      <c r="BQ31" s="393"/>
      <c r="BR31" s="393"/>
      <c r="BS31" s="393"/>
      <c r="BT31" s="393"/>
      <c r="BU31" s="393"/>
      <c r="BV31" s="393"/>
      <c r="BW31" s="428"/>
      <c r="BX31" s="428"/>
      <c r="BY31" s="428"/>
      <c r="BZ31" s="428"/>
      <c r="CA31" s="428"/>
    </row>
    <row r="32" spans="1:79" s="428" customFormat="1" ht="15" customHeight="1">
      <c r="A32" s="420">
        <v>828</v>
      </c>
      <c r="B32" s="582"/>
      <c r="C32" s="582"/>
      <c r="D32" s="422" t="s">
        <v>1052</v>
      </c>
      <c r="E32" s="422" t="s">
        <v>1053</v>
      </c>
      <c r="F32" s="422" t="s">
        <v>18</v>
      </c>
      <c r="G32" s="422" t="s">
        <v>28</v>
      </c>
      <c r="H32" s="583"/>
      <c r="I32" s="422" t="s">
        <v>1048</v>
      </c>
      <c r="J32" s="424" t="s">
        <v>1020</v>
      </c>
      <c r="K32" s="583" t="s">
        <v>1023</v>
      </c>
      <c r="L32" s="583" t="s">
        <v>2966</v>
      </c>
      <c r="M32" s="583" t="s">
        <v>32</v>
      </c>
      <c r="N32" s="583" t="s">
        <v>34</v>
      </c>
      <c r="O32" s="426">
        <v>1944</v>
      </c>
      <c r="P32" s="422" t="s">
        <v>1029</v>
      </c>
      <c r="Q32" s="583" t="s">
        <v>24</v>
      </c>
      <c r="R32" s="425"/>
      <c r="S32" s="584">
        <v>1975.8127340000001</v>
      </c>
      <c r="T32" s="621"/>
      <c r="U32" s="393"/>
      <c r="V32" s="393"/>
      <c r="W32" s="393"/>
      <c r="X32" s="393"/>
      <c r="Y32" s="393"/>
      <c r="Z32" s="393"/>
      <c r="AA32" s="393"/>
      <c r="AB32" s="393"/>
      <c r="AC32" s="393"/>
      <c r="AD32" s="393"/>
      <c r="AE32" s="393"/>
      <c r="AF32" s="393"/>
      <c r="AG32" s="393"/>
      <c r="AH32" s="393"/>
      <c r="AI32" s="393"/>
      <c r="AJ32" s="393"/>
      <c r="AK32" s="393"/>
      <c r="AL32" s="393"/>
      <c r="AM32" s="393"/>
      <c r="AN32" s="393"/>
      <c r="AO32" s="393"/>
      <c r="AP32" s="393"/>
      <c r="AQ32" s="393"/>
      <c r="AR32" s="393"/>
      <c r="AS32" s="393"/>
      <c r="AT32" s="393"/>
      <c r="AU32" s="393"/>
      <c r="AV32" s="393"/>
      <c r="AW32" s="393"/>
      <c r="AX32" s="393"/>
      <c r="AY32" s="393"/>
      <c r="AZ32" s="393"/>
      <c r="BA32" s="393"/>
      <c r="BB32" s="393"/>
      <c r="BC32" s="393"/>
      <c r="BD32" s="393"/>
      <c r="BE32" s="393"/>
      <c r="BF32" s="393"/>
      <c r="BG32" s="393"/>
      <c r="BH32" s="393"/>
      <c r="BI32" s="393"/>
      <c r="BJ32" s="393"/>
      <c r="BK32" s="393"/>
      <c r="BL32" s="393"/>
      <c r="BM32" s="393"/>
      <c r="BN32" s="393"/>
      <c r="BO32" s="393"/>
      <c r="BP32" s="393"/>
      <c r="BQ32" s="393"/>
      <c r="BR32" s="393"/>
      <c r="BS32" s="393"/>
      <c r="BT32" s="393"/>
      <c r="BU32" s="393"/>
      <c r="BV32" s="393"/>
    </row>
    <row r="33" spans="1:79" s="428" customFormat="1" ht="15" customHeight="1">
      <c r="A33" s="462"/>
      <c r="B33" s="463"/>
      <c r="C33" s="211"/>
      <c r="D33" s="227">
        <v>62110670510101</v>
      </c>
      <c r="E33" s="228" t="s">
        <v>1692</v>
      </c>
      <c r="F33" s="228" t="s">
        <v>18</v>
      </c>
      <c r="G33" s="228" t="s">
        <v>549</v>
      </c>
      <c r="H33" s="228">
        <v>2</v>
      </c>
      <c r="I33" s="229" t="s">
        <v>1693</v>
      </c>
      <c r="J33" s="226" t="s">
        <v>1694</v>
      </c>
      <c r="K33" s="228" t="s">
        <v>86</v>
      </c>
      <c r="L33" s="228" t="s">
        <v>29</v>
      </c>
      <c r="M33" s="211">
        <v>9</v>
      </c>
      <c r="N33" s="214">
        <v>1</v>
      </c>
      <c r="O33" s="215">
        <v>1980</v>
      </c>
      <c r="P33" s="211">
        <v>94</v>
      </c>
      <c r="Q33" s="211" t="s">
        <v>39</v>
      </c>
      <c r="R33" s="611">
        <v>0.12</v>
      </c>
      <c r="S33" s="216">
        <v>1999.1724389999999</v>
      </c>
      <c r="T33" s="623"/>
      <c r="U33" s="403"/>
      <c r="V33" s="403"/>
      <c r="W33" s="403"/>
      <c r="X33" s="403"/>
      <c r="Y33" s="403"/>
      <c r="Z33" s="403"/>
      <c r="AA33" s="403"/>
      <c r="AB33" s="403"/>
      <c r="AC33" s="403"/>
      <c r="AD33" s="403"/>
      <c r="AE33" s="403"/>
      <c r="AF33" s="403"/>
      <c r="AG33" s="403"/>
      <c r="AH33" s="403"/>
      <c r="AI33" s="403"/>
      <c r="AJ33" s="403"/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/>
      <c r="AZ33" s="403"/>
      <c r="BA33" s="403"/>
      <c r="BB33" s="403"/>
      <c r="BC33" s="403"/>
      <c r="BD33" s="403"/>
      <c r="BE33" s="403"/>
      <c r="BF33" s="403"/>
      <c r="BG33" s="403"/>
      <c r="BH33" s="403"/>
      <c r="BI33" s="403"/>
      <c r="BJ33" s="403"/>
      <c r="BK33" s="403"/>
      <c r="BL33" s="403"/>
      <c r="BM33" s="403"/>
      <c r="BN33" s="403"/>
      <c r="BO33" s="403"/>
      <c r="BP33" s="403"/>
      <c r="BQ33" s="403"/>
      <c r="BR33" s="403"/>
      <c r="BS33" s="403"/>
      <c r="BT33" s="403"/>
      <c r="BU33" s="403"/>
      <c r="BV33" s="403"/>
      <c r="BW33" s="464"/>
      <c r="BX33" s="464"/>
      <c r="BY33" s="464"/>
      <c r="BZ33" s="464"/>
      <c r="CA33" s="464"/>
    </row>
    <row r="34" spans="1:79" s="428" customFormat="1" ht="15" customHeight="1">
      <c r="A34" s="462"/>
      <c r="B34" s="463"/>
      <c r="C34" s="211"/>
      <c r="D34" s="227">
        <v>62110670510102</v>
      </c>
      <c r="E34" s="228" t="s">
        <v>1695</v>
      </c>
      <c r="F34" s="228" t="s">
        <v>18</v>
      </c>
      <c r="G34" s="228" t="s">
        <v>549</v>
      </c>
      <c r="H34" s="228">
        <v>2</v>
      </c>
      <c r="I34" s="229" t="s">
        <v>1693</v>
      </c>
      <c r="J34" s="489" t="s">
        <v>1020</v>
      </c>
      <c r="K34" s="228" t="s">
        <v>86</v>
      </c>
      <c r="L34" s="228" t="s">
        <v>29</v>
      </c>
      <c r="M34" s="211">
        <v>9</v>
      </c>
      <c r="N34" s="214">
        <v>2</v>
      </c>
      <c r="O34" s="215">
        <v>1980</v>
      </c>
      <c r="P34" s="211">
        <v>94</v>
      </c>
      <c r="Q34" s="211" t="s">
        <v>39</v>
      </c>
      <c r="R34" s="611">
        <v>0.12</v>
      </c>
      <c r="S34" s="216">
        <v>1999.1724389999999</v>
      </c>
      <c r="T34" s="623"/>
      <c r="U34" s="403"/>
      <c r="V34" s="403"/>
      <c r="W34" s="403"/>
      <c r="X34" s="403"/>
      <c r="Y34" s="403"/>
      <c r="Z34" s="403"/>
      <c r="AA34" s="403"/>
      <c r="AB34" s="403"/>
      <c r="AC34" s="403"/>
      <c r="AD34" s="403"/>
      <c r="AE34" s="403"/>
      <c r="AF34" s="403"/>
      <c r="AG34" s="403"/>
      <c r="AH34" s="403"/>
      <c r="AI34" s="403"/>
      <c r="AJ34" s="403"/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/>
      <c r="AZ34" s="403"/>
      <c r="BA34" s="403"/>
      <c r="BB34" s="403"/>
      <c r="BC34" s="403"/>
      <c r="BD34" s="403"/>
      <c r="BE34" s="403"/>
      <c r="BF34" s="403"/>
      <c r="BG34" s="403"/>
      <c r="BH34" s="403"/>
      <c r="BI34" s="403"/>
      <c r="BJ34" s="403"/>
      <c r="BK34" s="403"/>
      <c r="BL34" s="403"/>
      <c r="BM34" s="403"/>
      <c r="BN34" s="403"/>
      <c r="BO34" s="403"/>
      <c r="BP34" s="403"/>
      <c r="BQ34" s="403"/>
      <c r="BR34" s="403"/>
      <c r="BS34" s="403"/>
      <c r="BT34" s="403"/>
      <c r="BU34" s="403"/>
      <c r="BV34" s="403"/>
      <c r="BW34" s="464"/>
      <c r="BX34" s="464"/>
      <c r="BY34" s="464"/>
      <c r="BZ34" s="464"/>
      <c r="CA34" s="464"/>
    </row>
    <row r="35" spans="1:79" s="428" customFormat="1" ht="15" customHeight="1">
      <c r="A35" s="462"/>
      <c r="B35" s="463"/>
      <c r="C35" s="211"/>
      <c r="D35" s="227">
        <v>62110670510103</v>
      </c>
      <c r="E35" s="228" t="s">
        <v>1696</v>
      </c>
      <c r="F35" s="228" t="s">
        <v>18</v>
      </c>
      <c r="G35" s="228" t="s">
        <v>549</v>
      </c>
      <c r="H35" s="228">
        <v>2</v>
      </c>
      <c r="I35" s="229" t="s">
        <v>1693</v>
      </c>
      <c r="J35" s="489" t="s">
        <v>1020</v>
      </c>
      <c r="K35" s="228" t="s">
        <v>86</v>
      </c>
      <c r="L35" s="228" t="s">
        <v>29</v>
      </c>
      <c r="M35" s="211">
        <v>9</v>
      </c>
      <c r="N35" s="214">
        <v>3</v>
      </c>
      <c r="O35" s="215">
        <v>1980</v>
      </c>
      <c r="P35" s="211">
        <v>94</v>
      </c>
      <c r="Q35" s="211" t="s">
        <v>47</v>
      </c>
      <c r="R35" s="611">
        <v>0.05</v>
      </c>
      <c r="S35" s="216">
        <v>1999.1724389999999</v>
      </c>
      <c r="T35" s="623"/>
      <c r="U35" s="403"/>
      <c r="V35" s="403"/>
      <c r="W35" s="403"/>
      <c r="X35" s="403"/>
      <c r="Y35" s="403"/>
      <c r="Z35" s="403"/>
      <c r="AA35" s="403"/>
      <c r="AB35" s="403"/>
      <c r="AC35" s="403"/>
      <c r="AD35" s="403"/>
      <c r="AE35" s="403"/>
      <c r="AF35" s="403"/>
      <c r="AG35" s="403"/>
      <c r="AH35" s="403"/>
      <c r="AI35" s="403"/>
      <c r="AJ35" s="403"/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/>
      <c r="AZ35" s="403"/>
      <c r="BA35" s="403"/>
      <c r="BB35" s="403"/>
      <c r="BC35" s="403"/>
      <c r="BD35" s="403"/>
      <c r="BE35" s="403"/>
      <c r="BF35" s="403"/>
      <c r="BG35" s="403"/>
      <c r="BH35" s="403"/>
      <c r="BI35" s="403"/>
      <c r="BJ35" s="403"/>
      <c r="BK35" s="403"/>
      <c r="BL35" s="403"/>
      <c r="BM35" s="403"/>
      <c r="BN35" s="403"/>
      <c r="BO35" s="403"/>
      <c r="BP35" s="403"/>
      <c r="BQ35" s="403"/>
      <c r="BR35" s="403"/>
      <c r="BS35" s="403"/>
      <c r="BT35" s="403"/>
      <c r="BU35" s="403"/>
      <c r="BV35" s="403"/>
      <c r="BW35" s="464"/>
      <c r="BX35" s="464"/>
      <c r="BY35" s="464"/>
      <c r="BZ35" s="464"/>
      <c r="CA35" s="464"/>
    </row>
    <row r="36" spans="1:79" s="428" customFormat="1" ht="15" customHeight="1">
      <c r="A36" s="462"/>
      <c r="B36" s="463"/>
      <c r="C36" s="211"/>
      <c r="D36" s="227">
        <v>62110670510104</v>
      </c>
      <c r="E36" s="228" t="s">
        <v>1697</v>
      </c>
      <c r="F36" s="228" t="s">
        <v>18</v>
      </c>
      <c r="G36" s="228" t="s">
        <v>549</v>
      </c>
      <c r="H36" s="228">
        <v>2</v>
      </c>
      <c r="I36" s="229" t="s">
        <v>1693</v>
      </c>
      <c r="J36" s="489" t="s">
        <v>1020</v>
      </c>
      <c r="K36" s="228" t="s">
        <v>86</v>
      </c>
      <c r="L36" s="228" t="s">
        <v>29</v>
      </c>
      <c r="M36" s="211">
        <v>9</v>
      </c>
      <c r="N36" s="214">
        <v>4</v>
      </c>
      <c r="O36" s="215">
        <v>1980</v>
      </c>
      <c r="P36" s="211">
        <v>94</v>
      </c>
      <c r="Q36" s="211" t="s">
        <v>51</v>
      </c>
      <c r="R36" s="611">
        <v>0.14000000000000001</v>
      </c>
      <c r="S36" s="216">
        <v>1999.1724389999999</v>
      </c>
      <c r="T36" s="623"/>
      <c r="U36" s="403"/>
      <c r="V36" s="403"/>
      <c r="W36" s="403"/>
      <c r="X36" s="403"/>
      <c r="Y36" s="403"/>
      <c r="Z36" s="403"/>
      <c r="AA36" s="403"/>
      <c r="AB36" s="403"/>
      <c r="AC36" s="403"/>
      <c r="AD36" s="403"/>
      <c r="AE36" s="403"/>
      <c r="AF36" s="403"/>
      <c r="AG36" s="403"/>
      <c r="AH36" s="403"/>
      <c r="AI36" s="403"/>
      <c r="AJ36" s="403"/>
      <c r="AK36" s="403"/>
      <c r="AL36" s="403"/>
      <c r="AM36" s="403"/>
      <c r="AN36" s="403"/>
      <c r="AO36" s="403"/>
      <c r="AP36" s="403"/>
      <c r="AQ36" s="403"/>
      <c r="AR36" s="403"/>
      <c r="AS36" s="403"/>
      <c r="AT36" s="403"/>
      <c r="AU36" s="403"/>
      <c r="AV36" s="403"/>
      <c r="AW36" s="403"/>
      <c r="AX36" s="403"/>
      <c r="AY36" s="403"/>
      <c r="AZ36" s="403"/>
      <c r="BA36" s="403"/>
      <c r="BB36" s="403"/>
      <c r="BC36" s="403"/>
      <c r="BD36" s="403"/>
      <c r="BE36" s="403"/>
      <c r="BF36" s="403"/>
      <c r="BG36" s="403"/>
      <c r="BH36" s="403"/>
      <c r="BI36" s="403"/>
      <c r="BJ36" s="403"/>
      <c r="BK36" s="403"/>
      <c r="BL36" s="403"/>
      <c r="BM36" s="403"/>
      <c r="BN36" s="403"/>
      <c r="BO36" s="403"/>
      <c r="BP36" s="403"/>
      <c r="BQ36" s="403"/>
      <c r="BR36" s="403"/>
      <c r="BS36" s="403"/>
      <c r="BT36" s="403"/>
      <c r="BU36" s="403"/>
      <c r="BV36" s="403"/>
      <c r="BW36" s="464"/>
      <c r="BX36" s="464"/>
      <c r="BY36" s="464"/>
      <c r="BZ36" s="464"/>
      <c r="CA36" s="464"/>
    </row>
    <row r="37" spans="1:79" s="428" customFormat="1" ht="15" customHeight="1">
      <c r="A37" s="462"/>
      <c r="B37" s="463"/>
      <c r="C37" s="211"/>
      <c r="D37" s="230">
        <v>62110670510105</v>
      </c>
      <c r="E37" s="231" t="s">
        <v>1698</v>
      </c>
      <c r="F37" s="231" t="s">
        <v>18</v>
      </c>
      <c r="G37" s="228" t="s">
        <v>549</v>
      </c>
      <c r="H37" s="231">
        <v>2</v>
      </c>
      <c r="I37" s="232" t="s">
        <v>1693</v>
      </c>
      <c r="J37" s="489" t="s">
        <v>1020</v>
      </c>
      <c r="K37" s="231" t="s">
        <v>86</v>
      </c>
      <c r="L37" s="231" t="s">
        <v>29</v>
      </c>
      <c r="M37" s="211">
        <v>9</v>
      </c>
      <c r="N37" s="214">
        <v>5</v>
      </c>
      <c r="O37" s="215">
        <v>1980</v>
      </c>
      <c r="P37" s="211">
        <v>94</v>
      </c>
      <c r="Q37" s="211" t="s">
        <v>47</v>
      </c>
      <c r="R37" s="611">
        <v>0.05</v>
      </c>
      <c r="S37" s="216">
        <v>1999.1724389999999</v>
      </c>
      <c r="T37" s="62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/>
      <c r="AL37" s="403"/>
      <c r="AM37" s="403"/>
      <c r="AN37" s="403"/>
      <c r="AO37" s="403"/>
      <c r="AP37" s="403"/>
      <c r="AQ37" s="403"/>
      <c r="AR37" s="403"/>
      <c r="AS37" s="403"/>
      <c r="AT37" s="403"/>
      <c r="AU37" s="403"/>
      <c r="AV37" s="403"/>
      <c r="AW37" s="403"/>
      <c r="AX37" s="403"/>
      <c r="AY37" s="403"/>
      <c r="AZ37" s="403"/>
      <c r="BA37" s="403"/>
      <c r="BB37" s="403"/>
      <c r="BC37" s="403"/>
      <c r="BD37" s="403"/>
      <c r="BE37" s="403"/>
      <c r="BF37" s="403"/>
      <c r="BG37" s="403"/>
      <c r="BH37" s="403"/>
      <c r="BI37" s="403"/>
      <c r="BJ37" s="403"/>
      <c r="BK37" s="403"/>
      <c r="BL37" s="403"/>
      <c r="BM37" s="403"/>
      <c r="BN37" s="403"/>
      <c r="BO37" s="403"/>
      <c r="BP37" s="403"/>
      <c r="BQ37" s="403"/>
      <c r="BR37" s="403"/>
      <c r="BS37" s="403"/>
      <c r="BT37" s="403"/>
      <c r="BU37" s="403"/>
      <c r="BV37" s="403"/>
      <c r="BW37" s="464"/>
      <c r="BX37" s="464"/>
      <c r="BY37" s="464"/>
      <c r="BZ37" s="464"/>
      <c r="CA37" s="464"/>
    </row>
    <row r="38" spans="1:79" s="429" customFormat="1" ht="15" customHeight="1">
      <c r="A38" s="462"/>
      <c r="B38" s="463"/>
      <c r="C38" s="211"/>
      <c r="D38" s="230">
        <v>62110670510106</v>
      </c>
      <c r="E38" s="231" t="s">
        <v>1699</v>
      </c>
      <c r="F38" s="231" t="s">
        <v>18</v>
      </c>
      <c r="G38" s="228" t="s">
        <v>549</v>
      </c>
      <c r="H38" s="231">
        <v>2</v>
      </c>
      <c r="I38" s="232" t="s">
        <v>1693</v>
      </c>
      <c r="J38" s="489" t="s">
        <v>1020</v>
      </c>
      <c r="K38" s="231" t="s">
        <v>86</v>
      </c>
      <c r="L38" s="231" t="s">
        <v>29</v>
      </c>
      <c r="M38" s="211">
        <v>9</v>
      </c>
      <c r="N38" s="214">
        <v>6</v>
      </c>
      <c r="O38" s="215">
        <v>1404</v>
      </c>
      <c r="P38" s="211">
        <v>94</v>
      </c>
      <c r="Q38" s="211" t="s">
        <v>30</v>
      </c>
      <c r="R38" s="611">
        <v>0.1</v>
      </c>
      <c r="S38" s="216">
        <v>1417.595002</v>
      </c>
      <c r="T38" s="62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/>
      <c r="AL38" s="403"/>
      <c r="AM38" s="403"/>
      <c r="AN38" s="403"/>
      <c r="AO38" s="403"/>
      <c r="AP38" s="403"/>
      <c r="AQ38" s="403"/>
      <c r="AR38" s="403"/>
      <c r="AS38" s="403"/>
      <c r="AT38" s="403"/>
      <c r="AU38" s="403"/>
      <c r="AV38" s="403"/>
      <c r="AW38" s="403"/>
      <c r="AX38" s="403"/>
      <c r="AY38" s="403"/>
      <c r="AZ38" s="403"/>
      <c r="BA38" s="403"/>
      <c r="BB38" s="403"/>
      <c r="BC38" s="403"/>
      <c r="BD38" s="403"/>
      <c r="BE38" s="403"/>
      <c r="BF38" s="403"/>
      <c r="BG38" s="403"/>
      <c r="BH38" s="403"/>
      <c r="BI38" s="403"/>
      <c r="BJ38" s="403"/>
      <c r="BK38" s="403"/>
      <c r="BL38" s="403"/>
      <c r="BM38" s="403"/>
      <c r="BN38" s="403"/>
      <c r="BO38" s="403"/>
      <c r="BP38" s="403"/>
      <c r="BQ38" s="403"/>
      <c r="BR38" s="403"/>
      <c r="BS38" s="403"/>
      <c r="BT38" s="403"/>
      <c r="BU38" s="403"/>
      <c r="BV38" s="403"/>
      <c r="BW38" s="464"/>
      <c r="BX38" s="464"/>
      <c r="BY38" s="464"/>
      <c r="BZ38" s="464"/>
      <c r="CA38" s="464"/>
    </row>
    <row r="39" spans="1:79" s="432" customFormat="1" ht="15" customHeight="1">
      <c r="A39" s="462"/>
      <c r="B39" s="463"/>
      <c r="C39" s="211"/>
      <c r="D39" s="233">
        <v>62110670510107</v>
      </c>
      <c r="E39" s="234" t="s">
        <v>1700</v>
      </c>
      <c r="F39" s="234" t="s">
        <v>18</v>
      </c>
      <c r="G39" s="228" t="s">
        <v>549</v>
      </c>
      <c r="H39" s="234">
        <v>2</v>
      </c>
      <c r="I39" s="235" t="s">
        <v>1693</v>
      </c>
      <c r="J39" s="489" t="s">
        <v>1020</v>
      </c>
      <c r="K39" s="234" t="s">
        <v>86</v>
      </c>
      <c r="L39" s="234" t="s">
        <v>29</v>
      </c>
      <c r="M39" s="211">
        <v>9</v>
      </c>
      <c r="N39" s="214">
        <v>7</v>
      </c>
      <c r="O39" s="215">
        <v>882</v>
      </c>
      <c r="P39" s="211">
        <v>94</v>
      </c>
      <c r="Q39" s="211" t="s">
        <v>39</v>
      </c>
      <c r="R39" s="611">
        <v>0.12</v>
      </c>
      <c r="S39" s="216">
        <v>890.54051800000002</v>
      </c>
      <c r="T39" s="62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403"/>
      <c r="AU39" s="403"/>
      <c r="AV39" s="403"/>
      <c r="AW39" s="403"/>
      <c r="AX39" s="403"/>
      <c r="AY39" s="403"/>
      <c r="AZ39" s="403"/>
      <c r="BA39" s="403"/>
      <c r="BB39" s="403"/>
      <c r="BC39" s="403"/>
      <c r="BD39" s="403"/>
      <c r="BE39" s="403"/>
      <c r="BF39" s="403"/>
      <c r="BG39" s="403"/>
      <c r="BH39" s="403"/>
      <c r="BI39" s="403"/>
      <c r="BJ39" s="403"/>
      <c r="BK39" s="403"/>
      <c r="BL39" s="403"/>
      <c r="BM39" s="403"/>
      <c r="BN39" s="403"/>
      <c r="BO39" s="403"/>
      <c r="BP39" s="403"/>
      <c r="BQ39" s="403"/>
      <c r="BR39" s="403"/>
      <c r="BS39" s="403"/>
      <c r="BT39" s="403"/>
      <c r="BU39" s="403"/>
      <c r="BV39" s="403"/>
      <c r="BW39" s="464"/>
      <c r="BX39" s="464"/>
      <c r="BY39" s="464"/>
      <c r="BZ39" s="464"/>
      <c r="CA39" s="464"/>
    </row>
    <row r="40" spans="1:79" s="432" customFormat="1" ht="15" customHeight="1">
      <c r="A40" s="462"/>
      <c r="B40" s="463"/>
      <c r="C40" s="211"/>
      <c r="D40" s="227">
        <v>62110670510108</v>
      </c>
      <c r="E40" s="228" t="s">
        <v>1701</v>
      </c>
      <c r="F40" s="228" t="s">
        <v>18</v>
      </c>
      <c r="G40" s="228" t="s">
        <v>549</v>
      </c>
      <c r="H40" s="228">
        <v>1</v>
      </c>
      <c r="I40" s="229" t="s">
        <v>1693</v>
      </c>
      <c r="J40" s="489" t="s">
        <v>1020</v>
      </c>
      <c r="K40" s="228" t="s">
        <v>86</v>
      </c>
      <c r="L40" s="228" t="s">
        <v>29</v>
      </c>
      <c r="M40" s="211">
        <v>9</v>
      </c>
      <c r="N40" s="214">
        <v>8</v>
      </c>
      <c r="O40" s="215">
        <v>17.399999999999999</v>
      </c>
      <c r="P40" s="211">
        <v>94</v>
      </c>
      <c r="Q40" s="211" t="s">
        <v>39</v>
      </c>
      <c r="R40" s="611">
        <v>0.12</v>
      </c>
      <c r="S40" s="216">
        <v>17.521878000000001</v>
      </c>
      <c r="T40" s="623"/>
      <c r="U40" s="403"/>
      <c r="V40" s="403"/>
      <c r="W40" s="403"/>
      <c r="X40" s="403"/>
      <c r="Y40" s="403"/>
      <c r="Z40" s="403"/>
      <c r="AA40" s="403"/>
      <c r="AB40" s="403"/>
      <c r="AC40" s="403"/>
      <c r="AD40" s="403"/>
      <c r="AE40" s="403"/>
      <c r="AF40" s="403"/>
      <c r="AG40" s="403"/>
      <c r="AH40" s="403"/>
      <c r="AI40" s="403"/>
      <c r="AJ40" s="403"/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/>
      <c r="AZ40" s="403"/>
      <c r="BA40" s="403"/>
      <c r="BB40" s="403"/>
      <c r="BC40" s="403"/>
      <c r="BD40" s="403"/>
      <c r="BE40" s="403"/>
      <c r="BF40" s="403"/>
      <c r="BG40" s="403"/>
      <c r="BH40" s="403"/>
      <c r="BI40" s="403"/>
      <c r="BJ40" s="403"/>
      <c r="BK40" s="403"/>
      <c r="BL40" s="403"/>
      <c r="BM40" s="403"/>
      <c r="BN40" s="403"/>
      <c r="BO40" s="403"/>
      <c r="BP40" s="403"/>
      <c r="BQ40" s="403"/>
      <c r="BR40" s="403"/>
      <c r="BS40" s="403"/>
      <c r="BT40" s="403"/>
      <c r="BU40" s="403"/>
      <c r="BV40" s="403"/>
      <c r="BW40" s="464"/>
      <c r="BX40" s="464"/>
      <c r="BY40" s="464"/>
      <c r="BZ40" s="464"/>
      <c r="CA40" s="464"/>
    </row>
    <row r="41" spans="1:79" s="432" customFormat="1" ht="15" customHeight="1">
      <c r="A41" s="462"/>
      <c r="B41" s="463"/>
      <c r="C41" s="236"/>
      <c r="D41" s="250" t="s">
        <v>1712</v>
      </c>
      <c r="E41" s="250" t="s">
        <v>1713</v>
      </c>
      <c r="F41" s="250" t="s">
        <v>18</v>
      </c>
      <c r="G41" s="228" t="s">
        <v>549</v>
      </c>
      <c r="H41" s="250">
        <v>1</v>
      </c>
      <c r="I41" s="251" t="s">
        <v>1703</v>
      </c>
      <c r="J41" s="489" t="s">
        <v>1020</v>
      </c>
      <c r="K41" s="250" t="s">
        <v>86</v>
      </c>
      <c r="L41" s="240" t="s">
        <v>2966</v>
      </c>
      <c r="M41" s="250" t="s">
        <v>34</v>
      </c>
      <c r="N41" s="252">
        <v>3</v>
      </c>
      <c r="O41" s="253">
        <v>293.10000000000002</v>
      </c>
      <c r="P41" s="250" t="s">
        <v>1704</v>
      </c>
      <c r="Q41" s="236" t="s">
        <v>24</v>
      </c>
      <c r="R41" s="612"/>
      <c r="S41" s="244">
        <v>295.93616200000002</v>
      </c>
      <c r="T41" s="623"/>
      <c r="U41" s="403"/>
      <c r="V41" s="403"/>
      <c r="W41" s="403"/>
      <c r="X41" s="403"/>
      <c r="Y41" s="403"/>
      <c r="Z41" s="403"/>
      <c r="AA41" s="403"/>
      <c r="AB41" s="403"/>
      <c r="AC41" s="403"/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/>
      <c r="AZ41" s="403"/>
      <c r="BA41" s="403"/>
      <c r="BB41" s="403"/>
      <c r="BC41" s="403"/>
      <c r="BD41" s="403"/>
      <c r="BE41" s="403"/>
      <c r="BF41" s="403"/>
      <c r="BG41" s="403"/>
      <c r="BH41" s="403"/>
      <c r="BI41" s="403"/>
      <c r="BJ41" s="403"/>
      <c r="BK41" s="403"/>
      <c r="BL41" s="403"/>
      <c r="BM41" s="403"/>
      <c r="BN41" s="403"/>
      <c r="BO41" s="403"/>
      <c r="BP41" s="403"/>
      <c r="BQ41" s="403"/>
      <c r="BR41" s="403"/>
      <c r="BS41" s="403"/>
      <c r="BT41" s="403"/>
      <c r="BU41" s="403"/>
      <c r="BV41" s="403"/>
      <c r="BW41" s="464"/>
      <c r="BX41" s="464"/>
      <c r="BY41" s="464"/>
      <c r="BZ41" s="464"/>
      <c r="CA41" s="464"/>
    </row>
    <row r="42" spans="1:79" s="432" customFormat="1" ht="15" customHeight="1">
      <c r="A42" s="462"/>
      <c r="B42" s="463"/>
      <c r="C42" s="236"/>
      <c r="D42" s="245">
        <v>62110671310103</v>
      </c>
      <c r="E42" s="246" t="s">
        <v>1714</v>
      </c>
      <c r="F42" s="246" t="s">
        <v>18</v>
      </c>
      <c r="G42" s="228" t="s">
        <v>549</v>
      </c>
      <c r="H42" s="246">
        <v>2</v>
      </c>
      <c r="I42" s="247" t="s">
        <v>1703</v>
      </c>
      <c r="J42" s="489" t="s">
        <v>1020</v>
      </c>
      <c r="K42" s="246" t="s">
        <v>86</v>
      </c>
      <c r="L42" s="240" t="s">
        <v>2966</v>
      </c>
      <c r="M42" s="246" t="s">
        <v>34</v>
      </c>
      <c r="N42" s="248">
        <v>3</v>
      </c>
      <c r="O42" s="242">
        <v>1476</v>
      </c>
      <c r="P42" s="246" t="s">
        <v>1704</v>
      </c>
      <c r="Q42" s="236" t="s">
        <v>23</v>
      </c>
      <c r="R42" s="560">
        <v>0.05</v>
      </c>
      <c r="S42" s="249">
        <v>1490.2972139999999</v>
      </c>
      <c r="T42" s="62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/>
      <c r="AL42" s="403"/>
      <c r="AM42" s="403"/>
      <c r="AN42" s="403"/>
      <c r="AO42" s="403"/>
      <c r="AP42" s="403"/>
      <c r="AQ42" s="403"/>
      <c r="AR42" s="403"/>
      <c r="AS42" s="403"/>
      <c r="AT42" s="403"/>
      <c r="AU42" s="403"/>
      <c r="AV42" s="403"/>
      <c r="AW42" s="403"/>
      <c r="AX42" s="403"/>
      <c r="AY42" s="403"/>
      <c r="AZ42" s="403"/>
      <c r="BA42" s="403"/>
      <c r="BB42" s="403"/>
      <c r="BC42" s="403"/>
      <c r="BD42" s="403"/>
      <c r="BE42" s="403"/>
      <c r="BF42" s="403"/>
      <c r="BG42" s="403"/>
      <c r="BH42" s="403"/>
      <c r="BI42" s="403"/>
      <c r="BJ42" s="403"/>
      <c r="BK42" s="403"/>
      <c r="BL42" s="403"/>
      <c r="BM42" s="403"/>
      <c r="BN42" s="403"/>
      <c r="BO42" s="403"/>
      <c r="BP42" s="403"/>
      <c r="BQ42" s="403"/>
      <c r="BR42" s="403"/>
      <c r="BS42" s="403"/>
      <c r="BT42" s="403"/>
      <c r="BU42" s="403"/>
      <c r="BV42" s="403"/>
      <c r="BW42" s="464"/>
      <c r="BX42" s="464"/>
      <c r="BY42" s="464"/>
      <c r="BZ42" s="464"/>
      <c r="CA42" s="464"/>
    </row>
    <row r="43" spans="1:79" s="428" customFormat="1" ht="15" customHeight="1">
      <c r="A43" s="462"/>
      <c r="B43" s="463"/>
      <c r="C43" s="236"/>
      <c r="D43" s="245">
        <v>62110671310101</v>
      </c>
      <c r="E43" s="246" t="s">
        <v>1705</v>
      </c>
      <c r="F43" s="246" t="s">
        <v>18</v>
      </c>
      <c r="G43" s="228" t="s">
        <v>549</v>
      </c>
      <c r="H43" s="246">
        <v>1</v>
      </c>
      <c r="I43" s="247" t="s">
        <v>1703</v>
      </c>
      <c r="J43" s="489" t="s">
        <v>1020</v>
      </c>
      <c r="K43" s="246" t="s">
        <v>86</v>
      </c>
      <c r="L43" s="240" t="s">
        <v>2966</v>
      </c>
      <c r="M43" s="246" t="s">
        <v>34</v>
      </c>
      <c r="N43" s="248" t="s">
        <v>21</v>
      </c>
      <c r="O43" s="242">
        <v>1980</v>
      </c>
      <c r="P43" s="246" t="s">
        <v>1704</v>
      </c>
      <c r="Q43" s="236" t="s">
        <v>23</v>
      </c>
      <c r="R43" s="560">
        <v>0.05</v>
      </c>
      <c r="S43" s="249">
        <v>1999.1593310000001</v>
      </c>
      <c r="T43" s="62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403"/>
      <c r="AF43" s="403"/>
      <c r="AG43" s="403"/>
      <c r="AH43" s="403"/>
      <c r="AI43" s="403"/>
      <c r="AJ43" s="403"/>
      <c r="AK43" s="403"/>
      <c r="AL43" s="403"/>
      <c r="AM43" s="403"/>
      <c r="AN43" s="403"/>
      <c r="AO43" s="403"/>
      <c r="AP43" s="403"/>
      <c r="AQ43" s="403"/>
      <c r="AR43" s="403"/>
      <c r="AS43" s="403"/>
      <c r="AT43" s="403"/>
      <c r="AU43" s="403"/>
      <c r="AV43" s="403"/>
      <c r="AW43" s="403"/>
      <c r="AX43" s="403"/>
      <c r="AY43" s="403"/>
      <c r="AZ43" s="403"/>
      <c r="BA43" s="403"/>
      <c r="BB43" s="403"/>
      <c r="BC43" s="403"/>
      <c r="BD43" s="403"/>
      <c r="BE43" s="403"/>
      <c r="BF43" s="403"/>
      <c r="BG43" s="403"/>
      <c r="BH43" s="403"/>
      <c r="BI43" s="403"/>
      <c r="BJ43" s="403"/>
      <c r="BK43" s="403"/>
      <c r="BL43" s="403"/>
      <c r="BM43" s="403"/>
      <c r="BN43" s="403"/>
      <c r="BO43" s="403"/>
      <c r="BP43" s="403"/>
      <c r="BQ43" s="403"/>
      <c r="BR43" s="403"/>
      <c r="BS43" s="403"/>
      <c r="BT43" s="403"/>
      <c r="BU43" s="403"/>
      <c r="BV43" s="403"/>
      <c r="BW43" s="464"/>
      <c r="BX43" s="464"/>
      <c r="BY43" s="464"/>
      <c r="BZ43" s="464"/>
      <c r="CA43" s="464"/>
    </row>
    <row r="44" spans="1:79" s="429" customFormat="1" ht="15" customHeight="1">
      <c r="A44" s="462"/>
      <c r="B44" s="463"/>
      <c r="C44" s="236"/>
      <c r="D44" s="250" t="s">
        <v>1710</v>
      </c>
      <c r="E44" s="250" t="s">
        <v>1711</v>
      </c>
      <c r="F44" s="250" t="s">
        <v>18</v>
      </c>
      <c r="G44" s="228" t="s">
        <v>549</v>
      </c>
      <c r="H44" s="250">
        <v>1</v>
      </c>
      <c r="I44" s="251" t="s">
        <v>1703</v>
      </c>
      <c r="J44" s="489" t="s">
        <v>1020</v>
      </c>
      <c r="K44" s="250" t="s">
        <v>86</v>
      </c>
      <c r="L44" s="240" t="s">
        <v>2966</v>
      </c>
      <c r="M44" s="250" t="s">
        <v>34</v>
      </c>
      <c r="N44" s="252" t="s">
        <v>22</v>
      </c>
      <c r="O44" s="253">
        <v>1980</v>
      </c>
      <c r="P44" s="250" t="s">
        <v>1704</v>
      </c>
      <c r="Q44" s="236" t="s">
        <v>24</v>
      </c>
      <c r="R44" s="612"/>
      <c r="S44" s="244">
        <v>1999.1593310000001</v>
      </c>
      <c r="T44" s="623"/>
      <c r="U44" s="403"/>
      <c r="V44" s="403"/>
      <c r="W44" s="403"/>
      <c r="X44" s="403"/>
      <c r="Y44" s="403"/>
      <c r="Z44" s="403"/>
      <c r="AA44" s="403"/>
      <c r="AB44" s="403"/>
      <c r="AC44" s="403"/>
      <c r="AD44" s="403"/>
      <c r="AE44" s="403"/>
      <c r="AF44" s="403"/>
      <c r="AG44" s="403"/>
      <c r="AH44" s="403"/>
      <c r="AI44" s="403"/>
      <c r="AJ44" s="403"/>
      <c r="AK44" s="403"/>
      <c r="AL44" s="403"/>
      <c r="AM44" s="403"/>
      <c r="AN44" s="403"/>
      <c r="AO44" s="403"/>
      <c r="AP44" s="403"/>
      <c r="AQ44" s="403"/>
      <c r="AR44" s="403"/>
      <c r="AS44" s="403"/>
      <c r="AT44" s="403"/>
      <c r="AU44" s="403"/>
      <c r="AV44" s="403"/>
      <c r="AW44" s="403"/>
      <c r="AX44" s="403"/>
      <c r="AY44" s="403"/>
      <c r="AZ44" s="403"/>
      <c r="BA44" s="403"/>
      <c r="BB44" s="403"/>
      <c r="BC44" s="403"/>
      <c r="BD44" s="403"/>
      <c r="BE44" s="403"/>
      <c r="BF44" s="403"/>
      <c r="BG44" s="403"/>
      <c r="BH44" s="403"/>
      <c r="BI44" s="403"/>
      <c r="BJ44" s="403"/>
      <c r="BK44" s="403"/>
      <c r="BL44" s="403"/>
      <c r="BM44" s="403"/>
      <c r="BN44" s="403"/>
      <c r="BO44" s="403"/>
      <c r="BP44" s="403"/>
      <c r="BQ44" s="403"/>
      <c r="BR44" s="403"/>
      <c r="BS44" s="403"/>
      <c r="BT44" s="403"/>
      <c r="BU44" s="403"/>
      <c r="BV44" s="403"/>
      <c r="BW44" s="464"/>
      <c r="BX44" s="464"/>
      <c r="BY44" s="464"/>
      <c r="BZ44" s="464"/>
      <c r="CA44" s="464"/>
    </row>
    <row r="45" spans="1:79" s="428" customFormat="1" ht="15" customHeight="1">
      <c r="A45" s="462"/>
      <c r="B45" s="463"/>
      <c r="C45" s="236"/>
      <c r="D45" s="250" t="s">
        <v>1706</v>
      </c>
      <c r="E45" s="250" t="s">
        <v>1707</v>
      </c>
      <c r="F45" s="250" t="s">
        <v>18</v>
      </c>
      <c r="G45" s="228" t="s">
        <v>549</v>
      </c>
      <c r="H45" s="250">
        <v>2</v>
      </c>
      <c r="I45" s="251" t="s">
        <v>1703</v>
      </c>
      <c r="J45" s="489" t="s">
        <v>1020</v>
      </c>
      <c r="K45" s="250" t="s">
        <v>86</v>
      </c>
      <c r="L45" s="240" t="s">
        <v>2966</v>
      </c>
      <c r="M45" s="250" t="s">
        <v>34</v>
      </c>
      <c r="N45" s="252" t="s">
        <v>27</v>
      </c>
      <c r="O45" s="253">
        <v>1620</v>
      </c>
      <c r="P45" s="250" t="s">
        <v>1704</v>
      </c>
      <c r="Q45" s="236" t="s">
        <v>24</v>
      </c>
      <c r="R45" s="612"/>
      <c r="S45" s="244">
        <v>1635.692065</v>
      </c>
      <c r="T45" s="623"/>
      <c r="U45" s="403"/>
      <c r="V45" s="403"/>
      <c r="W45" s="403"/>
      <c r="X45" s="403"/>
      <c r="Y45" s="403"/>
      <c r="Z45" s="403"/>
      <c r="AA45" s="403"/>
      <c r="AB45" s="403"/>
      <c r="AC45" s="403"/>
      <c r="AD45" s="403"/>
      <c r="AE45" s="403"/>
      <c r="AF45" s="403"/>
      <c r="AG45" s="403"/>
      <c r="AH45" s="403"/>
      <c r="AI45" s="403"/>
      <c r="AJ45" s="403"/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/>
      <c r="AZ45" s="403"/>
      <c r="BA45" s="403"/>
      <c r="BB45" s="403"/>
      <c r="BC45" s="403"/>
      <c r="BD45" s="403"/>
      <c r="BE45" s="403"/>
      <c r="BF45" s="403"/>
      <c r="BG45" s="403"/>
      <c r="BH45" s="403"/>
      <c r="BI45" s="403"/>
      <c r="BJ45" s="403"/>
      <c r="BK45" s="403"/>
      <c r="BL45" s="403"/>
      <c r="BM45" s="403"/>
      <c r="BN45" s="403"/>
      <c r="BO45" s="403"/>
      <c r="BP45" s="403"/>
      <c r="BQ45" s="403"/>
      <c r="BR45" s="403"/>
      <c r="BS45" s="403"/>
      <c r="BT45" s="403"/>
      <c r="BU45" s="403"/>
      <c r="BV45" s="403"/>
      <c r="BW45" s="464"/>
      <c r="BX45" s="464"/>
      <c r="BY45" s="464"/>
      <c r="BZ45" s="464"/>
      <c r="CA45" s="464"/>
    </row>
    <row r="46" spans="1:79" s="429" customFormat="1" ht="15" customHeight="1">
      <c r="A46" s="462"/>
      <c r="B46" s="463"/>
      <c r="C46" s="236"/>
      <c r="D46" s="250" t="s">
        <v>1708</v>
      </c>
      <c r="E46" s="250" t="s">
        <v>1709</v>
      </c>
      <c r="F46" s="250" t="s">
        <v>18</v>
      </c>
      <c r="G46" s="228" t="s">
        <v>549</v>
      </c>
      <c r="H46" s="250">
        <v>2</v>
      </c>
      <c r="I46" s="251" t="s">
        <v>1703</v>
      </c>
      <c r="J46" s="489" t="s">
        <v>1020</v>
      </c>
      <c r="K46" s="250" t="s">
        <v>86</v>
      </c>
      <c r="L46" s="240" t="s">
        <v>2966</v>
      </c>
      <c r="M46" s="250" t="s">
        <v>34</v>
      </c>
      <c r="N46" s="252" t="s">
        <v>26</v>
      </c>
      <c r="O46" s="253">
        <v>840.3</v>
      </c>
      <c r="P46" s="250" t="s">
        <v>1704</v>
      </c>
      <c r="Q46" s="236" t="s">
        <v>24</v>
      </c>
      <c r="R46" s="612"/>
      <c r="S46" s="244">
        <v>848.43955299999993</v>
      </c>
      <c r="T46" s="623"/>
      <c r="U46" s="403"/>
      <c r="V46" s="403"/>
      <c r="W46" s="403"/>
      <c r="X46" s="403"/>
      <c r="Y46" s="403"/>
      <c r="Z46" s="403"/>
      <c r="AA46" s="403"/>
      <c r="AB46" s="403"/>
      <c r="AC46" s="403"/>
      <c r="AD46" s="403"/>
      <c r="AE46" s="403"/>
      <c r="AF46" s="403"/>
      <c r="AG46" s="403"/>
      <c r="AH46" s="403"/>
      <c r="AI46" s="403"/>
      <c r="AJ46" s="403"/>
      <c r="AK46" s="403"/>
      <c r="AL46" s="403"/>
      <c r="AM46" s="403"/>
      <c r="AN46" s="403"/>
      <c r="AO46" s="403"/>
      <c r="AP46" s="403"/>
      <c r="AQ46" s="403"/>
      <c r="AR46" s="403"/>
      <c r="AS46" s="403"/>
      <c r="AT46" s="403"/>
      <c r="AU46" s="403"/>
      <c r="AV46" s="403"/>
      <c r="AW46" s="403"/>
      <c r="AX46" s="403"/>
      <c r="AY46" s="403"/>
      <c r="AZ46" s="403"/>
      <c r="BA46" s="403"/>
      <c r="BB46" s="403"/>
      <c r="BC46" s="403"/>
      <c r="BD46" s="403"/>
      <c r="BE46" s="403"/>
      <c r="BF46" s="403"/>
      <c r="BG46" s="403"/>
      <c r="BH46" s="403"/>
      <c r="BI46" s="403"/>
      <c r="BJ46" s="403"/>
      <c r="BK46" s="403"/>
      <c r="BL46" s="403"/>
      <c r="BM46" s="403"/>
      <c r="BN46" s="403"/>
      <c r="BO46" s="403"/>
      <c r="BP46" s="403"/>
      <c r="BQ46" s="403"/>
      <c r="BR46" s="403"/>
      <c r="BS46" s="403"/>
      <c r="BT46" s="403"/>
      <c r="BU46" s="403"/>
      <c r="BV46" s="403"/>
      <c r="BW46" s="464"/>
      <c r="BX46" s="464"/>
      <c r="BY46" s="464"/>
      <c r="BZ46" s="464"/>
      <c r="CA46" s="464"/>
    </row>
    <row r="47" spans="1:79" s="428" customFormat="1" ht="15" customHeight="1">
      <c r="A47" s="462"/>
      <c r="B47" s="463"/>
      <c r="C47" s="236"/>
      <c r="D47" s="237">
        <v>62110671310106</v>
      </c>
      <c r="E47" s="238" t="s">
        <v>1702</v>
      </c>
      <c r="F47" s="238" t="s">
        <v>18</v>
      </c>
      <c r="G47" s="228" t="s">
        <v>549</v>
      </c>
      <c r="H47" s="238">
        <v>1</v>
      </c>
      <c r="I47" s="239" t="s">
        <v>1703</v>
      </c>
      <c r="J47" s="489" t="s">
        <v>1020</v>
      </c>
      <c r="K47" s="238" t="s">
        <v>86</v>
      </c>
      <c r="L47" s="240" t="s">
        <v>2966</v>
      </c>
      <c r="M47" s="238" t="s">
        <v>34</v>
      </c>
      <c r="N47" s="241" t="s">
        <v>40</v>
      </c>
      <c r="O47" s="242">
        <v>19.2</v>
      </c>
      <c r="P47" s="238" t="s">
        <v>1704</v>
      </c>
      <c r="Q47" s="236" t="s">
        <v>24</v>
      </c>
      <c r="R47" s="612"/>
      <c r="S47" s="244">
        <v>19.385798999999999</v>
      </c>
      <c r="T47" s="62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/>
      <c r="AS47" s="403"/>
      <c r="AT47" s="403"/>
      <c r="AU47" s="403"/>
      <c r="AV47" s="403"/>
      <c r="AW47" s="403"/>
      <c r="AX47" s="403"/>
      <c r="AY47" s="403"/>
      <c r="AZ47" s="403"/>
      <c r="BA47" s="403"/>
      <c r="BB47" s="403"/>
      <c r="BC47" s="403"/>
      <c r="BD47" s="403"/>
      <c r="BE47" s="403"/>
      <c r="BF47" s="403"/>
      <c r="BG47" s="403"/>
      <c r="BH47" s="403"/>
      <c r="BI47" s="403"/>
      <c r="BJ47" s="403"/>
      <c r="BK47" s="403"/>
      <c r="BL47" s="403"/>
      <c r="BM47" s="403"/>
      <c r="BN47" s="403"/>
      <c r="BO47" s="403"/>
      <c r="BP47" s="403"/>
      <c r="BQ47" s="403"/>
      <c r="BR47" s="403"/>
      <c r="BS47" s="403"/>
      <c r="BT47" s="403"/>
      <c r="BU47" s="403"/>
      <c r="BV47" s="403"/>
      <c r="BW47" s="464"/>
      <c r="BX47" s="464"/>
      <c r="BY47" s="464"/>
      <c r="BZ47" s="464"/>
      <c r="CA47" s="464"/>
    </row>
    <row r="48" spans="1:79" s="429" customFormat="1" ht="15" customHeight="1">
      <c r="A48" s="646"/>
      <c r="B48" s="477"/>
      <c r="C48" s="254"/>
      <c r="D48" s="353" t="s">
        <v>2927</v>
      </c>
      <c r="E48" s="353" t="s">
        <v>2928</v>
      </c>
      <c r="F48" s="353" t="s">
        <v>18</v>
      </c>
      <c r="G48" s="353" t="s">
        <v>2965</v>
      </c>
      <c r="H48" s="477"/>
      <c r="I48" s="354" t="s">
        <v>2929</v>
      </c>
      <c r="J48" s="477" t="s">
        <v>2930</v>
      </c>
      <c r="K48" s="353" t="s">
        <v>1023</v>
      </c>
      <c r="L48" s="353" t="s">
        <v>29</v>
      </c>
      <c r="M48" s="254">
        <v>2</v>
      </c>
      <c r="N48" s="258">
        <v>1</v>
      </c>
      <c r="O48" s="215">
        <v>1950.4</v>
      </c>
      <c r="P48" s="254">
        <v>59</v>
      </c>
      <c r="Q48" s="254" t="s">
        <v>30</v>
      </c>
      <c r="R48" s="305">
        <v>0.05</v>
      </c>
      <c r="S48" s="644">
        <v>1971.8543999999999</v>
      </c>
      <c r="T48" s="624"/>
      <c r="U48" s="405"/>
      <c r="V48" s="405"/>
      <c r="W48" s="405"/>
      <c r="X48" s="405"/>
      <c r="Y48" s="405"/>
      <c r="Z48" s="405"/>
      <c r="AA48" s="405"/>
      <c r="AB48" s="405"/>
      <c r="AC48" s="405"/>
      <c r="AD48" s="405"/>
      <c r="AE48" s="405"/>
      <c r="AF48" s="405"/>
      <c r="AG48" s="405"/>
      <c r="AH48" s="405"/>
      <c r="AI48" s="405"/>
      <c r="AJ48" s="405"/>
      <c r="AK48" s="405"/>
      <c r="AL48" s="405"/>
      <c r="AM48" s="405"/>
      <c r="AN48" s="405"/>
      <c r="AO48" s="405"/>
      <c r="AP48" s="405"/>
      <c r="AQ48" s="405"/>
      <c r="AR48" s="405"/>
      <c r="AS48" s="405"/>
      <c r="AT48" s="405"/>
      <c r="AU48" s="405"/>
      <c r="AV48" s="405"/>
      <c r="AW48" s="405"/>
      <c r="AX48" s="405"/>
      <c r="AY48" s="405"/>
      <c r="AZ48" s="405"/>
      <c r="BA48" s="405"/>
      <c r="BB48" s="405"/>
      <c r="BC48" s="405"/>
      <c r="BD48" s="405"/>
      <c r="BE48" s="405"/>
      <c r="BF48" s="405"/>
      <c r="BG48" s="405"/>
      <c r="BH48" s="405"/>
      <c r="BI48" s="405"/>
      <c r="BJ48" s="405"/>
      <c r="BK48" s="405"/>
      <c r="BL48" s="405"/>
      <c r="BM48" s="405"/>
      <c r="BN48" s="405"/>
      <c r="BO48" s="405"/>
      <c r="BP48" s="405"/>
      <c r="BQ48" s="405"/>
      <c r="BR48" s="405"/>
      <c r="BS48" s="405"/>
      <c r="BT48" s="405"/>
      <c r="BU48" s="405"/>
      <c r="BV48" s="405"/>
      <c r="BW48" s="478"/>
      <c r="BX48" s="478"/>
      <c r="BY48" s="478"/>
      <c r="BZ48" s="478"/>
      <c r="CA48" s="478"/>
    </row>
    <row r="49" spans="1:79" s="434" customFormat="1" ht="15" customHeight="1">
      <c r="A49" s="646"/>
      <c r="B49" s="477"/>
      <c r="C49" s="236"/>
      <c r="D49" s="353" t="s">
        <v>2933</v>
      </c>
      <c r="E49" s="353" t="s">
        <v>2934</v>
      </c>
      <c r="F49" s="353" t="s">
        <v>18</v>
      </c>
      <c r="G49" s="353" t="s">
        <v>2965</v>
      </c>
      <c r="H49" s="353"/>
      <c r="I49" s="354" t="s">
        <v>2929</v>
      </c>
      <c r="J49" s="477"/>
      <c r="K49" s="353" t="s">
        <v>1023</v>
      </c>
      <c r="L49" s="353" t="s">
        <v>29</v>
      </c>
      <c r="M49" s="236">
        <v>2</v>
      </c>
      <c r="N49" s="559">
        <v>3</v>
      </c>
      <c r="O49" s="494">
        <v>1701.4</v>
      </c>
      <c r="P49" s="236">
        <v>59</v>
      </c>
      <c r="Q49" s="236" t="s">
        <v>30</v>
      </c>
      <c r="R49" s="560">
        <v>0.05</v>
      </c>
      <c r="S49" s="645">
        <v>1720.1153999999999</v>
      </c>
      <c r="T49" s="624"/>
      <c r="U49" s="405"/>
      <c r="V49" s="405"/>
      <c r="W49" s="405"/>
      <c r="X49" s="405"/>
      <c r="Y49" s="405"/>
      <c r="Z49" s="405"/>
      <c r="AA49" s="405"/>
      <c r="AB49" s="405"/>
      <c r="AC49" s="405"/>
      <c r="AD49" s="405"/>
      <c r="AE49" s="405"/>
      <c r="AF49" s="405"/>
      <c r="AG49" s="405"/>
      <c r="AH49" s="405"/>
      <c r="AI49" s="405"/>
      <c r="AJ49" s="405"/>
      <c r="AK49" s="405"/>
      <c r="AL49" s="405"/>
      <c r="AM49" s="405"/>
      <c r="AN49" s="405"/>
      <c r="AO49" s="405"/>
      <c r="AP49" s="405"/>
      <c r="AQ49" s="405"/>
      <c r="AR49" s="405"/>
      <c r="AS49" s="405"/>
      <c r="AT49" s="405"/>
      <c r="AU49" s="405"/>
      <c r="AV49" s="405"/>
      <c r="AW49" s="405"/>
      <c r="AX49" s="405"/>
      <c r="AY49" s="405"/>
      <c r="AZ49" s="405"/>
      <c r="BA49" s="405"/>
      <c r="BB49" s="405"/>
      <c r="BC49" s="405"/>
      <c r="BD49" s="405"/>
      <c r="BE49" s="405"/>
      <c r="BF49" s="405"/>
      <c r="BG49" s="405"/>
      <c r="BH49" s="405"/>
      <c r="BI49" s="405"/>
      <c r="BJ49" s="405"/>
      <c r="BK49" s="405"/>
      <c r="BL49" s="405"/>
      <c r="BM49" s="405"/>
      <c r="BN49" s="405"/>
      <c r="BO49" s="405"/>
      <c r="BP49" s="405"/>
      <c r="BQ49" s="405"/>
      <c r="BR49" s="405"/>
      <c r="BS49" s="405"/>
      <c r="BT49" s="405"/>
      <c r="BU49" s="405"/>
      <c r="BV49" s="405"/>
      <c r="BW49" s="478"/>
      <c r="BX49" s="478"/>
      <c r="BY49" s="478"/>
      <c r="BZ49" s="478"/>
      <c r="CA49" s="478"/>
    </row>
    <row r="50" spans="1:79" s="436" customFormat="1" ht="15" customHeight="1">
      <c r="A50" s="646"/>
      <c r="B50" s="477"/>
      <c r="C50" s="236"/>
      <c r="D50" s="353" t="s">
        <v>2935</v>
      </c>
      <c r="E50" s="353" t="s">
        <v>2936</v>
      </c>
      <c r="F50" s="353" t="s">
        <v>18</v>
      </c>
      <c r="G50" s="353" t="s">
        <v>2965</v>
      </c>
      <c r="H50" s="353"/>
      <c r="I50" s="354" t="s">
        <v>2929</v>
      </c>
      <c r="J50" s="354"/>
      <c r="K50" s="353" t="s">
        <v>1023</v>
      </c>
      <c r="L50" s="353" t="s">
        <v>29</v>
      </c>
      <c r="M50" s="236">
        <v>2</v>
      </c>
      <c r="N50" s="559">
        <v>4</v>
      </c>
      <c r="O50" s="494">
        <v>1701.4</v>
      </c>
      <c r="P50" s="236">
        <v>59</v>
      </c>
      <c r="Q50" s="236" t="s">
        <v>30</v>
      </c>
      <c r="R50" s="560">
        <v>0.05</v>
      </c>
      <c r="S50" s="645">
        <v>1720.1153999999999</v>
      </c>
      <c r="T50" s="624"/>
      <c r="U50" s="405"/>
      <c r="V50" s="405"/>
      <c r="W50" s="405"/>
      <c r="X50" s="405"/>
      <c r="Y50" s="405"/>
      <c r="Z50" s="405"/>
      <c r="AA50" s="405"/>
      <c r="AB50" s="405"/>
      <c r="AC50" s="405"/>
      <c r="AD50" s="405"/>
      <c r="AE50" s="405"/>
      <c r="AF50" s="405"/>
      <c r="AG50" s="405"/>
      <c r="AH50" s="405"/>
      <c r="AI50" s="405"/>
      <c r="AJ50" s="405"/>
      <c r="AK50" s="405"/>
      <c r="AL50" s="405"/>
      <c r="AM50" s="405"/>
      <c r="AN50" s="405"/>
      <c r="AO50" s="405"/>
      <c r="AP50" s="405"/>
      <c r="AQ50" s="405"/>
      <c r="AR50" s="405"/>
      <c r="AS50" s="405"/>
      <c r="AT50" s="405"/>
      <c r="AU50" s="405"/>
      <c r="AV50" s="405"/>
      <c r="AW50" s="405"/>
      <c r="AX50" s="405"/>
      <c r="AY50" s="405"/>
      <c r="AZ50" s="405"/>
      <c r="BA50" s="405"/>
      <c r="BB50" s="405"/>
      <c r="BC50" s="405"/>
      <c r="BD50" s="405"/>
      <c r="BE50" s="405"/>
      <c r="BF50" s="405"/>
      <c r="BG50" s="405"/>
      <c r="BH50" s="405"/>
      <c r="BI50" s="405"/>
      <c r="BJ50" s="405"/>
      <c r="BK50" s="405"/>
      <c r="BL50" s="405"/>
      <c r="BM50" s="405"/>
      <c r="BN50" s="405"/>
      <c r="BO50" s="405"/>
      <c r="BP50" s="405"/>
      <c r="BQ50" s="405"/>
      <c r="BR50" s="405"/>
      <c r="BS50" s="405"/>
      <c r="BT50" s="405"/>
      <c r="BU50" s="405"/>
      <c r="BV50" s="405"/>
      <c r="BW50" s="478"/>
      <c r="BX50" s="478"/>
      <c r="BY50" s="478"/>
      <c r="BZ50" s="478"/>
      <c r="CA50" s="478"/>
    </row>
    <row r="51" spans="1:79" s="428" customFormat="1" ht="15" customHeight="1">
      <c r="A51" s="646"/>
      <c r="B51" s="477"/>
      <c r="C51" s="236"/>
      <c r="D51" s="353" t="s">
        <v>2937</v>
      </c>
      <c r="E51" s="353" t="s">
        <v>2938</v>
      </c>
      <c r="F51" s="353" t="s">
        <v>18</v>
      </c>
      <c r="G51" s="353" t="s">
        <v>2965</v>
      </c>
      <c r="H51" s="353"/>
      <c r="I51" s="354" t="s">
        <v>2929</v>
      </c>
      <c r="J51" s="354"/>
      <c r="K51" s="353" t="s">
        <v>1023</v>
      </c>
      <c r="L51" s="353" t="s">
        <v>29</v>
      </c>
      <c r="M51" s="236">
        <v>2</v>
      </c>
      <c r="N51" s="559">
        <v>5</v>
      </c>
      <c r="O51" s="494">
        <v>1701.4</v>
      </c>
      <c r="P51" s="236">
        <v>59</v>
      </c>
      <c r="Q51" s="236" t="s">
        <v>39</v>
      </c>
      <c r="R51" s="560">
        <v>7.0000000000000007E-2</v>
      </c>
      <c r="S51" s="645">
        <v>1720.1153999999999</v>
      </c>
      <c r="T51" s="624"/>
      <c r="U51" s="405"/>
      <c r="V51" s="405"/>
      <c r="W51" s="405"/>
      <c r="X51" s="405"/>
      <c r="Y51" s="405"/>
      <c r="Z51" s="405"/>
      <c r="AA51" s="405"/>
      <c r="AB51" s="405"/>
      <c r="AC51" s="405"/>
      <c r="AD51" s="405"/>
      <c r="AE51" s="405"/>
      <c r="AF51" s="405"/>
      <c r="AG51" s="405"/>
      <c r="AH51" s="405"/>
      <c r="AI51" s="405"/>
      <c r="AJ51" s="405"/>
      <c r="AK51" s="405"/>
      <c r="AL51" s="405"/>
      <c r="AM51" s="405"/>
      <c r="AN51" s="405"/>
      <c r="AO51" s="405"/>
      <c r="AP51" s="405"/>
      <c r="AQ51" s="405"/>
      <c r="AR51" s="405"/>
      <c r="AS51" s="405"/>
      <c r="AT51" s="405"/>
      <c r="AU51" s="405"/>
      <c r="AV51" s="405"/>
      <c r="AW51" s="405"/>
      <c r="AX51" s="405"/>
      <c r="AY51" s="405"/>
      <c r="AZ51" s="405"/>
      <c r="BA51" s="405"/>
      <c r="BB51" s="405"/>
      <c r="BC51" s="405"/>
      <c r="BD51" s="405"/>
      <c r="BE51" s="405"/>
      <c r="BF51" s="405"/>
      <c r="BG51" s="405"/>
      <c r="BH51" s="405"/>
      <c r="BI51" s="405"/>
      <c r="BJ51" s="405"/>
      <c r="BK51" s="405"/>
      <c r="BL51" s="405"/>
      <c r="BM51" s="405"/>
      <c r="BN51" s="405"/>
      <c r="BO51" s="405"/>
      <c r="BP51" s="405"/>
      <c r="BQ51" s="405"/>
      <c r="BR51" s="405"/>
      <c r="BS51" s="405"/>
      <c r="BT51" s="405"/>
      <c r="BU51" s="405"/>
      <c r="BV51" s="405"/>
      <c r="BW51" s="478"/>
      <c r="BX51" s="478"/>
      <c r="BY51" s="478"/>
      <c r="BZ51" s="478"/>
      <c r="CA51" s="478"/>
    </row>
    <row r="52" spans="1:79" s="428" customFormat="1" ht="15" customHeight="1">
      <c r="A52" s="646"/>
      <c r="B52" s="477"/>
      <c r="C52" s="236"/>
      <c r="D52" s="353" t="s">
        <v>2939</v>
      </c>
      <c r="E52" s="353" t="s">
        <v>2940</v>
      </c>
      <c r="F52" s="353" t="s">
        <v>18</v>
      </c>
      <c r="G52" s="353" t="s">
        <v>2965</v>
      </c>
      <c r="H52" s="353"/>
      <c r="I52" s="354" t="s">
        <v>2929</v>
      </c>
      <c r="J52" s="354"/>
      <c r="K52" s="353" t="s">
        <v>1023</v>
      </c>
      <c r="L52" s="353" t="s">
        <v>29</v>
      </c>
      <c r="M52" s="236">
        <v>2</v>
      </c>
      <c r="N52" s="559">
        <v>6</v>
      </c>
      <c r="O52" s="494">
        <v>1701.4</v>
      </c>
      <c r="P52" s="236">
        <v>59</v>
      </c>
      <c r="Q52" s="236" t="s">
        <v>30</v>
      </c>
      <c r="R52" s="560">
        <v>0.05</v>
      </c>
      <c r="S52" s="645">
        <v>1720.1153999999999</v>
      </c>
      <c r="T52" s="624"/>
      <c r="U52" s="405"/>
      <c r="V52" s="405"/>
      <c r="W52" s="405"/>
      <c r="X52" s="405"/>
      <c r="Y52" s="405"/>
      <c r="Z52" s="405"/>
      <c r="AA52" s="405"/>
      <c r="AB52" s="405"/>
      <c r="AC52" s="405"/>
      <c r="AD52" s="405"/>
      <c r="AE52" s="405"/>
      <c r="AF52" s="405"/>
      <c r="AG52" s="405"/>
      <c r="AH52" s="405"/>
      <c r="AI52" s="405"/>
      <c r="AJ52" s="405"/>
      <c r="AK52" s="405"/>
      <c r="AL52" s="405"/>
      <c r="AM52" s="405"/>
      <c r="AN52" s="405"/>
      <c r="AO52" s="405"/>
      <c r="AP52" s="405"/>
      <c r="AQ52" s="405"/>
      <c r="AR52" s="405"/>
      <c r="AS52" s="405"/>
      <c r="AT52" s="405"/>
      <c r="AU52" s="405"/>
      <c r="AV52" s="405"/>
      <c r="AW52" s="405"/>
      <c r="AX52" s="405"/>
      <c r="AY52" s="405"/>
      <c r="AZ52" s="405"/>
      <c r="BA52" s="405"/>
      <c r="BB52" s="405"/>
      <c r="BC52" s="405"/>
      <c r="BD52" s="405"/>
      <c r="BE52" s="405"/>
      <c r="BF52" s="405"/>
      <c r="BG52" s="405"/>
      <c r="BH52" s="405"/>
      <c r="BI52" s="405"/>
      <c r="BJ52" s="405"/>
      <c r="BK52" s="405"/>
      <c r="BL52" s="405"/>
      <c r="BM52" s="405"/>
      <c r="BN52" s="405"/>
      <c r="BO52" s="405"/>
      <c r="BP52" s="405"/>
      <c r="BQ52" s="405"/>
      <c r="BR52" s="405"/>
      <c r="BS52" s="405"/>
      <c r="BT52" s="405"/>
      <c r="BU52" s="405"/>
      <c r="BV52" s="405"/>
      <c r="BW52" s="478"/>
      <c r="BX52" s="478"/>
      <c r="BY52" s="478"/>
      <c r="BZ52" s="478"/>
      <c r="CA52" s="478"/>
    </row>
    <row r="53" spans="1:79" s="428" customFormat="1" ht="15" customHeight="1">
      <c r="A53" s="646"/>
      <c r="B53" s="477"/>
      <c r="C53" s="236"/>
      <c r="D53" s="353" t="s">
        <v>2941</v>
      </c>
      <c r="E53" s="353" t="s">
        <v>2942</v>
      </c>
      <c r="F53" s="353" t="s">
        <v>18</v>
      </c>
      <c r="G53" s="353" t="s">
        <v>2965</v>
      </c>
      <c r="H53" s="353"/>
      <c r="I53" s="354" t="s">
        <v>2929</v>
      </c>
      <c r="J53" s="354"/>
      <c r="K53" s="353" t="s">
        <v>1023</v>
      </c>
      <c r="L53" s="353" t="s">
        <v>29</v>
      </c>
      <c r="M53" s="236">
        <v>2</v>
      </c>
      <c r="N53" s="559">
        <v>7</v>
      </c>
      <c r="O53" s="494">
        <v>1716</v>
      </c>
      <c r="P53" s="236">
        <v>59</v>
      </c>
      <c r="Q53" s="236" t="s">
        <v>30</v>
      </c>
      <c r="R53" s="560">
        <v>0.05</v>
      </c>
      <c r="S53" s="645">
        <v>1734.876</v>
      </c>
      <c r="T53" s="624"/>
      <c r="U53" s="405"/>
      <c r="V53" s="405"/>
      <c r="W53" s="405"/>
      <c r="X53" s="405"/>
      <c r="Y53" s="405"/>
      <c r="Z53" s="405"/>
      <c r="AA53" s="405"/>
      <c r="AB53" s="405"/>
      <c r="AC53" s="405"/>
      <c r="AD53" s="405"/>
      <c r="AE53" s="405"/>
      <c r="AF53" s="405"/>
      <c r="AG53" s="405"/>
      <c r="AH53" s="405"/>
      <c r="AI53" s="405"/>
      <c r="AJ53" s="405"/>
      <c r="AK53" s="405"/>
      <c r="AL53" s="405"/>
      <c r="AM53" s="405"/>
      <c r="AN53" s="405"/>
      <c r="AO53" s="405"/>
      <c r="AP53" s="405"/>
      <c r="AQ53" s="405"/>
      <c r="AR53" s="405"/>
      <c r="AS53" s="405"/>
      <c r="AT53" s="405"/>
      <c r="AU53" s="405"/>
      <c r="AV53" s="405"/>
      <c r="AW53" s="405"/>
      <c r="AX53" s="405"/>
      <c r="AY53" s="405"/>
      <c r="AZ53" s="405"/>
      <c r="BA53" s="405"/>
      <c r="BB53" s="405"/>
      <c r="BC53" s="405"/>
      <c r="BD53" s="405"/>
      <c r="BE53" s="405"/>
      <c r="BF53" s="405"/>
      <c r="BG53" s="405"/>
      <c r="BH53" s="405"/>
      <c r="BI53" s="405"/>
      <c r="BJ53" s="405"/>
      <c r="BK53" s="405"/>
      <c r="BL53" s="405"/>
      <c r="BM53" s="405"/>
      <c r="BN53" s="405"/>
      <c r="BO53" s="405"/>
      <c r="BP53" s="405"/>
      <c r="BQ53" s="405"/>
      <c r="BR53" s="405"/>
      <c r="BS53" s="405"/>
      <c r="BT53" s="405"/>
      <c r="BU53" s="405"/>
      <c r="BV53" s="405"/>
      <c r="BW53" s="478"/>
      <c r="BX53" s="478"/>
      <c r="BY53" s="478"/>
      <c r="BZ53" s="478"/>
      <c r="CA53" s="478"/>
    </row>
    <row r="54" spans="1:79" s="428" customFormat="1" ht="15" customHeight="1">
      <c r="A54" s="646"/>
      <c r="B54" s="477"/>
      <c r="C54" s="236"/>
      <c r="D54" s="353" t="s">
        <v>2943</v>
      </c>
      <c r="E54" s="353" t="s">
        <v>2944</v>
      </c>
      <c r="F54" s="353" t="s">
        <v>18</v>
      </c>
      <c r="G54" s="353" t="s">
        <v>2965</v>
      </c>
      <c r="H54" s="353"/>
      <c r="I54" s="354" t="s">
        <v>2929</v>
      </c>
      <c r="J54" s="354"/>
      <c r="K54" s="353" t="s">
        <v>1023</v>
      </c>
      <c r="L54" s="353" t="s">
        <v>29</v>
      </c>
      <c r="M54" s="236">
        <v>2</v>
      </c>
      <c r="N54" s="559">
        <v>8</v>
      </c>
      <c r="O54" s="494">
        <v>1716</v>
      </c>
      <c r="P54" s="236">
        <v>59</v>
      </c>
      <c r="Q54" s="236" t="s">
        <v>47</v>
      </c>
      <c r="R54" s="236" t="s">
        <v>54</v>
      </c>
      <c r="S54" s="645">
        <v>1734.876</v>
      </c>
      <c r="T54" s="624"/>
      <c r="U54" s="405"/>
      <c r="V54" s="405"/>
      <c r="W54" s="405"/>
      <c r="X54" s="405"/>
      <c r="Y54" s="405"/>
      <c r="Z54" s="405"/>
      <c r="AA54" s="405"/>
      <c r="AB54" s="405"/>
      <c r="AC54" s="405"/>
      <c r="AD54" s="405"/>
      <c r="AE54" s="405"/>
      <c r="AF54" s="405"/>
      <c r="AG54" s="405"/>
      <c r="AH54" s="405"/>
      <c r="AI54" s="405"/>
      <c r="AJ54" s="405"/>
      <c r="AK54" s="405"/>
      <c r="AL54" s="405"/>
      <c r="AM54" s="405"/>
      <c r="AN54" s="405"/>
      <c r="AO54" s="405"/>
      <c r="AP54" s="405"/>
      <c r="AQ54" s="405"/>
      <c r="AR54" s="405"/>
      <c r="AS54" s="405"/>
      <c r="AT54" s="405"/>
      <c r="AU54" s="405"/>
      <c r="AV54" s="405"/>
      <c r="AW54" s="405"/>
      <c r="AX54" s="405"/>
      <c r="AY54" s="405"/>
      <c r="AZ54" s="405"/>
      <c r="BA54" s="405"/>
      <c r="BB54" s="405"/>
      <c r="BC54" s="405"/>
      <c r="BD54" s="405"/>
      <c r="BE54" s="405"/>
      <c r="BF54" s="405"/>
      <c r="BG54" s="405"/>
      <c r="BH54" s="405"/>
      <c r="BI54" s="405"/>
      <c r="BJ54" s="405"/>
      <c r="BK54" s="405"/>
      <c r="BL54" s="405"/>
      <c r="BM54" s="405"/>
      <c r="BN54" s="405"/>
      <c r="BO54" s="405"/>
      <c r="BP54" s="405"/>
      <c r="BQ54" s="405"/>
      <c r="BR54" s="405"/>
      <c r="BS54" s="405"/>
      <c r="BT54" s="405"/>
      <c r="BU54" s="405"/>
      <c r="BV54" s="405"/>
      <c r="BW54" s="478"/>
      <c r="BX54" s="478"/>
      <c r="BY54" s="478"/>
      <c r="BZ54" s="478"/>
      <c r="CA54" s="478"/>
    </row>
    <row r="55" spans="1:79" s="428" customFormat="1" ht="15" customHeight="1">
      <c r="A55" s="646"/>
      <c r="B55" s="477"/>
      <c r="C55" s="254"/>
      <c r="D55" s="353" t="s">
        <v>2931</v>
      </c>
      <c r="E55" s="353" t="s">
        <v>2932</v>
      </c>
      <c r="F55" s="353" t="s">
        <v>18</v>
      </c>
      <c r="G55" s="353" t="s">
        <v>2965</v>
      </c>
      <c r="H55" s="477"/>
      <c r="I55" s="354" t="s">
        <v>2929</v>
      </c>
      <c r="J55" s="477"/>
      <c r="K55" s="353" t="s">
        <v>1023</v>
      </c>
      <c r="L55" s="353" t="s">
        <v>2023</v>
      </c>
      <c r="M55" s="254">
        <v>2</v>
      </c>
      <c r="N55" s="258">
        <v>2</v>
      </c>
      <c r="O55" s="215">
        <v>1275.4000000000001</v>
      </c>
      <c r="P55" s="254">
        <v>59</v>
      </c>
      <c r="Q55" s="254" t="s">
        <v>39</v>
      </c>
      <c r="R55" s="305">
        <v>7.0000000000000007E-2</v>
      </c>
      <c r="S55" s="644">
        <v>1289.4294</v>
      </c>
      <c r="T55" s="624"/>
      <c r="U55" s="405"/>
      <c r="V55" s="405"/>
      <c r="W55" s="405"/>
      <c r="X55" s="405"/>
      <c r="Y55" s="405"/>
      <c r="Z55" s="405"/>
      <c r="AA55" s="405"/>
      <c r="AB55" s="405"/>
      <c r="AC55" s="405"/>
      <c r="AD55" s="405"/>
      <c r="AE55" s="405"/>
      <c r="AF55" s="405"/>
      <c r="AG55" s="405"/>
      <c r="AH55" s="405"/>
      <c r="AI55" s="405"/>
      <c r="AJ55" s="405"/>
      <c r="AK55" s="405"/>
      <c r="AL55" s="405"/>
      <c r="AM55" s="405"/>
      <c r="AN55" s="405"/>
      <c r="AO55" s="405"/>
      <c r="AP55" s="405"/>
      <c r="AQ55" s="405"/>
      <c r="AR55" s="405"/>
      <c r="AS55" s="405"/>
      <c r="AT55" s="405"/>
      <c r="AU55" s="405"/>
      <c r="AV55" s="405"/>
      <c r="AW55" s="405"/>
      <c r="AX55" s="405"/>
      <c r="AY55" s="405"/>
      <c r="AZ55" s="405"/>
      <c r="BA55" s="405"/>
      <c r="BB55" s="405"/>
      <c r="BC55" s="405"/>
      <c r="BD55" s="405"/>
      <c r="BE55" s="405"/>
      <c r="BF55" s="405"/>
      <c r="BG55" s="405"/>
      <c r="BH55" s="405"/>
      <c r="BI55" s="405"/>
      <c r="BJ55" s="405"/>
      <c r="BK55" s="405"/>
      <c r="BL55" s="405"/>
      <c r="BM55" s="405"/>
      <c r="BN55" s="405"/>
      <c r="BO55" s="405"/>
      <c r="BP55" s="405"/>
      <c r="BQ55" s="405"/>
      <c r="BR55" s="405"/>
      <c r="BS55" s="405"/>
      <c r="BT55" s="405"/>
      <c r="BU55" s="405"/>
      <c r="BV55" s="405"/>
      <c r="BW55" s="478"/>
      <c r="BX55" s="478"/>
      <c r="BY55" s="478"/>
      <c r="BZ55" s="478"/>
      <c r="CA55" s="478"/>
    </row>
    <row r="56" spans="1:79" s="428" customFormat="1" ht="15" customHeight="1">
      <c r="A56" s="462"/>
      <c r="B56" s="463"/>
      <c r="C56" s="211"/>
      <c r="D56" s="223" t="s">
        <v>1646</v>
      </c>
      <c r="E56" s="224" t="s">
        <v>1647</v>
      </c>
      <c r="F56" s="224" t="s">
        <v>18</v>
      </c>
      <c r="G56" s="224" t="s">
        <v>2965</v>
      </c>
      <c r="H56" s="224"/>
      <c r="I56" s="225" t="s">
        <v>1648</v>
      </c>
      <c r="J56" s="474" t="s">
        <v>1649</v>
      </c>
      <c r="K56" s="224" t="s">
        <v>86</v>
      </c>
      <c r="L56" s="224" t="s">
        <v>29</v>
      </c>
      <c r="M56" s="211">
        <v>10</v>
      </c>
      <c r="N56" s="214">
        <v>1</v>
      </c>
      <c r="O56" s="215">
        <v>1980</v>
      </c>
      <c r="P56" s="211">
        <v>88</v>
      </c>
      <c r="Q56" s="211" t="s">
        <v>39</v>
      </c>
      <c r="R56" s="611">
        <v>7.0000000000000007E-2</v>
      </c>
      <c r="S56" s="216">
        <v>1999.240769</v>
      </c>
      <c r="T56" s="62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/>
      <c r="AL56" s="403"/>
      <c r="AM56" s="403"/>
      <c r="AN56" s="403"/>
      <c r="AO56" s="403"/>
      <c r="AP56" s="403"/>
      <c r="AQ56" s="403"/>
      <c r="AR56" s="403"/>
      <c r="AS56" s="403"/>
      <c r="AT56" s="403"/>
      <c r="AU56" s="403"/>
      <c r="AV56" s="403"/>
      <c r="AW56" s="403"/>
      <c r="AX56" s="403"/>
      <c r="AY56" s="403"/>
      <c r="AZ56" s="403"/>
      <c r="BA56" s="403"/>
      <c r="BB56" s="403"/>
      <c r="BC56" s="403"/>
      <c r="BD56" s="403"/>
      <c r="BE56" s="403"/>
      <c r="BF56" s="403"/>
      <c r="BG56" s="403"/>
      <c r="BH56" s="403"/>
      <c r="BI56" s="403"/>
      <c r="BJ56" s="403"/>
      <c r="BK56" s="403"/>
      <c r="BL56" s="403"/>
      <c r="BM56" s="403"/>
      <c r="BN56" s="403"/>
      <c r="BO56" s="403"/>
      <c r="BP56" s="403"/>
      <c r="BQ56" s="403"/>
      <c r="BR56" s="403"/>
      <c r="BS56" s="403"/>
      <c r="BT56" s="403"/>
      <c r="BU56" s="403"/>
      <c r="BV56" s="403"/>
      <c r="BW56" s="464"/>
      <c r="BX56" s="464"/>
      <c r="BY56" s="464"/>
      <c r="BZ56" s="464"/>
      <c r="CA56" s="464"/>
    </row>
    <row r="57" spans="1:79" s="429" customFormat="1" ht="15" customHeight="1">
      <c r="A57" s="462"/>
      <c r="B57" s="463"/>
      <c r="C57" s="211"/>
      <c r="D57" s="223" t="s">
        <v>1670</v>
      </c>
      <c r="E57" s="224" t="s">
        <v>1671</v>
      </c>
      <c r="F57" s="224" t="s">
        <v>18</v>
      </c>
      <c r="G57" s="224" t="s">
        <v>2965</v>
      </c>
      <c r="H57" s="224"/>
      <c r="I57" s="225" t="s">
        <v>1648</v>
      </c>
      <c r="J57" s="489" t="s">
        <v>1020</v>
      </c>
      <c r="K57" s="224" t="s">
        <v>86</v>
      </c>
      <c r="L57" s="224" t="s">
        <v>29</v>
      </c>
      <c r="M57" s="211">
        <v>10</v>
      </c>
      <c r="N57" s="214">
        <v>2</v>
      </c>
      <c r="O57" s="215">
        <v>1980</v>
      </c>
      <c r="P57" s="211">
        <v>88</v>
      </c>
      <c r="Q57" s="211" t="s">
        <v>47</v>
      </c>
      <c r="R57" s="211" t="s">
        <v>54</v>
      </c>
      <c r="S57" s="216">
        <v>1999.240769</v>
      </c>
      <c r="T57" s="623"/>
      <c r="U57" s="403"/>
      <c r="V57" s="403"/>
      <c r="W57" s="403"/>
      <c r="X57" s="403"/>
      <c r="Y57" s="403"/>
      <c r="Z57" s="403"/>
      <c r="AA57" s="403"/>
      <c r="AB57" s="403"/>
      <c r="AC57" s="403"/>
      <c r="AD57" s="403"/>
      <c r="AE57" s="403"/>
      <c r="AF57" s="403"/>
      <c r="AG57" s="403"/>
      <c r="AH57" s="403"/>
      <c r="AI57" s="403"/>
      <c r="AJ57" s="403"/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/>
      <c r="AZ57" s="403"/>
      <c r="BA57" s="403"/>
      <c r="BB57" s="403"/>
      <c r="BC57" s="403"/>
      <c r="BD57" s="403"/>
      <c r="BE57" s="403"/>
      <c r="BF57" s="403"/>
      <c r="BG57" s="403"/>
      <c r="BH57" s="403"/>
      <c r="BI57" s="403"/>
      <c r="BJ57" s="403"/>
      <c r="BK57" s="403"/>
      <c r="BL57" s="403"/>
      <c r="BM57" s="403"/>
      <c r="BN57" s="403"/>
      <c r="BO57" s="403"/>
      <c r="BP57" s="403"/>
      <c r="BQ57" s="403"/>
      <c r="BR57" s="403"/>
      <c r="BS57" s="403"/>
      <c r="BT57" s="403"/>
      <c r="BU57" s="403"/>
      <c r="BV57" s="403"/>
      <c r="BW57" s="464"/>
      <c r="BX57" s="464"/>
      <c r="BY57" s="464"/>
      <c r="BZ57" s="464"/>
      <c r="CA57" s="464"/>
    </row>
    <row r="58" spans="1:79" s="428" customFormat="1" ht="15" customHeight="1">
      <c r="A58" s="462"/>
      <c r="B58" s="463"/>
      <c r="C58" s="211"/>
      <c r="D58" s="223" t="s">
        <v>1678</v>
      </c>
      <c r="E58" s="224" t="s">
        <v>1679</v>
      </c>
      <c r="F58" s="224" t="s">
        <v>18</v>
      </c>
      <c r="G58" s="224" t="s">
        <v>2965</v>
      </c>
      <c r="H58" s="224"/>
      <c r="I58" s="225" t="s">
        <v>1648</v>
      </c>
      <c r="J58" s="489" t="s">
        <v>1020</v>
      </c>
      <c r="K58" s="224" t="s">
        <v>86</v>
      </c>
      <c r="L58" s="224" t="s">
        <v>29</v>
      </c>
      <c r="M58" s="211">
        <v>10</v>
      </c>
      <c r="N58" s="214">
        <v>3</v>
      </c>
      <c r="O58" s="215">
        <v>1980</v>
      </c>
      <c r="P58" s="211">
        <v>88</v>
      </c>
      <c r="Q58" s="211" t="s">
        <v>30</v>
      </c>
      <c r="R58" s="611">
        <v>0.05</v>
      </c>
      <c r="S58" s="216">
        <v>1999.240769</v>
      </c>
      <c r="T58" s="62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/>
      <c r="AL58" s="403"/>
      <c r="AM58" s="403"/>
      <c r="AN58" s="403"/>
      <c r="AO58" s="403"/>
      <c r="AP58" s="403"/>
      <c r="AQ58" s="403"/>
      <c r="AR58" s="403"/>
      <c r="AS58" s="403"/>
      <c r="AT58" s="403"/>
      <c r="AU58" s="403"/>
      <c r="AV58" s="403"/>
      <c r="AW58" s="403"/>
      <c r="AX58" s="403"/>
      <c r="AY58" s="403"/>
      <c r="AZ58" s="403"/>
      <c r="BA58" s="403"/>
      <c r="BB58" s="403"/>
      <c r="BC58" s="403"/>
      <c r="BD58" s="403"/>
      <c r="BE58" s="403"/>
      <c r="BF58" s="403"/>
      <c r="BG58" s="403"/>
      <c r="BH58" s="403"/>
      <c r="BI58" s="403"/>
      <c r="BJ58" s="403"/>
      <c r="BK58" s="403"/>
      <c r="BL58" s="403"/>
      <c r="BM58" s="403"/>
      <c r="BN58" s="403"/>
      <c r="BO58" s="403"/>
      <c r="BP58" s="403"/>
      <c r="BQ58" s="403"/>
      <c r="BR58" s="403"/>
      <c r="BS58" s="403"/>
      <c r="BT58" s="403"/>
      <c r="BU58" s="403"/>
      <c r="BV58" s="403"/>
      <c r="BW58" s="464"/>
      <c r="BX58" s="464"/>
      <c r="BY58" s="464"/>
      <c r="BZ58" s="464"/>
      <c r="CA58" s="464"/>
    </row>
    <row r="59" spans="1:79" s="432" customFormat="1" ht="15" customHeight="1">
      <c r="A59" s="462"/>
      <c r="B59" s="463"/>
      <c r="C59" s="211"/>
      <c r="D59" s="223" t="s">
        <v>1680</v>
      </c>
      <c r="E59" s="224" t="s">
        <v>1681</v>
      </c>
      <c r="F59" s="224" t="s">
        <v>18</v>
      </c>
      <c r="G59" s="224" t="s">
        <v>2965</v>
      </c>
      <c r="H59" s="224"/>
      <c r="I59" s="225" t="s">
        <v>1648</v>
      </c>
      <c r="J59" s="489" t="s">
        <v>1020</v>
      </c>
      <c r="K59" s="224" t="s">
        <v>86</v>
      </c>
      <c r="L59" s="224" t="s">
        <v>29</v>
      </c>
      <c r="M59" s="211">
        <v>10</v>
      </c>
      <c r="N59" s="214">
        <v>4</v>
      </c>
      <c r="O59" s="215">
        <v>1980</v>
      </c>
      <c r="P59" s="211">
        <v>88</v>
      </c>
      <c r="Q59" s="211" t="s">
        <v>47</v>
      </c>
      <c r="R59" s="211" t="s">
        <v>54</v>
      </c>
      <c r="S59" s="216">
        <v>1999.240769</v>
      </c>
      <c r="T59" s="62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/>
      <c r="AL59" s="403"/>
      <c r="AM59" s="403"/>
      <c r="AN59" s="403"/>
      <c r="AO59" s="403"/>
      <c r="AP59" s="403"/>
      <c r="AQ59" s="403"/>
      <c r="AR59" s="403"/>
      <c r="AS59" s="403"/>
      <c r="AT59" s="403"/>
      <c r="AU59" s="403"/>
      <c r="AV59" s="403"/>
      <c r="AW59" s="403"/>
      <c r="AX59" s="403"/>
      <c r="AY59" s="403"/>
      <c r="AZ59" s="403"/>
      <c r="BA59" s="403"/>
      <c r="BB59" s="403"/>
      <c r="BC59" s="403"/>
      <c r="BD59" s="403"/>
      <c r="BE59" s="403"/>
      <c r="BF59" s="403"/>
      <c r="BG59" s="403"/>
      <c r="BH59" s="403"/>
      <c r="BI59" s="403"/>
      <c r="BJ59" s="403"/>
      <c r="BK59" s="403"/>
      <c r="BL59" s="403"/>
      <c r="BM59" s="403"/>
      <c r="BN59" s="403"/>
      <c r="BO59" s="403"/>
      <c r="BP59" s="403"/>
      <c r="BQ59" s="403"/>
      <c r="BR59" s="403"/>
      <c r="BS59" s="403"/>
      <c r="BT59" s="403"/>
      <c r="BU59" s="403"/>
      <c r="BV59" s="403"/>
      <c r="BW59" s="464"/>
      <c r="BX59" s="464"/>
      <c r="BY59" s="464"/>
      <c r="BZ59" s="464"/>
      <c r="CA59" s="464"/>
    </row>
    <row r="60" spans="1:79" s="432" customFormat="1" ht="15" customHeight="1">
      <c r="A60" s="462"/>
      <c r="B60" s="463"/>
      <c r="C60" s="211"/>
      <c r="D60" s="223" t="s">
        <v>1682</v>
      </c>
      <c r="E60" s="224" t="s">
        <v>1683</v>
      </c>
      <c r="F60" s="224" t="s">
        <v>18</v>
      </c>
      <c r="G60" s="224" t="s">
        <v>2965</v>
      </c>
      <c r="H60" s="224"/>
      <c r="I60" s="225" t="s">
        <v>1648</v>
      </c>
      <c r="J60" s="489" t="s">
        <v>1020</v>
      </c>
      <c r="K60" s="224" t="s">
        <v>86</v>
      </c>
      <c r="L60" s="224" t="s">
        <v>29</v>
      </c>
      <c r="M60" s="211">
        <v>10</v>
      </c>
      <c r="N60" s="214">
        <v>5</v>
      </c>
      <c r="O60" s="215">
        <v>1980</v>
      </c>
      <c r="P60" s="211">
        <v>88</v>
      </c>
      <c r="Q60" s="211" t="s">
        <v>48</v>
      </c>
      <c r="R60" s="611">
        <v>0.13</v>
      </c>
      <c r="S60" s="216">
        <v>1999.240769</v>
      </c>
      <c r="T60" s="62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/>
      <c r="AL60" s="403"/>
      <c r="AM60" s="403"/>
      <c r="AN60" s="403"/>
      <c r="AO60" s="403"/>
      <c r="AP60" s="403"/>
      <c r="AQ60" s="403"/>
      <c r="AR60" s="403"/>
      <c r="AS60" s="403"/>
      <c r="AT60" s="403"/>
      <c r="AU60" s="403"/>
      <c r="AV60" s="403"/>
      <c r="AW60" s="403"/>
      <c r="AX60" s="403"/>
      <c r="AY60" s="403"/>
      <c r="AZ60" s="403"/>
      <c r="BA60" s="403"/>
      <c r="BB60" s="403"/>
      <c r="BC60" s="403"/>
      <c r="BD60" s="403"/>
      <c r="BE60" s="403"/>
      <c r="BF60" s="403"/>
      <c r="BG60" s="403"/>
      <c r="BH60" s="403"/>
      <c r="BI60" s="403"/>
      <c r="BJ60" s="403"/>
      <c r="BK60" s="403"/>
      <c r="BL60" s="403"/>
      <c r="BM60" s="403"/>
      <c r="BN60" s="403"/>
      <c r="BO60" s="403"/>
      <c r="BP60" s="403"/>
      <c r="BQ60" s="403"/>
      <c r="BR60" s="403"/>
      <c r="BS60" s="403"/>
      <c r="BT60" s="403"/>
      <c r="BU60" s="403"/>
      <c r="BV60" s="403"/>
      <c r="BW60" s="464"/>
      <c r="BX60" s="464"/>
      <c r="BY60" s="464"/>
      <c r="BZ60" s="464"/>
      <c r="CA60" s="464"/>
    </row>
    <row r="61" spans="1:79" s="432" customFormat="1" ht="15" customHeight="1">
      <c r="A61" s="462"/>
      <c r="B61" s="463"/>
      <c r="C61" s="211"/>
      <c r="D61" s="223" t="s">
        <v>1684</v>
      </c>
      <c r="E61" s="224" t="s">
        <v>1685</v>
      </c>
      <c r="F61" s="224" t="s">
        <v>18</v>
      </c>
      <c r="G61" s="224" t="s">
        <v>2965</v>
      </c>
      <c r="H61" s="224"/>
      <c r="I61" s="225" t="s">
        <v>1648</v>
      </c>
      <c r="J61" s="489" t="s">
        <v>1020</v>
      </c>
      <c r="K61" s="224" t="s">
        <v>86</v>
      </c>
      <c r="L61" s="224" t="s">
        <v>29</v>
      </c>
      <c r="M61" s="211">
        <v>10</v>
      </c>
      <c r="N61" s="214">
        <v>6</v>
      </c>
      <c r="O61" s="215">
        <v>1980</v>
      </c>
      <c r="P61" s="211">
        <v>88</v>
      </c>
      <c r="Q61" s="211" t="s">
        <v>47</v>
      </c>
      <c r="R61" s="211" t="s">
        <v>54</v>
      </c>
      <c r="S61" s="216">
        <v>1999.240769</v>
      </c>
      <c r="T61" s="62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/>
      <c r="AL61" s="403"/>
      <c r="AM61" s="403"/>
      <c r="AN61" s="403"/>
      <c r="AO61" s="403"/>
      <c r="AP61" s="403"/>
      <c r="AQ61" s="403"/>
      <c r="AR61" s="403"/>
      <c r="AS61" s="403"/>
      <c r="AT61" s="403"/>
      <c r="AU61" s="403"/>
      <c r="AV61" s="403"/>
      <c r="AW61" s="403"/>
      <c r="AX61" s="403"/>
      <c r="AY61" s="403"/>
      <c r="AZ61" s="403"/>
      <c r="BA61" s="403"/>
      <c r="BB61" s="403"/>
      <c r="BC61" s="403"/>
      <c r="BD61" s="403"/>
      <c r="BE61" s="403"/>
      <c r="BF61" s="403"/>
      <c r="BG61" s="403"/>
      <c r="BH61" s="403"/>
      <c r="BI61" s="403"/>
      <c r="BJ61" s="403"/>
      <c r="BK61" s="403"/>
      <c r="BL61" s="403"/>
      <c r="BM61" s="403"/>
      <c r="BN61" s="403"/>
      <c r="BO61" s="403"/>
      <c r="BP61" s="403"/>
      <c r="BQ61" s="403"/>
      <c r="BR61" s="403"/>
      <c r="BS61" s="403"/>
      <c r="BT61" s="403"/>
      <c r="BU61" s="403"/>
      <c r="BV61" s="403"/>
      <c r="BW61" s="464"/>
      <c r="BX61" s="464"/>
      <c r="BY61" s="464"/>
      <c r="BZ61" s="464"/>
      <c r="CA61" s="464"/>
    </row>
    <row r="62" spans="1:79" s="429" customFormat="1" ht="15" customHeight="1">
      <c r="A62" s="462"/>
      <c r="B62" s="463"/>
      <c r="C62" s="211"/>
      <c r="D62" s="223" t="s">
        <v>1686</v>
      </c>
      <c r="E62" s="224" t="s">
        <v>1687</v>
      </c>
      <c r="F62" s="224" t="s">
        <v>18</v>
      </c>
      <c r="G62" s="224" t="s">
        <v>2965</v>
      </c>
      <c r="H62" s="224"/>
      <c r="I62" s="225" t="s">
        <v>1648</v>
      </c>
      <c r="J62" s="489" t="s">
        <v>1020</v>
      </c>
      <c r="K62" s="224" t="s">
        <v>86</v>
      </c>
      <c r="L62" s="224" t="s">
        <v>29</v>
      </c>
      <c r="M62" s="211">
        <v>10</v>
      </c>
      <c r="N62" s="214">
        <v>7</v>
      </c>
      <c r="O62" s="215">
        <v>1980</v>
      </c>
      <c r="P62" s="211">
        <v>88</v>
      </c>
      <c r="Q62" s="211" t="s">
        <v>47</v>
      </c>
      <c r="R62" s="211" t="s">
        <v>54</v>
      </c>
      <c r="S62" s="216">
        <v>1999.240769</v>
      </c>
      <c r="T62" s="623"/>
      <c r="U62" s="403"/>
      <c r="V62" s="403"/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/>
      <c r="AZ62" s="403"/>
      <c r="BA62" s="403"/>
      <c r="BB62" s="403"/>
      <c r="BC62" s="403"/>
      <c r="BD62" s="403"/>
      <c r="BE62" s="403"/>
      <c r="BF62" s="403"/>
      <c r="BG62" s="403"/>
      <c r="BH62" s="403"/>
      <c r="BI62" s="403"/>
      <c r="BJ62" s="403"/>
      <c r="BK62" s="403"/>
      <c r="BL62" s="403"/>
      <c r="BM62" s="403"/>
      <c r="BN62" s="403"/>
      <c r="BO62" s="403"/>
      <c r="BP62" s="403"/>
      <c r="BQ62" s="403"/>
      <c r="BR62" s="403"/>
      <c r="BS62" s="403"/>
      <c r="BT62" s="403"/>
      <c r="BU62" s="403"/>
      <c r="BV62" s="403"/>
      <c r="BW62" s="464"/>
      <c r="BX62" s="464"/>
      <c r="BY62" s="464"/>
      <c r="BZ62" s="464"/>
      <c r="CA62" s="464"/>
    </row>
    <row r="63" spans="1:79" s="428" customFormat="1" ht="15" customHeight="1">
      <c r="A63" s="462"/>
      <c r="B63" s="463"/>
      <c r="C63" s="211"/>
      <c r="D63" s="223" t="s">
        <v>1688</v>
      </c>
      <c r="E63" s="224" t="s">
        <v>1689</v>
      </c>
      <c r="F63" s="224" t="s">
        <v>18</v>
      </c>
      <c r="G63" s="224" t="s">
        <v>2965</v>
      </c>
      <c r="H63" s="224"/>
      <c r="I63" s="225" t="s">
        <v>1648</v>
      </c>
      <c r="J63" s="489" t="s">
        <v>1020</v>
      </c>
      <c r="K63" s="224" t="s">
        <v>86</v>
      </c>
      <c r="L63" s="224" t="s">
        <v>29</v>
      </c>
      <c r="M63" s="211">
        <v>10</v>
      </c>
      <c r="N63" s="214">
        <v>8</v>
      </c>
      <c r="O63" s="215">
        <v>1980</v>
      </c>
      <c r="P63" s="211">
        <v>88</v>
      </c>
      <c r="Q63" s="211" t="s">
        <v>47</v>
      </c>
      <c r="R63" s="211" t="s">
        <v>54</v>
      </c>
      <c r="S63" s="216">
        <v>1999.240769</v>
      </c>
      <c r="T63" s="623"/>
      <c r="U63" s="403"/>
      <c r="V63" s="403"/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/>
      <c r="AZ63" s="403"/>
      <c r="BA63" s="403"/>
      <c r="BB63" s="403"/>
      <c r="BC63" s="403"/>
      <c r="BD63" s="403"/>
      <c r="BE63" s="403"/>
      <c r="BF63" s="403"/>
      <c r="BG63" s="403"/>
      <c r="BH63" s="403"/>
      <c r="BI63" s="403"/>
      <c r="BJ63" s="403"/>
      <c r="BK63" s="403"/>
      <c r="BL63" s="403"/>
      <c r="BM63" s="403"/>
      <c r="BN63" s="403"/>
      <c r="BO63" s="403"/>
      <c r="BP63" s="403"/>
      <c r="BQ63" s="403"/>
      <c r="BR63" s="403"/>
      <c r="BS63" s="403"/>
      <c r="BT63" s="403"/>
      <c r="BU63" s="403"/>
      <c r="BV63" s="403"/>
      <c r="BW63" s="464"/>
      <c r="BX63" s="464"/>
      <c r="BY63" s="464"/>
      <c r="BZ63" s="464"/>
      <c r="CA63" s="464"/>
    </row>
    <row r="64" spans="1:79" s="428" customFormat="1" ht="15" customHeight="1">
      <c r="A64" s="462"/>
      <c r="B64" s="463"/>
      <c r="C64" s="211"/>
      <c r="D64" s="223" t="s">
        <v>1690</v>
      </c>
      <c r="E64" s="224" t="s">
        <v>1691</v>
      </c>
      <c r="F64" s="224" t="s">
        <v>18</v>
      </c>
      <c r="G64" s="224" t="s">
        <v>2965</v>
      </c>
      <c r="H64" s="224"/>
      <c r="I64" s="225" t="s">
        <v>1648</v>
      </c>
      <c r="J64" s="489" t="s">
        <v>1020</v>
      </c>
      <c r="K64" s="224" t="s">
        <v>86</v>
      </c>
      <c r="L64" s="224" t="s">
        <v>29</v>
      </c>
      <c r="M64" s="211">
        <v>10</v>
      </c>
      <c r="N64" s="214">
        <v>9</v>
      </c>
      <c r="O64" s="215">
        <v>1980</v>
      </c>
      <c r="P64" s="211">
        <v>88</v>
      </c>
      <c r="Q64" s="211" t="s">
        <v>30</v>
      </c>
      <c r="R64" s="611">
        <v>0.05</v>
      </c>
      <c r="S64" s="216">
        <v>1999.240769</v>
      </c>
      <c r="T64" s="62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  <c r="BF64" s="403"/>
      <c r="BG64" s="403"/>
      <c r="BH64" s="403"/>
      <c r="BI64" s="403"/>
      <c r="BJ64" s="403"/>
      <c r="BK64" s="403"/>
      <c r="BL64" s="403"/>
      <c r="BM64" s="403"/>
      <c r="BN64" s="403"/>
      <c r="BO64" s="403"/>
      <c r="BP64" s="403"/>
      <c r="BQ64" s="403"/>
      <c r="BR64" s="403"/>
      <c r="BS64" s="403"/>
      <c r="BT64" s="403"/>
      <c r="BU64" s="403"/>
      <c r="BV64" s="403"/>
      <c r="BW64" s="464"/>
      <c r="BX64" s="464"/>
      <c r="BY64" s="464"/>
      <c r="BZ64" s="464"/>
      <c r="CA64" s="464"/>
    </row>
    <row r="65" spans="1:79" s="428" customFormat="1" ht="15" customHeight="1">
      <c r="A65" s="462"/>
      <c r="B65" s="463"/>
      <c r="C65" s="211"/>
      <c r="D65" s="223" t="s">
        <v>1650</v>
      </c>
      <c r="E65" s="224" t="s">
        <v>1651</v>
      </c>
      <c r="F65" s="224" t="s">
        <v>18</v>
      </c>
      <c r="G65" s="224" t="s">
        <v>2965</v>
      </c>
      <c r="H65" s="224"/>
      <c r="I65" s="225" t="s">
        <v>1648</v>
      </c>
      <c r="J65" s="489" t="s">
        <v>1020</v>
      </c>
      <c r="K65" s="224" t="s">
        <v>86</v>
      </c>
      <c r="L65" s="224" t="s">
        <v>29</v>
      </c>
      <c r="M65" s="211">
        <v>10</v>
      </c>
      <c r="N65" s="214">
        <v>10</v>
      </c>
      <c r="O65" s="215">
        <v>1980</v>
      </c>
      <c r="P65" s="211">
        <v>88</v>
      </c>
      <c r="Q65" s="211" t="s">
        <v>30</v>
      </c>
      <c r="R65" s="611">
        <v>0.05</v>
      </c>
      <c r="S65" s="216">
        <v>1999.240769</v>
      </c>
      <c r="T65" s="62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  <c r="BF65" s="403"/>
      <c r="BG65" s="403"/>
      <c r="BH65" s="403"/>
      <c r="BI65" s="403"/>
      <c r="BJ65" s="403"/>
      <c r="BK65" s="403"/>
      <c r="BL65" s="403"/>
      <c r="BM65" s="403"/>
      <c r="BN65" s="403"/>
      <c r="BO65" s="403"/>
      <c r="BP65" s="403"/>
      <c r="BQ65" s="403"/>
      <c r="BR65" s="403"/>
      <c r="BS65" s="403"/>
      <c r="BT65" s="403"/>
      <c r="BU65" s="403"/>
      <c r="BV65" s="403"/>
      <c r="BW65" s="464"/>
      <c r="BX65" s="464"/>
      <c r="BY65" s="464"/>
      <c r="BZ65" s="464"/>
      <c r="CA65" s="464"/>
    </row>
    <row r="66" spans="1:79" s="429" customFormat="1" ht="15" customHeight="1">
      <c r="A66" s="462"/>
      <c r="B66" s="463"/>
      <c r="C66" s="211"/>
      <c r="D66" s="223" t="s">
        <v>1652</v>
      </c>
      <c r="E66" s="224" t="s">
        <v>1653</v>
      </c>
      <c r="F66" s="224" t="s">
        <v>18</v>
      </c>
      <c r="G66" s="224" t="s">
        <v>2965</v>
      </c>
      <c r="H66" s="224"/>
      <c r="I66" s="225" t="s">
        <v>1648</v>
      </c>
      <c r="J66" s="489" t="s">
        <v>1020</v>
      </c>
      <c r="K66" s="224" t="s">
        <v>86</v>
      </c>
      <c r="L66" s="224" t="s">
        <v>29</v>
      </c>
      <c r="M66" s="211">
        <v>10</v>
      </c>
      <c r="N66" s="214">
        <v>11</v>
      </c>
      <c r="O66" s="215">
        <v>1980</v>
      </c>
      <c r="P66" s="211">
        <v>88</v>
      </c>
      <c r="Q66" s="211" t="s">
        <v>30</v>
      </c>
      <c r="R66" s="611">
        <v>0.05</v>
      </c>
      <c r="S66" s="216">
        <v>1999.240769</v>
      </c>
      <c r="T66" s="62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/>
      <c r="AS66" s="403"/>
      <c r="AT66" s="403"/>
      <c r="AU66" s="403"/>
      <c r="AV66" s="403"/>
      <c r="AW66" s="403"/>
      <c r="AX66" s="403"/>
      <c r="AY66" s="403"/>
      <c r="AZ66" s="403"/>
      <c r="BA66" s="403"/>
      <c r="BB66" s="403"/>
      <c r="BC66" s="403"/>
      <c r="BD66" s="403"/>
      <c r="BE66" s="403"/>
      <c r="BF66" s="403"/>
      <c r="BG66" s="403"/>
      <c r="BH66" s="403"/>
      <c r="BI66" s="403"/>
      <c r="BJ66" s="403"/>
      <c r="BK66" s="403"/>
      <c r="BL66" s="403"/>
      <c r="BM66" s="403"/>
      <c r="BN66" s="403"/>
      <c r="BO66" s="403"/>
      <c r="BP66" s="403"/>
      <c r="BQ66" s="403"/>
      <c r="BR66" s="403"/>
      <c r="BS66" s="403"/>
      <c r="BT66" s="403"/>
      <c r="BU66" s="403"/>
      <c r="BV66" s="403"/>
      <c r="BW66" s="464"/>
      <c r="BX66" s="464"/>
      <c r="BY66" s="464"/>
      <c r="BZ66" s="464"/>
      <c r="CA66" s="464"/>
    </row>
    <row r="67" spans="1:79" s="438" customFormat="1" ht="15" customHeight="1">
      <c r="A67" s="462"/>
      <c r="B67" s="463"/>
      <c r="C67" s="211"/>
      <c r="D67" s="223" t="s">
        <v>1654</v>
      </c>
      <c r="E67" s="224" t="s">
        <v>1655</v>
      </c>
      <c r="F67" s="224" t="s">
        <v>18</v>
      </c>
      <c r="G67" s="224" t="s">
        <v>2965</v>
      </c>
      <c r="H67" s="224"/>
      <c r="I67" s="225" t="s">
        <v>1648</v>
      </c>
      <c r="J67" s="489" t="s">
        <v>1020</v>
      </c>
      <c r="K67" s="224" t="s">
        <v>86</v>
      </c>
      <c r="L67" s="224" t="s">
        <v>29</v>
      </c>
      <c r="M67" s="211">
        <v>10</v>
      </c>
      <c r="N67" s="214">
        <v>12</v>
      </c>
      <c r="O67" s="215">
        <v>1980</v>
      </c>
      <c r="P67" s="211">
        <v>88</v>
      </c>
      <c r="Q67" s="211" t="s">
        <v>51</v>
      </c>
      <c r="R67" s="611">
        <v>0.09</v>
      </c>
      <c r="S67" s="216">
        <v>1999.240769</v>
      </c>
      <c r="T67" s="62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/>
      <c r="AS67" s="403"/>
      <c r="AT67" s="403"/>
      <c r="AU67" s="403"/>
      <c r="AV67" s="403"/>
      <c r="AW67" s="403"/>
      <c r="AX67" s="403"/>
      <c r="AY67" s="403"/>
      <c r="AZ67" s="403"/>
      <c r="BA67" s="403"/>
      <c r="BB67" s="403"/>
      <c r="BC67" s="403"/>
      <c r="BD67" s="403"/>
      <c r="BE67" s="403"/>
      <c r="BF67" s="403"/>
      <c r="BG67" s="403"/>
      <c r="BH67" s="403"/>
      <c r="BI67" s="403"/>
      <c r="BJ67" s="403"/>
      <c r="BK67" s="403"/>
      <c r="BL67" s="403"/>
      <c r="BM67" s="403"/>
      <c r="BN67" s="403"/>
      <c r="BO67" s="403"/>
      <c r="BP67" s="403"/>
      <c r="BQ67" s="403"/>
      <c r="BR67" s="403"/>
      <c r="BS67" s="403"/>
      <c r="BT67" s="403"/>
      <c r="BU67" s="403"/>
      <c r="BV67" s="403"/>
      <c r="BW67" s="464"/>
      <c r="BX67" s="464"/>
      <c r="BY67" s="464"/>
      <c r="BZ67" s="464"/>
      <c r="CA67" s="464"/>
    </row>
    <row r="68" spans="1:79" s="438" customFormat="1" ht="15" customHeight="1">
      <c r="A68" s="462"/>
      <c r="B68" s="463"/>
      <c r="C68" s="211"/>
      <c r="D68" s="223" t="s">
        <v>1656</v>
      </c>
      <c r="E68" s="224" t="s">
        <v>1657</v>
      </c>
      <c r="F68" s="224" t="s">
        <v>18</v>
      </c>
      <c r="G68" s="224" t="s">
        <v>2965</v>
      </c>
      <c r="H68" s="224"/>
      <c r="I68" s="225" t="s">
        <v>1648</v>
      </c>
      <c r="J68" s="489" t="s">
        <v>1020</v>
      </c>
      <c r="K68" s="224" t="s">
        <v>86</v>
      </c>
      <c r="L68" s="224" t="s">
        <v>29</v>
      </c>
      <c r="M68" s="211">
        <v>10</v>
      </c>
      <c r="N68" s="214">
        <v>13</v>
      </c>
      <c r="O68" s="215">
        <v>1980</v>
      </c>
      <c r="P68" s="211">
        <v>88</v>
      </c>
      <c r="Q68" s="211" t="s">
        <v>48</v>
      </c>
      <c r="R68" s="611">
        <v>0.13</v>
      </c>
      <c r="S68" s="216">
        <v>1999.240769</v>
      </c>
      <c r="T68" s="623"/>
      <c r="U68" s="403"/>
      <c r="V68" s="403"/>
      <c r="W68" s="403"/>
      <c r="X68" s="403"/>
      <c r="Y68" s="403"/>
      <c r="Z68" s="403"/>
      <c r="AA68" s="403"/>
      <c r="AB68" s="403"/>
      <c r="AC68" s="403"/>
      <c r="AD68" s="403"/>
      <c r="AE68" s="403"/>
      <c r="AF68" s="403"/>
      <c r="AG68" s="403"/>
      <c r="AH68" s="403"/>
      <c r="AI68" s="403"/>
      <c r="AJ68" s="403"/>
      <c r="AK68" s="403"/>
      <c r="AL68" s="403"/>
      <c r="AM68" s="403"/>
      <c r="AN68" s="403"/>
      <c r="AO68" s="403"/>
      <c r="AP68" s="403"/>
      <c r="AQ68" s="403"/>
      <c r="AR68" s="403"/>
      <c r="AS68" s="403"/>
      <c r="AT68" s="403"/>
      <c r="AU68" s="403"/>
      <c r="AV68" s="403"/>
      <c r="AW68" s="403"/>
      <c r="AX68" s="403"/>
      <c r="AY68" s="403"/>
      <c r="AZ68" s="403"/>
      <c r="BA68" s="403"/>
      <c r="BB68" s="403"/>
      <c r="BC68" s="403"/>
      <c r="BD68" s="403"/>
      <c r="BE68" s="403"/>
      <c r="BF68" s="403"/>
      <c r="BG68" s="403"/>
      <c r="BH68" s="403"/>
      <c r="BI68" s="403"/>
      <c r="BJ68" s="403"/>
      <c r="BK68" s="403"/>
      <c r="BL68" s="403"/>
      <c r="BM68" s="403"/>
      <c r="BN68" s="403"/>
      <c r="BO68" s="403"/>
      <c r="BP68" s="403"/>
      <c r="BQ68" s="403"/>
      <c r="BR68" s="403"/>
      <c r="BS68" s="403"/>
      <c r="BT68" s="403"/>
      <c r="BU68" s="403"/>
      <c r="BV68" s="403"/>
      <c r="BW68" s="464"/>
      <c r="BX68" s="464"/>
      <c r="BY68" s="464"/>
      <c r="BZ68" s="464"/>
      <c r="CA68" s="464"/>
    </row>
    <row r="69" spans="1:79" s="438" customFormat="1" ht="15" customHeight="1">
      <c r="A69" s="462"/>
      <c r="B69" s="463"/>
      <c r="C69" s="211"/>
      <c r="D69" s="223" t="s">
        <v>1658</v>
      </c>
      <c r="E69" s="224" t="s">
        <v>1659</v>
      </c>
      <c r="F69" s="224" t="s">
        <v>18</v>
      </c>
      <c r="G69" s="224" t="s">
        <v>2965</v>
      </c>
      <c r="H69" s="224"/>
      <c r="I69" s="225" t="s">
        <v>1648</v>
      </c>
      <c r="J69" s="489" t="s">
        <v>1020</v>
      </c>
      <c r="K69" s="224" t="s">
        <v>86</v>
      </c>
      <c r="L69" s="224" t="s">
        <v>29</v>
      </c>
      <c r="M69" s="211">
        <v>10</v>
      </c>
      <c r="N69" s="214">
        <v>14</v>
      </c>
      <c r="O69" s="215">
        <v>1980</v>
      </c>
      <c r="P69" s="211">
        <v>88</v>
      </c>
      <c r="Q69" s="211" t="s">
        <v>47</v>
      </c>
      <c r="R69" s="211" t="s">
        <v>54</v>
      </c>
      <c r="S69" s="216">
        <v>1999.240769</v>
      </c>
      <c r="T69" s="623"/>
      <c r="U69" s="403"/>
      <c r="V69" s="403"/>
      <c r="W69" s="403"/>
      <c r="X69" s="403"/>
      <c r="Y69" s="403"/>
      <c r="Z69" s="403"/>
      <c r="AA69" s="403"/>
      <c r="AB69" s="403"/>
      <c r="AC69" s="403"/>
      <c r="AD69" s="403"/>
      <c r="AE69" s="403"/>
      <c r="AF69" s="403"/>
      <c r="AG69" s="403"/>
      <c r="AH69" s="403"/>
      <c r="AI69" s="403"/>
      <c r="AJ69" s="403"/>
      <c r="AK69" s="403"/>
      <c r="AL69" s="403"/>
      <c r="AM69" s="403"/>
      <c r="AN69" s="403"/>
      <c r="AO69" s="403"/>
      <c r="AP69" s="403"/>
      <c r="AQ69" s="403"/>
      <c r="AR69" s="403"/>
      <c r="AS69" s="403"/>
      <c r="AT69" s="403"/>
      <c r="AU69" s="403"/>
      <c r="AV69" s="403"/>
      <c r="AW69" s="403"/>
      <c r="AX69" s="403"/>
      <c r="AY69" s="403"/>
      <c r="AZ69" s="403"/>
      <c r="BA69" s="403"/>
      <c r="BB69" s="403"/>
      <c r="BC69" s="403"/>
      <c r="BD69" s="403"/>
      <c r="BE69" s="403"/>
      <c r="BF69" s="403"/>
      <c r="BG69" s="403"/>
      <c r="BH69" s="403"/>
      <c r="BI69" s="403"/>
      <c r="BJ69" s="403"/>
      <c r="BK69" s="403"/>
      <c r="BL69" s="403"/>
      <c r="BM69" s="403"/>
      <c r="BN69" s="403"/>
      <c r="BO69" s="403"/>
      <c r="BP69" s="403"/>
      <c r="BQ69" s="403"/>
      <c r="BR69" s="403"/>
      <c r="BS69" s="403"/>
      <c r="BT69" s="403"/>
      <c r="BU69" s="403"/>
      <c r="BV69" s="403"/>
      <c r="BW69" s="464"/>
      <c r="BX69" s="464"/>
      <c r="BY69" s="464"/>
      <c r="BZ69" s="464"/>
      <c r="CA69" s="464"/>
    </row>
    <row r="70" spans="1:79" s="438" customFormat="1" ht="15" customHeight="1">
      <c r="A70" s="462"/>
      <c r="B70" s="463"/>
      <c r="C70" s="211"/>
      <c r="D70" s="223" t="s">
        <v>1660</v>
      </c>
      <c r="E70" s="224" t="s">
        <v>1661</v>
      </c>
      <c r="F70" s="224" t="s">
        <v>18</v>
      </c>
      <c r="G70" s="224" t="s">
        <v>2965</v>
      </c>
      <c r="H70" s="224"/>
      <c r="I70" s="225" t="s">
        <v>1648</v>
      </c>
      <c r="J70" s="489" t="s">
        <v>1020</v>
      </c>
      <c r="K70" s="224" t="s">
        <v>86</v>
      </c>
      <c r="L70" s="224" t="s">
        <v>29</v>
      </c>
      <c r="M70" s="211">
        <v>10</v>
      </c>
      <c r="N70" s="214">
        <v>15</v>
      </c>
      <c r="O70" s="215">
        <v>1980</v>
      </c>
      <c r="P70" s="211">
        <v>88</v>
      </c>
      <c r="Q70" s="211" t="s">
        <v>47</v>
      </c>
      <c r="R70" s="211" t="s">
        <v>54</v>
      </c>
      <c r="S70" s="216">
        <v>1999.240769</v>
      </c>
      <c r="T70" s="623"/>
      <c r="U70" s="403"/>
      <c r="V70" s="403"/>
      <c r="W70" s="403"/>
      <c r="X70" s="403"/>
      <c r="Y70" s="403"/>
      <c r="Z70" s="403"/>
      <c r="AA70" s="403"/>
      <c r="AB70" s="403"/>
      <c r="AC70" s="403"/>
      <c r="AD70" s="403"/>
      <c r="AE70" s="403"/>
      <c r="AF70" s="403"/>
      <c r="AG70" s="403"/>
      <c r="AH70" s="403"/>
      <c r="AI70" s="403"/>
      <c r="AJ70" s="403"/>
      <c r="AK70" s="403"/>
      <c r="AL70" s="403"/>
      <c r="AM70" s="403"/>
      <c r="AN70" s="403"/>
      <c r="AO70" s="403"/>
      <c r="AP70" s="403"/>
      <c r="AQ70" s="403"/>
      <c r="AR70" s="403"/>
      <c r="AS70" s="403"/>
      <c r="AT70" s="403"/>
      <c r="AU70" s="403"/>
      <c r="AV70" s="403"/>
      <c r="AW70" s="403"/>
      <c r="AX70" s="403"/>
      <c r="AY70" s="403"/>
      <c r="AZ70" s="403"/>
      <c r="BA70" s="403"/>
      <c r="BB70" s="403"/>
      <c r="BC70" s="403"/>
      <c r="BD70" s="403"/>
      <c r="BE70" s="403"/>
      <c r="BF70" s="403"/>
      <c r="BG70" s="403"/>
      <c r="BH70" s="403"/>
      <c r="BI70" s="403"/>
      <c r="BJ70" s="403"/>
      <c r="BK70" s="403"/>
      <c r="BL70" s="403"/>
      <c r="BM70" s="403"/>
      <c r="BN70" s="403"/>
      <c r="BO70" s="403"/>
      <c r="BP70" s="403"/>
      <c r="BQ70" s="403"/>
      <c r="BR70" s="403"/>
      <c r="BS70" s="403"/>
      <c r="BT70" s="403"/>
      <c r="BU70" s="403"/>
      <c r="BV70" s="403"/>
      <c r="BW70" s="464"/>
      <c r="BX70" s="464"/>
      <c r="BY70" s="464"/>
      <c r="BZ70" s="464"/>
      <c r="CA70" s="464"/>
    </row>
    <row r="71" spans="1:79" s="438" customFormat="1" ht="15" customHeight="1">
      <c r="A71" s="462"/>
      <c r="B71" s="463"/>
      <c r="C71" s="211"/>
      <c r="D71" s="223" t="s">
        <v>1662</v>
      </c>
      <c r="E71" s="224" t="s">
        <v>1663</v>
      </c>
      <c r="F71" s="224" t="s">
        <v>18</v>
      </c>
      <c r="G71" s="224" t="s">
        <v>2965</v>
      </c>
      <c r="H71" s="224"/>
      <c r="I71" s="225" t="s">
        <v>1648</v>
      </c>
      <c r="J71" s="489" t="s">
        <v>1020</v>
      </c>
      <c r="K71" s="224" t="s">
        <v>86</v>
      </c>
      <c r="L71" s="224" t="s">
        <v>29</v>
      </c>
      <c r="M71" s="211">
        <v>10</v>
      </c>
      <c r="N71" s="214">
        <v>16</v>
      </c>
      <c r="O71" s="215">
        <v>1980</v>
      </c>
      <c r="P71" s="211">
        <v>88</v>
      </c>
      <c r="Q71" s="211" t="s">
        <v>30</v>
      </c>
      <c r="R71" s="611">
        <v>0.05</v>
      </c>
      <c r="S71" s="216">
        <v>1999.240769</v>
      </c>
      <c r="T71" s="623"/>
      <c r="U71" s="403"/>
      <c r="V71" s="403"/>
      <c r="W71" s="403"/>
      <c r="X71" s="403"/>
      <c r="Y71" s="403"/>
      <c r="Z71" s="403"/>
      <c r="AA71" s="403"/>
      <c r="AB71" s="403"/>
      <c r="AC71" s="403"/>
      <c r="AD71" s="403"/>
      <c r="AE71" s="403"/>
      <c r="AF71" s="403"/>
      <c r="AG71" s="403"/>
      <c r="AH71" s="403"/>
      <c r="AI71" s="403"/>
      <c r="AJ71" s="403"/>
      <c r="AK71" s="403"/>
      <c r="AL71" s="403"/>
      <c r="AM71" s="403"/>
      <c r="AN71" s="403"/>
      <c r="AO71" s="403"/>
      <c r="AP71" s="403"/>
      <c r="AQ71" s="403"/>
      <c r="AR71" s="403"/>
      <c r="AS71" s="403"/>
      <c r="AT71" s="403"/>
      <c r="AU71" s="403"/>
      <c r="AV71" s="403"/>
      <c r="AW71" s="403"/>
      <c r="AX71" s="403"/>
      <c r="AY71" s="403"/>
      <c r="AZ71" s="403"/>
      <c r="BA71" s="403"/>
      <c r="BB71" s="403"/>
      <c r="BC71" s="403"/>
      <c r="BD71" s="403"/>
      <c r="BE71" s="403"/>
      <c r="BF71" s="403"/>
      <c r="BG71" s="403"/>
      <c r="BH71" s="403"/>
      <c r="BI71" s="403"/>
      <c r="BJ71" s="403"/>
      <c r="BK71" s="403"/>
      <c r="BL71" s="403"/>
      <c r="BM71" s="403"/>
      <c r="BN71" s="403"/>
      <c r="BO71" s="403"/>
      <c r="BP71" s="403"/>
      <c r="BQ71" s="403"/>
      <c r="BR71" s="403"/>
      <c r="BS71" s="403"/>
      <c r="BT71" s="403"/>
      <c r="BU71" s="403"/>
      <c r="BV71" s="403"/>
      <c r="BW71" s="464"/>
      <c r="BX71" s="464"/>
      <c r="BY71" s="464"/>
      <c r="BZ71" s="464"/>
      <c r="CA71" s="464"/>
    </row>
    <row r="72" spans="1:79" s="438" customFormat="1" ht="15" customHeight="1">
      <c r="A72" s="462"/>
      <c r="B72" s="463"/>
      <c r="C72" s="211"/>
      <c r="D72" s="223" t="s">
        <v>1664</v>
      </c>
      <c r="E72" s="224" t="s">
        <v>1665</v>
      </c>
      <c r="F72" s="224" t="s">
        <v>18</v>
      </c>
      <c r="G72" s="224" t="s">
        <v>2965</v>
      </c>
      <c r="H72" s="224"/>
      <c r="I72" s="225" t="s">
        <v>1648</v>
      </c>
      <c r="J72" s="489" t="s">
        <v>1020</v>
      </c>
      <c r="K72" s="224" t="s">
        <v>86</v>
      </c>
      <c r="L72" s="224" t="s">
        <v>29</v>
      </c>
      <c r="M72" s="211">
        <v>10</v>
      </c>
      <c r="N72" s="214">
        <v>17</v>
      </c>
      <c r="O72" s="215">
        <v>1980</v>
      </c>
      <c r="P72" s="211">
        <v>88</v>
      </c>
      <c r="Q72" s="211" t="s">
        <v>30</v>
      </c>
      <c r="R72" s="611">
        <v>0.05</v>
      </c>
      <c r="S72" s="216">
        <v>1999.240769</v>
      </c>
      <c r="T72" s="623"/>
      <c r="U72" s="403"/>
      <c r="V72" s="403"/>
      <c r="W72" s="403"/>
      <c r="X72" s="403"/>
      <c r="Y72" s="403"/>
      <c r="Z72" s="403"/>
      <c r="AA72" s="403"/>
      <c r="AB72" s="403"/>
      <c r="AC72" s="403"/>
      <c r="AD72" s="403"/>
      <c r="AE72" s="403"/>
      <c r="AF72" s="403"/>
      <c r="AG72" s="403"/>
      <c r="AH72" s="403"/>
      <c r="AI72" s="403"/>
      <c r="AJ72" s="403"/>
      <c r="AK72" s="403"/>
      <c r="AL72" s="403"/>
      <c r="AM72" s="403"/>
      <c r="AN72" s="403"/>
      <c r="AO72" s="403"/>
      <c r="AP72" s="403"/>
      <c r="AQ72" s="403"/>
      <c r="AR72" s="403"/>
      <c r="AS72" s="403"/>
      <c r="AT72" s="403"/>
      <c r="AU72" s="403"/>
      <c r="AV72" s="403"/>
      <c r="AW72" s="403"/>
      <c r="AX72" s="403"/>
      <c r="AY72" s="403"/>
      <c r="AZ72" s="403"/>
      <c r="BA72" s="403"/>
      <c r="BB72" s="403"/>
      <c r="BC72" s="403"/>
      <c r="BD72" s="403"/>
      <c r="BE72" s="403"/>
      <c r="BF72" s="403"/>
      <c r="BG72" s="403"/>
      <c r="BH72" s="403"/>
      <c r="BI72" s="403"/>
      <c r="BJ72" s="403"/>
      <c r="BK72" s="403"/>
      <c r="BL72" s="403"/>
      <c r="BM72" s="403"/>
      <c r="BN72" s="403"/>
      <c r="BO72" s="403"/>
      <c r="BP72" s="403"/>
      <c r="BQ72" s="403"/>
      <c r="BR72" s="403"/>
      <c r="BS72" s="403"/>
      <c r="BT72" s="403"/>
      <c r="BU72" s="403"/>
      <c r="BV72" s="403"/>
      <c r="BW72" s="464"/>
      <c r="BX72" s="464"/>
      <c r="BY72" s="464"/>
      <c r="BZ72" s="464"/>
      <c r="CA72" s="464"/>
    </row>
    <row r="73" spans="1:79" s="429" customFormat="1" ht="15" customHeight="1">
      <c r="A73" s="462"/>
      <c r="B73" s="463"/>
      <c r="C73" s="211"/>
      <c r="D73" s="223" t="s">
        <v>1666</v>
      </c>
      <c r="E73" s="224" t="s">
        <v>1667</v>
      </c>
      <c r="F73" s="224" t="s">
        <v>18</v>
      </c>
      <c r="G73" s="224" t="s">
        <v>2965</v>
      </c>
      <c r="H73" s="224"/>
      <c r="I73" s="225" t="s">
        <v>1648</v>
      </c>
      <c r="J73" s="489" t="s">
        <v>1020</v>
      </c>
      <c r="K73" s="224" t="s">
        <v>86</v>
      </c>
      <c r="L73" s="224" t="s">
        <v>29</v>
      </c>
      <c r="M73" s="211">
        <v>10</v>
      </c>
      <c r="N73" s="214">
        <v>18</v>
      </c>
      <c r="O73" s="215">
        <v>1980</v>
      </c>
      <c r="P73" s="211">
        <v>88</v>
      </c>
      <c r="Q73" s="211" t="s">
        <v>30</v>
      </c>
      <c r="R73" s="611">
        <v>0.05</v>
      </c>
      <c r="S73" s="216">
        <v>1999.240769</v>
      </c>
      <c r="T73" s="623"/>
      <c r="U73" s="403"/>
      <c r="V73" s="403"/>
      <c r="W73" s="403"/>
      <c r="X73" s="403"/>
      <c r="Y73" s="403"/>
      <c r="Z73" s="403"/>
      <c r="AA73" s="403"/>
      <c r="AB73" s="403"/>
      <c r="AC73" s="403"/>
      <c r="AD73" s="403"/>
      <c r="AE73" s="403"/>
      <c r="AF73" s="403"/>
      <c r="AG73" s="403"/>
      <c r="AH73" s="403"/>
      <c r="AI73" s="403"/>
      <c r="AJ73" s="403"/>
      <c r="AK73" s="403"/>
      <c r="AL73" s="403"/>
      <c r="AM73" s="403"/>
      <c r="AN73" s="403"/>
      <c r="AO73" s="403"/>
      <c r="AP73" s="403"/>
      <c r="AQ73" s="403"/>
      <c r="AR73" s="403"/>
      <c r="AS73" s="403"/>
      <c r="AT73" s="403"/>
      <c r="AU73" s="403"/>
      <c r="AV73" s="403"/>
      <c r="AW73" s="403"/>
      <c r="AX73" s="403"/>
      <c r="AY73" s="403"/>
      <c r="AZ73" s="403"/>
      <c r="BA73" s="403"/>
      <c r="BB73" s="403"/>
      <c r="BC73" s="403"/>
      <c r="BD73" s="403"/>
      <c r="BE73" s="403"/>
      <c r="BF73" s="403"/>
      <c r="BG73" s="403"/>
      <c r="BH73" s="403"/>
      <c r="BI73" s="403"/>
      <c r="BJ73" s="403"/>
      <c r="BK73" s="403"/>
      <c r="BL73" s="403"/>
      <c r="BM73" s="403"/>
      <c r="BN73" s="403"/>
      <c r="BO73" s="403"/>
      <c r="BP73" s="403"/>
      <c r="BQ73" s="403"/>
      <c r="BR73" s="403"/>
      <c r="BS73" s="403"/>
      <c r="BT73" s="403"/>
      <c r="BU73" s="403"/>
      <c r="BV73" s="403"/>
      <c r="BW73" s="464"/>
      <c r="BX73" s="464"/>
      <c r="BY73" s="464"/>
      <c r="BZ73" s="464"/>
      <c r="CA73" s="464"/>
    </row>
    <row r="74" spans="1:79" s="428" customFormat="1" ht="15" customHeight="1">
      <c r="A74" s="462"/>
      <c r="B74" s="463"/>
      <c r="C74" s="211"/>
      <c r="D74" s="223" t="s">
        <v>1668</v>
      </c>
      <c r="E74" s="224" t="s">
        <v>1669</v>
      </c>
      <c r="F74" s="224" t="s">
        <v>18</v>
      </c>
      <c r="G74" s="224" t="s">
        <v>2965</v>
      </c>
      <c r="H74" s="224"/>
      <c r="I74" s="225" t="s">
        <v>1648</v>
      </c>
      <c r="J74" s="489" t="s">
        <v>1020</v>
      </c>
      <c r="K74" s="224" t="s">
        <v>86</v>
      </c>
      <c r="L74" s="224" t="s">
        <v>29</v>
      </c>
      <c r="M74" s="211">
        <v>10</v>
      </c>
      <c r="N74" s="214">
        <v>19</v>
      </c>
      <c r="O74" s="215">
        <v>1980</v>
      </c>
      <c r="P74" s="211">
        <v>88</v>
      </c>
      <c r="Q74" s="211" t="s">
        <v>30</v>
      </c>
      <c r="R74" s="611">
        <v>0.05</v>
      </c>
      <c r="S74" s="216">
        <v>1999.240769</v>
      </c>
      <c r="T74" s="623"/>
      <c r="U74" s="403"/>
      <c r="V74" s="403"/>
      <c r="W74" s="403"/>
      <c r="X74" s="403"/>
      <c r="Y74" s="403"/>
      <c r="Z74" s="403"/>
      <c r="AA74" s="403"/>
      <c r="AB74" s="403"/>
      <c r="AC74" s="403"/>
      <c r="AD74" s="403"/>
      <c r="AE74" s="403"/>
      <c r="AF74" s="403"/>
      <c r="AG74" s="403"/>
      <c r="AH74" s="403"/>
      <c r="AI74" s="403"/>
      <c r="AJ74" s="403"/>
      <c r="AK74" s="403"/>
      <c r="AL74" s="403"/>
      <c r="AM74" s="403"/>
      <c r="AN74" s="403"/>
      <c r="AO74" s="403"/>
      <c r="AP74" s="403"/>
      <c r="AQ74" s="403"/>
      <c r="AR74" s="403"/>
      <c r="AS74" s="403"/>
      <c r="AT74" s="403"/>
      <c r="AU74" s="403"/>
      <c r="AV74" s="403"/>
      <c r="AW74" s="403"/>
      <c r="AX74" s="403"/>
      <c r="AY74" s="403"/>
      <c r="AZ74" s="403"/>
      <c r="BA74" s="403"/>
      <c r="BB74" s="403"/>
      <c r="BC74" s="403"/>
      <c r="BD74" s="403"/>
      <c r="BE74" s="403"/>
      <c r="BF74" s="403"/>
      <c r="BG74" s="403"/>
      <c r="BH74" s="403"/>
      <c r="BI74" s="403"/>
      <c r="BJ74" s="403"/>
      <c r="BK74" s="403"/>
      <c r="BL74" s="403"/>
      <c r="BM74" s="403"/>
      <c r="BN74" s="403"/>
      <c r="BO74" s="403"/>
      <c r="BP74" s="403"/>
      <c r="BQ74" s="403"/>
      <c r="BR74" s="403"/>
      <c r="BS74" s="403"/>
      <c r="BT74" s="403"/>
      <c r="BU74" s="403"/>
      <c r="BV74" s="403"/>
      <c r="BW74" s="464"/>
      <c r="BX74" s="464"/>
      <c r="BY74" s="464"/>
      <c r="BZ74" s="464"/>
      <c r="CA74" s="464"/>
    </row>
    <row r="75" spans="1:79" s="429" customFormat="1" ht="15" customHeight="1">
      <c r="A75" s="462"/>
      <c r="B75" s="463"/>
      <c r="C75" s="211"/>
      <c r="D75" s="223" t="s">
        <v>1672</v>
      </c>
      <c r="E75" s="224" t="s">
        <v>1673</v>
      </c>
      <c r="F75" s="224" t="s">
        <v>18</v>
      </c>
      <c r="G75" s="224" t="s">
        <v>2965</v>
      </c>
      <c r="H75" s="224"/>
      <c r="I75" s="225" t="s">
        <v>1648</v>
      </c>
      <c r="J75" s="489" t="s">
        <v>1020</v>
      </c>
      <c r="K75" s="224" t="s">
        <v>86</v>
      </c>
      <c r="L75" s="224" t="s">
        <v>29</v>
      </c>
      <c r="M75" s="211">
        <v>10</v>
      </c>
      <c r="N75" s="214">
        <v>20</v>
      </c>
      <c r="O75" s="215">
        <v>1980</v>
      </c>
      <c r="P75" s="211">
        <v>88</v>
      </c>
      <c r="Q75" s="211" t="s">
        <v>47</v>
      </c>
      <c r="R75" s="211" t="s">
        <v>54</v>
      </c>
      <c r="S75" s="216">
        <v>1999.240769</v>
      </c>
      <c r="T75" s="623"/>
      <c r="U75" s="403"/>
      <c r="V75" s="403"/>
      <c r="W75" s="403"/>
      <c r="X75" s="403"/>
      <c r="Y75" s="403"/>
      <c r="Z75" s="403"/>
      <c r="AA75" s="403"/>
      <c r="AB75" s="403"/>
      <c r="AC75" s="403"/>
      <c r="AD75" s="403"/>
      <c r="AE75" s="403"/>
      <c r="AF75" s="403"/>
      <c r="AG75" s="403"/>
      <c r="AH75" s="403"/>
      <c r="AI75" s="403"/>
      <c r="AJ75" s="403"/>
      <c r="AK75" s="403"/>
      <c r="AL75" s="403"/>
      <c r="AM75" s="403"/>
      <c r="AN75" s="403"/>
      <c r="AO75" s="403"/>
      <c r="AP75" s="403"/>
      <c r="AQ75" s="403"/>
      <c r="AR75" s="403"/>
      <c r="AS75" s="403"/>
      <c r="AT75" s="403"/>
      <c r="AU75" s="403"/>
      <c r="AV75" s="403"/>
      <c r="AW75" s="403"/>
      <c r="AX75" s="403"/>
      <c r="AY75" s="403"/>
      <c r="AZ75" s="403"/>
      <c r="BA75" s="403"/>
      <c r="BB75" s="403"/>
      <c r="BC75" s="403"/>
      <c r="BD75" s="403"/>
      <c r="BE75" s="403"/>
      <c r="BF75" s="403"/>
      <c r="BG75" s="403"/>
      <c r="BH75" s="403"/>
      <c r="BI75" s="403"/>
      <c r="BJ75" s="403"/>
      <c r="BK75" s="403"/>
      <c r="BL75" s="403"/>
      <c r="BM75" s="403"/>
      <c r="BN75" s="403"/>
      <c r="BO75" s="403"/>
      <c r="BP75" s="403"/>
      <c r="BQ75" s="403"/>
      <c r="BR75" s="403"/>
      <c r="BS75" s="403"/>
      <c r="BT75" s="403"/>
      <c r="BU75" s="403"/>
      <c r="BV75" s="403"/>
      <c r="BW75" s="464"/>
      <c r="BX75" s="464"/>
      <c r="BY75" s="464"/>
      <c r="BZ75" s="464"/>
      <c r="CA75" s="464"/>
    </row>
    <row r="76" spans="1:79" s="428" customFormat="1" ht="15" customHeight="1">
      <c r="A76" s="462"/>
      <c r="B76" s="463"/>
      <c r="C76" s="211"/>
      <c r="D76" s="223" t="s">
        <v>1674</v>
      </c>
      <c r="E76" s="224" t="s">
        <v>1675</v>
      </c>
      <c r="F76" s="224" t="s">
        <v>18</v>
      </c>
      <c r="G76" s="224" t="s">
        <v>2965</v>
      </c>
      <c r="H76" s="224"/>
      <c r="I76" s="225" t="s">
        <v>1648</v>
      </c>
      <c r="J76" s="489" t="s">
        <v>1020</v>
      </c>
      <c r="K76" s="224" t="s">
        <v>86</v>
      </c>
      <c r="L76" s="224" t="s">
        <v>29</v>
      </c>
      <c r="M76" s="211">
        <v>10</v>
      </c>
      <c r="N76" s="214">
        <v>21</v>
      </c>
      <c r="O76" s="215">
        <v>1980</v>
      </c>
      <c r="P76" s="211">
        <v>88</v>
      </c>
      <c r="Q76" s="211" t="s">
        <v>39</v>
      </c>
      <c r="R76" s="611">
        <v>7.0000000000000007E-2</v>
      </c>
      <c r="S76" s="216">
        <v>1999.240769</v>
      </c>
      <c r="T76" s="623"/>
      <c r="U76" s="403"/>
      <c r="V76" s="403"/>
      <c r="W76" s="403"/>
      <c r="X76" s="403"/>
      <c r="Y76" s="403"/>
      <c r="Z76" s="403"/>
      <c r="AA76" s="403"/>
      <c r="AB76" s="403"/>
      <c r="AC76" s="403"/>
      <c r="AD76" s="403"/>
      <c r="AE76" s="403"/>
      <c r="AF76" s="403"/>
      <c r="AG76" s="403"/>
      <c r="AH76" s="403"/>
      <c r="AI76" s="403"/>
      <c r="AJ76" s="403"/>
      <c r="AK76" s="403"/>
      <c r="AL76" s="403"/>
      <c r="AM76" s="403"/>
      <c r="AN76" s="403"/>
      <c r="AO76" s="403"/>
      <c r="AP76" s="403"/>
      <c r="AQ76" s="403"/>
      <c r="AR76" s="403"/>
      <c r="AS76" s="403"/>
      <c r="AT76" s="403"/>
      <c r="AU76" s="403"/>
      <c r="AV76" s="403"/>
      <c r="AW76" s="403"/>
      <c r="AX76" s="403"/>
      <c r="AY76" s="403"/>
      <c r="AZ76" s="403"/>
      <c r="BA76" s="403"/>
      <c r="BB76" s="403"/>
      <c r="BC76" s="403"/>
      <c r="BD76" s="403"/>
      <c r="BE76" s="403"/>
      <c r="BF76" s="403"/>
      <c r="BG76" s="403"/>
      <c r="BH76" s="403"/>
      <c r="BI76" s="403"/>
      <c r="BJ76" s="403"/>
      <c r="BK76" s="403"/>
      <c r="BL76" s="403"/>
      <c r="BM76" s="403"/>
      <c r="BN76" s="403"/>
      <c r="BO76" s="403"/>
      <c r="BP76" s="403"/>
      <c r="BQ76" s="403"/>
      <c r="BR76" s="403"/>
      <c r="BS76" s="403"/>
      <c r="BT76" s="403"/>
      <c r="BU76" s="403"/>
      <c r="BV76" s="403"/>
      <c r="BW76" s="464"/>
      <c r="BX76" s="464"/>
      <c r="BY76" s="464"/>
      <c r="BZ76" s="464"/>
      <c r="CA76" s="464"/>
    </row>
    <row r="77" spans="1:79" s="429" customFormat="1" ht="15" customHeight="1">
      <c r="A77" s="462"/>
      <c r="B77" s="463"/>
      <c r="C77" s="211"/>
      <c r="D77" s="223" t="s">
        <v>1676</v>
      </c>
      <c r="E77" s="224" t="s">
        <v>1677</v>
      </c>
      <c r="F77" s="224" t="s">
        <v>18</v>
      </c>
      <c r="G77" s="224" t="s">
        <v>2965</v>
      </c>
      <c r="H77" s="224"/>
      <c r="I77" s="225" t="s">
        <v>1648</v>
      </c>
      <c r="J77" s="489" t="s">
        <v>1020</v>
      </c>
      <c r="K77" s="224" t="s">
        <v>86</v>
      </c>
      <c r="L77" s="224" t="s">
        <v>29</v>
      </c>
      <c r="M77" s="211">
        <v>10</v>
      </c>
      <c r="N77" s="214">
        <v>22</v>
      </c>
      <c r="O77" s="215">
        <v>1980</v>
      </c>
      <c r="P77" s="211">
        <v>88</v>
      </c>
      <c r="Q77" s="211" t="s">
        <v>30</v>
      </c>
      <c r="R77" s="611">
        <v>0.05</v>
      </c>
      <c r="S77" s="216">
        <v>1999.241051</v>
      </c>
      <c r="T77" s="623"/>
      <c r="U77" s="403"/>
      <c r="V77" s="403"/>
      <c r="W77" s="403"/>
      <c r="X77" s="403"/>
      <c r="Y77" s="403"/>
      <c r="Z77" s="403"/>
      <c r="AA77" s="403"/>
      <c r="AB77" s="403"/>
      <c r="AC77" s="403"/>
      <c r="AD77" s="403"/>
      <c r="AE77" s="403"/>
      <c r="AF77" s="403"/>
      <c r="AG77" s="403"/>
      <c r="AH77" s="403"/>
      <c r="AI77" s="403"/>
      <c r="AJ77" s="403"/>
      <c r="AK77" s="403"/>
      <c r="AL77" s="403"/>
      <c r="AM77" s="403"/>
      <c r="AN77" s="403"/>
      <c r="AO77" s="403"/>
      <c r="AP77" s="403"/>
      <c r="AQ77" s="403"/>
      <c r="AR77" s="403"/>
      <c r="AS77" s="403"/>
      <c r="AT77" s="403"/>
      <c r="AU77" s="403"/>
      <c r="AV77" s="403"/>
      <c r="AW77" s="403"/>
      <c r="AX77" s="403"/>
      <c r="AY77" s="403"/>
      <c r="AZ77" s="403"/>
      <c r="BA77" s="403"/>
      <c r="BB77" s="403"/>
      <c r="BC77" s="403"/>
      <c r="BD77" s="403"/>
      <c r="BE77" s="403"/>
      <c r="BF77" s="403"/>
      <c r="BG77" s="403"/>
      <c r="BH77" s="403"/>
      <c r="BI77" s="403"/>
      <c r="BJ77" s="403"/>
      <c r="BK77" s="403"/>
      <c r="BL77" s="403"/>
      <c r="BM77" s="403"/>
      <c r="BN77" s="403"/>
      <c r="BO77" s="403"/>
      <c r="BP77" s="403"/>
      <c r="BQ77" s="403"/>
      <c r="BR77" s="403"/>
      <c r="BS77" s="403"/>
      <c r="BT77" s="403"/>
      <c r="BU77" s="403"/>
      <c r="BV77" s="403"/>
      <c r="BW77" s="464"/>
      <c r="BX77" s="464"/>
      <c r="BY77" s="464"/>
      <c r="BZ77" s="464"/>
      <c r="CA77" s="464"/>
    </row>
    <row r="78" spans="1:79" s="428" customFormat="1" ht="15" customHeight="1">
      <c r="A78" s="462"/>
      <c r="B78" s="463"/>
      <c r="C78" s="254"/>
      <c r="D78" s="255" t="s">
        <v>1719</v>
      </c>
      <c r="E78" s="255" t="s">
        <v>1720</v>
      </c>
      <c r="F78" s="255" t="s">
        <v>18</v>
      </c>
      <c r="G78" s="255" t="s">
        <v>2965</v>
      </c>
      <c r="H78" s="256"/>
      <c r="I78" s="257" t="s">
        <v>1717</v>
      </c>
      <c r="J78" s="474" t="s">
        <v>1718</v>
      </c>
      <c r="K78" s="255" t="s">
        <v>86</v>
      </c>
      <c r="L78" s="255" t="s">
        <v>29</v>
      </c>
      <c r="M78" s="254">
        <v>9</v>
      </c>
      <c r="N78" s="258">
        <v>1</v>
      </c>
      <c r="O78" s="215">
        <v>1680</v>
      </c>
      <c r="P78" s="254">
        <v>96</v>
      </c>
      <c r="Q78" s="254" t="s">
        <v>39</v>
      </c>
      <c r="R78" s="305">
        <v>7.0000000000000007E-2</v>
      </c>
      <c r="S78" s="259">
        <v>1695.151298</v>
      </c>
      <c r="T78" s="623"/>
      <c r="U78" s="403"/>
      <c r="V78" s="403"/>
      <c r="W78" s="403"/>
      <c r="X78" s="403"/>
      <c r="Y78" s="403"/>
      <c r="Z78" s="403"/>
      <c r="AA78" s="403"/>
      <c r="AB78" s="403"/>
      <c r="AC78" s="403"/>
      <c r="AD78" s="403"/>
      <c r="AE78" s="403"/>
      <c r="AF78" s="403"/>
      <c r="AG78" s="403"/>
      <c r="AH78" s="403"/>
      <c r="AI78" s="403"/>
      <c r="AJ78" s="403"/>
      <c r="AK78" s="403"/>
      <c r="AL78" s="403"/>
      <c r="AM78" s="403"/>
      <c r="AN78" s="403"/>
      <c r="AO78" s="403"/>
      <c r="AP78" s="403"/>
      <c r="AQ78" s="403"/>
      <c r="AR78" s="403"/>
      <c r="AS78" s="403"/>
      <c r="AT78" s="403"/>
      <c r="AU78" s="403"/>
      <c r="AV78" s="403"/>
      <c r="AW78" s="403"/>
      <c r="AX78" s="403"/>
      <c r="AY78" s="403"/>
      <c r="AZ78" s="403"/>
      <c r="BA78" s="403"/>
      <c r="BB78" s="403"/>
      <c r="BC78" s="403"/>
      <c r="BD78" s="403"/>
      <c r="BE78" s="403"/>
      <c r="BF78" s="403"/>
      <c r="BG78" s="403"/>
      <c r="BH78" s="403"/>
      <c r="BI78" s="403"/>
      <c r="BJ78" s="403"/>
      <c r="BK78" s="403"/>
      <c r="BL78" s="403"/>
      <c r="BM78" s="403"/>
      <c r="BN78" s="403"/>
      <c r="BO78" s="403"/>
      <c r="BP78" s="403"/>
      <c r="BQ78" s="403"/>
      <c r="BR78" s="403"/>
      <c r="BS78" s="403"/>
      <c r="BT78" s="403"/>
      <c r="BU78" s="403"/>
      <c r="BV78" s="403"/>
      <c r="BW78" s="464"/>
      <c r="BX78" s="464"/>
      <c r="BY78" s="464"/>
      <c r="BZ78" s="464"/>
      <c r="CA78" s="464"/>
    </row>
    <row r="79" spans="1:79" s="428" customFormat="1" ht="15" customHeight="1">
      <c r="A79" s="462"/>
      <c r="B79" s="463"/>
      <c r="C79" s="254"/>
      <c r="D79" s="227">
        <v>62110850511102</v>
      </c>
      <c r="E79" s="228" t="s">
        <v>1738</v>
      </c>
      <c r="F79" s="228" t="s">
        <v>18</v>
      </c>
      <c r="G79" s="228" t="s">
        <v>2965</v>
      </c>
      <c r="H79" s="256"/>
      <c r="I79" s="229" t="s">
        <v>1717</v>
      </c>
      <c r="J79" s="489" t="s">
        <v>1020</v>
      </c>
      <c r="K79" s="255" t="s">
        <v>86</v>
      </c>
      <c r="L79" s="228" t="s">
        <v>29</v>
      </c>
      <c r="M79" s="254">
        <v>9</v>
      </c>
      <c r="N79" s="258">
        <v>2</v>
      </c>
      <c r="O79" s="215">
        <v>1980</v>
      </c>
      <c r="P79" s="254">
        <v>96</v>
      </c>
      <c r="Q79" s="254" t="s">
        <v>30</v>
      </c>
      <c r="R79" s="305">
        <v>0.05</v>
      </c>
      <c r="S79" s="259">
        <v>1997.8568870000001</v>
      </c>
      <c r="T79" s="623"/>
      <c r="U79" s="403"/>
      <c r="V79" s="403"/>
      <c r="W79" s="403"/>
      <c r="X79" s="403"/>
      <c r="Y79" s="403"/>
      <c r="Z79" s="403"/>
      <c r="AA79" s="403"/>
      <c r="AB79" s="403"/>
      <c r="AC79" s="403"/>
      <c r="AD79" s="403"/>
      <c r="AE79" s="403"/>
      <c r="AF79" s="403"/>
      <c r="AG79" s="403"/>
      <c r="AH79" s="403"/>
      <c r="AI79" s="403"/>
      <c r="AJ79" s="403"/>
      <c r="AK79" s="403"/>
      <c r="AL79" s="403"/>
      <c r="AM79" s="403"/>
      <c r="AN79" s="403"/>
      <c r="AO79" s="403"/>
      <c r="AP79" s="403"/>
      <c r="AQ79" s="403"/>
      <c r="AR79" s="403"/>
      <c r="AS79" s="403"/>
      <c r="AT79" s="403"/>
      <c r="AU79" s="403"/>
      <c r="AV79" s="403"/>
      <c r="AW79" s="403"/>
      <c r="AX79" s="403"/>
      <c r="AY79" s="403"/>
      <c r="AZ79" s="403"/>
      <c r="BA79" s="403"/>
      <c r="BB79" s="403"/>
      <c r="BC79" s="403"/>
      <c r="BD79" s="403"/>
      <c r="BE79" s="403"/>
      <c r="BF79" s="403"/>
      <c r="BG79" s="403"/>
      <c r="BH79" s="403"/>
      <c r="BI79" s="403"/>
      <c r="BJ79" s="403"/>
      <c r="BK79" s="403"/>
      <c r="BL79" s="403"/>
      <c r="BM79" s="403"/>
      <c r="BN79" s="403"/>
      <c r="BO79" s="403"/>
      <c r="BP79" s="403"/>
      <c r="BQ79" s="403"/>
      <c r="BR79" s="403"/>
      <c r="BS79" s="403"/>
      <c r="BT79" s="403"/>
      <c r="BU79" s="403"/>
      <c r="BV79" s="403"/>
      <c r="BW79" s="464"/>
      <c r="BX79" s="464"/>
      <c r="BY79" s="464"/>
      <c r="BZ79" s="464"/>
      <c r="CA79" s="464"/>
    </row>
    <row r="80" spans="1:79" s="428" customFormat="1" ht="15" customHeight="1">
      <c r="A80" s="462"/>
      <c r="B80" s="463"/>
      <c r="C80" s="254"/>
      <c r="D80" s="262" t="s">
        <v>1752</v>
      </c>
      <c r="E80" s="262" t="s">
        <v>1753</v>
      </c>
      <c r="F80" s="262" t="s">
        <v>18</v>
      </c>
      <c r="G80" s="262" t="s">
        <v>2965</v>
      </c>
      <c r="H80" s="256"/>
      <c r="I80" s="263" t="s">
        <v>1717</v>
      </c>
      <c r="J80" s="489" t="s">
        <v>1020</v>
      </c>
      <c r="K80" s="255" t="s">
        <v>86</v>
      </c>
      <c r="L80" s="262" t="s">
        <v>29</v>
      </c>
      <c r="M80" s="254">
        <v>9</v>
      </c>
      <c r="N80" s="258">
        <v>3</v>
      </c>
      <c r="O80" s="215">
        <v>1680</v>
      </c>
      <c r="P80" s="254">
        <v>96</v>
      </c>
      <c r="Q80" s="254" t="s">
        <v>39</v>
      </c>
      <c r="R80" s="305">
        <v>7.0000000000000007E-2</v>
      </c>
      <c r="S80" s="259">
        <v>1695.151298</v>
      </c>
      <c r="T80" s="623"/>
      <c r="U80" s="403"/>
      <c r="V80" s="403"/>
      <c r="W80" s="403"/>
      <c r="X80" s="403"/>
      <c r="Y80" s="403"/>
      <c r="Z80" s="403"/>
      <c r="AA80" s="403"/>
      <c r="AB80" s="403"/>
      <c r="AC80" s="403"/>
      <c r="AD80" s="403"/>
      <c r="AE80" s="403"/>
      <c r="AF80" s="403"/>
      <c r="AG80" s="403"/>
      <c r="AH80" s="403"/>
      <c r="AI80" s="403"/>
      <c r="AJ80" s="403"/>
      <c r="AK80" s="403"/>
      <c r="AL80" s="403"/>
      <c r="AM80" s="403"/>
      <c r="AN80" s="403"/>
      <c r="AO80" s="403"/>
      <c r="AP80" s="403"/>
      <c r="AQ80" s="403"/>
      <c r="AR80" s="403"/>
      <c r="AS80" s="403"/>
      <c r="AT80" s="403"/>
      <c r="AU80" s="403"/>
      <c r="AV80" s="403"/>
      <c r="AW80" s="403"/>
      <c r="AX80" s="403"/>
      <c r="AY80" s="403"/>
      <c r="AZ80" s="403"/>
      <c r="BA80" s="403"/>
      <c r="BB80" s="403"/>
      <c r="BC80" s="403"/>
      <c r="BD80" s="403"/>
      <c r="BE80" s="403"/>
      <c r="BF80" s="403"/>
      <c r="BG80" s="403"/>
      <c r="BH80" s="403"/>
      <c r="BI80" s="403"/>
      <c r="BJ80" s="403"/>
      <c r="BK80" s="403"/>
      <c r="BL80" s="403"/>
      <c r="BM80" s="403"/>
      <c r="BN80" s="403"/>
      <c r="BO80" s="403"/>
      <c r="BP80" s="403"/>
      <c r="BQ80" s="403"/>
      <c r="BR80" s="403"/>
      <c r="BS80" s="403"/>
      <c r="BT80" s="403"/>
      <c r="BU80" s="403"/>
      <c r="BV80" s="403"/>
      <c r="BW80" s="464"/>
      <c r="BX80" s="464"/>
      <c r="BY80" s="464"/>
      <c r="BZ80" s="464"/>
      <c r="CA80" s="464"/>
    </row>
    <row r="81" spans="1:79" s="428" customFormat="1" ht="15" customHeight="1">
      <c r="A81" s="462"/>
      <c r="B81" s="463"/>
      <c r="C81" s="254"/>
      <c r="D81" s="262" t="s">
        <v>1754</v>
      </c>
      <c r="E81" s="262" t="s">
        <v>1755</v>
      </c>
      <c r="F81" s="262" t="s">
        <v>18</v>
      </c>
      <c r="G81" s="262" t="s">
        <v>2965</v>
      </c>
      <c r="H81" s="256"/>
      <c r="I81" s="263" t="s">
        <v>1717</v>
      </c>
      <c r="J81" s="489" t="s">
        <v>1020</v>
      </c>
      <c r="K81" s="255" t="s">
        <v>86</v>
      </c>
      <c r="L81" s="262" t="s">
        <v>29</v>
      </c>
      <c r="M81" s="254">
        <v>9</v>
      </c>
      <c r="N81" s="258">
        <v>4</v>
      </c>
      <c r="O81" s="215">
        <v>1680</v>
      </c>
      <c r="P81" s="254">
        <v>96</v>
      </c>
      <c r="Q81" s="254" t="s">
        <v>51</v>
      </c>
      <c r="R81" s="305">
        <v>0.09</v>
      </c>
      <c r="S81" s="259">
        <v>1695.151298</v>
      </c>
      <c r="T81" s="623"/>
      <c r="U81" s="403"/>
      <c r="V81" s="403"/>
      <c r="W81" s="403"/>
      <c r="X81" s="403"/>
      <c r="Y81" s="403"/>
      <c r="Z81" s="403"/>
      <c r="AA81" s="403"/>
      <c r="AB81" s="403"/>
      <c r="AC81" s="403"/>
      <c r="AD81" s="403"/>
      <c r="AE81" s="403"/>
      <c r="AF81" s="403"/>
      <c r="AG81" s="403"/>
      <c r="AH81" s="403"/>
      <c r="AI81" s="403"/>
      <c r="AJ81" s="403"/>
      <c r="AK81" s="403"/>
      <c r="AL81" s="403"/>
      <c r="AM81" s="403"/>
      <c r="AN81" s="403"/>
      <c r="AO81" s="403"/>
      <c r="AP81" s="403"/>
      <c r="AQ81" s="403"/>
      <c r="AR81" s="403"/>
      <c r="AS81" s="403"/>
      <c r="AT81" s="403"/>
      <c r="AU81" s="403"/>
      <c r="AV81" s="403"/>
      <c r="AW81" s="403"/>
      <c r="AX81" s="403"/>
      <c r="AY81" s="403"/>
      <c r="AZ81" s="403"/>
      <c r="BA81" s="403"/>
      <c r="BB81" s="403"/>
      <c r="BC81" s="403"/>
      <c r="BD81" s="403"/>
      <c r="BE81" s="403"/>
      <c r="BF81" s="403"/>
      <c r="BG81" s="403"/>
      <c r="BH81" s="403"/>
      <c r="BI81" s="403"/>
      <c r="BJ81" s="403"/>
      <c r="BK81" s="403"/>
      <c r="BL81" s="403"/>
      <c r="BM81" s="403"/>
      <c r="BN81" s="403"/>
      <c r="BO81" s="403"/>
      <c r="BP81" s="403"/>
      <c r="BQ81" s="403"/>
      <c r="BR81" s="403"/>
      <c r="BS81" s="403"/>
      <c r="BT81" s="403"/>
      <c r="BU81" s="403"/>
      <c r="BV81" s="403"/>
      <c r="BW81" s="464"/>
      <c r="BX81" s="464"/>
      <c r="BY81" s="464"/>
      <c r="BZ81" s="464"/>
      <c r="CA81" s="464"/>
    </row>
    <row r="82" spans="1:79" s="429" customFormat="1" ht="15" customHeight="1">
      <c r="A82" s="462"/>
      <c r="B82" s="463"/>
      <c r="C82" s="254"/>
      <c r="D82" s="255" t="s">
        <v>1756</v>
      </c>
      <c r="E82" s="255" t="s">
        <v>1757</v>
      </c>
      <c r="F82" s="255" t="s">
        <v>18</v>
      </c>
      <c r="G82" s="255" t="s">
        <v>2965</v>
      </c>
      <c r="H82" s="256"/>
      <c r="I82" s="257" t="s">
        <v>1717</v>
      </c>
      <c r="J82" s="489" t="s">
        <v>1020</v>
      </c>
      <c r="K82" s="255" t="s">
        <v>86</v>
      </c>
      <c r="L82" s="255" t="s">
        <v>29</v>
      </c>
      <c r="M82" s="254">
        <v>9</v>
      </c>
      <c r="N82" s="258">
        <v>5</v>
      </c>
      <c r="O82" s="215">
        <v>1980</v>
      </c>
      <c r="P82" s="254">
        <v>96</v>
      </c>
      <c r="Q82" s="254" t="s">
        <v>47</v>
      </c>
      <c r="R82" s="254" t="s">
        <v>54</v>
      </c>
      <c r="S82" s="259">
        <v>1997.8568870000001</v>
      </c>
      <c r="T82" s="623"/>
      <c r="U82" s="403"/>
      <c r="V82" s="403"/>
      <c r="W82" s="403"/>
      <c r="X82" s="403"/>
      <c r="Y82" s="403"/>
      <c r="Z82" s="403"/>
      <c r="AA82" s="403"/>
      <c r="AB82" s="403"/>
      <c r="AC82" s="403"/>
      <c r="AD82" s="403"/>
      <c r="AE82" s="403"/>
      <c r="AF82" s="403"/>
      <c r="AG82" s="403"/>
      <c r="AH82" s="403"/>
      <c r="AI82" s="403"/>
      <c r="AJ82" s="403"/>
      <c r="AK82" s="403"/>
      <c r="AL82" s="403"/>
      <c r="AM82" s="403"/>
      <c r="AN82" s="403"/>
      <c r="AO82" s="403"/>
      <c r="AP82" s="403"/>
      <c r="AQ82" s="403"/>
      <c r="AR82" s="403"/>
      <c r="AS82" s="403"/>
      <c r="AT82" s="403"/>
      <c r="AU82" s="403"/>
      <c r="AV82" s="403"/>
      <c r="AW82" s="403"/>
      <c r="AX82" s="403"/>
      <c r="AY82" s="403"/>
      <c r="AZ82" s="403"/>
      <c r="BA82" s="403"/>
      <c r="BB82" s="403"/>
      <c r="BC82" s="403"/>
      <c r="BD82" s="403"/>
      <c r="BE82" s="403"/>
      <c r="BF82" s="403"/>
      <c r="BG82" s="403"/>
      <c r="BH82" s="403"/>
      <c r="BI82" s="403"/>
      <c r="BJ82" s="403"/>
      <c r="BK82" s="403"/>
      <c r="BL82" s="403"/>
      <c r="BM82" s="403"/>
      <c r="BN82" s="403"/>
      <c r="BO82" s="403"/>
      <c r="BP82" s="403"/>
      <c r="BQ82" s="403"/>
      <c r="BR82" s="403"/>
      <c r="BS82" s="403"/>
      <c r="BT82" s="403"/>
      <c r="BU82" s="403"/>
      <c r="BV82" s="403"/>
      <c r="BW82" s="464"/>
      <c r="BX82" s="464"/>
      <c r="BY82" s="464"/>
      <c r="BZ82" s="464"/>
      <c r="CA82" s="464"/>
    </row>
    <row r="83" spans="1:79" s="428" customFormat="1" ht="15" customHeight="1">
      <c r="A83" s="462"/>
      <c r="B83" s="463"/>
      <c r="C83" s="254"/>
      <c r="D83" s="264" t="s">
        <v>1758</v>
      </c>
      <c r="E83" s="264" t="s">
        <v>1759</v>
      </c>
      <c r="F83" s="264" t="s">
        <v>18</v>
      </c>
      <c r="G83" s="264" t="s">
        <v>2965</v>
      </c>
      <c r="H83" s="256"/>
      <c r="I83" s="265" t="s">
        <v>1717</v>
      </c>
      <c r="J83" s="489" t="s">
        <v>1020</v>
      </c>
      <c r="K83" s="255" t="s">
        <v>86</v>
      </c>
      <c r="L83" s="264" t="s">
        <v>29</v>
      </c>
      <c r="M83" s="254">
        <v>9</v>
      </c>
      <c r="N83" s="258">
        <v>6</v>
      </c>
      <c r="O83" s="215">
        <v>1680</v>
      </c>
      <c r="P83" s="254">
        <v>96</v>
      </c>
      <c r="Q83" s="254" t="s">
        <v>48</v>
      </c>
      <c r="R83" s="305">
        <v>0.13</v>
      </c>
      <c r="S83" s="259">
        <v>1695.151298</v>
      </c>
      <c r="T83" s="623"/>
      <c r="U83" s="403"/>
      <c r="V83" s="403"/>
      <c r="W83" s="403"/>
      <c r="X83" s="403"/>
      <c r="Y83" s="403"/>
      <c r="Z83" s="403"/>
      <c r="AA83" s="403"/>
      <c r="AB83" s="403"/>
      <c r="AC83" s="403"/>
      <c r="AD83" s="403"/>
      <c r="AE83" s="403"/>
      <c r="AF83" s="403"/>
      <c r="AG83" s="403"/>
      <c r="AH83" s="403"/>
      <c r="AI83" s="403"/>
      <c r="AJ83" s="403"/>
      <c r="AK83" s="403"/>
      <c r="AL83" s="403"/>
      <c r="AM83" s="403"/>
      <c r="AN83" s="403"/>
      <c r="AO83" s="403"/>
      <c r="AP83" s="403"/>
      <c r="AQ83" s="403"/>
      <c r="AR83" s="403"/>
      <c r="AS83" s="403"/>
      <c r="AT83" s="403"/>
      <c r="AU83" s="403"/>
      <c r="AV83" s="403"/>
      <c r="AW83" s="403"/>
      <c r="AX83" s="403"/>
      <c r="AY83" s="403"/>
      <c r="AZ83" s="403"/>
      <c r="BA83" s="403"/>
      <c r="BB83" s="403"/>
      <c r="BC83" s="403"/>
      <c r="BD83" s="403"/>
      <c r="BE83" s="403"/>
      <c r="BF83" s="403"/>
      <c r="BG83" s="403"/>
      <c r="BH83" s="403"/>
      <c r="BI83" s="403"/>
      <c r="BJ83" s="403"/>
      <c r="BK83" s="403"/>
      <c r="BL83" s="403"/>
      <c r="BM83" s="403"/>
      <c r="BN83" s="403"/>
      <c r="BO83" s="403"/>
      <c r="BP83" s="403"/>
      <c r="BQ83" s="403"/>
      <c r="BR83" s="403"/>
      <c r="BS83" s="403"/>
      <c r="BT83" s="403"/>
      <c r="BU83" s="403"/>
      <c r="BV83" s="403"/>
      <c r="BW83" s="464"/>
      <c r="BX83" s="464"/>
      <c r="BY83" s="464"/>
      <c r="BZ83" s="464"/>
      <c r="CA83" s="464"/>
    </row>
    <row r="84" spans="1:79" s="428" customFormat="1" ht="15" customHeight="1">
      <c r="A84" s="462"/>
      <c r="B84" s="463"/>
      <c r="C84" s="254"/>
      <c r="D84" s="255" t="s">
        <v>1715</v>
      </c>
      <c r="E84" s="255" t="s">
        <v>1760</v>
      </c>
      <c r="F84" s="255" t="s">
        <v>18</v>
      </c>
      <c r="G84" s="255" t="s">
        <v>2965</v>
      </c>
      <c r="H84" s="256"/>
      <c r="I84" s="257" t="s">
        <v>1717</v>
      </c>
      <c r="J84" s="489" t="s">
        <v>1020</v>
      </c>
      <c r="K84" s="255" t="s">
        <v>86</v>
      </c>
      <c r="L84" s="255" t="s">
        <v>29</v>
      </c>
      <c r="M84" s="254">
        <v>9</v>
      </c>
      <c r="N84" s="258">
        <v>7</v>
      </c>
      <c r="O84" s="215">
        <v>1680</v>
      </c>
      <c r="P84" s="254">
        <v>96</v>
      </c>
      <c r="Q84" s="254" t="s">
        <v>30</v>
      </c>
      <c r="R84" s="305">
        <v>0.05</v>
      </c>
      <c r="S84" s="259">
        <v>1695.151298</v>
      </c>
      <c r="T84" s="623"/>
      <c r="U84" s="403"/>
      <c r="V84" s="403"/>
      <c r="W84" s="403"/>
      <c r="X84" s="403"/>
      <c r="Y84" s="403"/>
      <c r="Z84" s="403"/>
      <c r="AA84" s="403"/>
      <c r="AB84" s="403"/>
      <c r="AC84" s="403"/>
      <c r="AD84" s="403"/>
      <c r="AE84" s="403"/>
      <c r="AF84" s="403"/>
      <c r="AG84" s="403"/>
      <c r="AH84" s="403"/>
      <c r="AI84" s="403"/>
      <c r="AJ84" s="403"/>
      <c r="AK84" s="403"/>
      <c r="AL84" s="403"/>
      <c r="AM84" s="403"/>
      <c r="AN84" s="403"/>
      <c r="AO84" s="403"/>
      <c r="AP84" s="403"/>
      <c r="AQ84" s="403"/>
      <c r="AR84" s="403"/>
      <c r="AS84" s="403"/>
      <c r="AT84" s="403"/>
      <c r="AU84" s="403"/>
      <c r="AV84" s="403"/>
      <c r="AW84" s="403"/>
      <c r="AX84" s="403"/>
      <c r="AY84" s="403"/>
      <c r="AZ84" s="403"/>
      <c r="BA84" s="403"/>
      <c r="BB84" s="403"/>
      <c r="BC84" s="403"/>
      <c r="BD84" s="403"/>
      <c r="BE84" s="403"/>
      <c r="BF84" s="403"/>
      <c r="BG84" s="403"/>
      <c r="BH84" s="403"/>
      <c r="BI84" s="403"/>
      <c r="BJ84" s="403"/>
      <c r="BK84" s="403"/>
      <c r="BL84" s="403"/>
      <c r="BM84" s="403"/>
      <c r="BN84" s="403"/>
      <c r="BO84" s="403"/>
      <c r="BP84" s="403"/>
      <c r="BQ84" s="403"/>
      <c r="BR84" s="403"/>
      <c r="BS84" s="403"/>
      <c r="BT84" s="403"/>
      <c r="BU84" s="403"/>
      <c r="BV84" s="403"/>
      <c r="BW84" s="464"/>
      <c r="BX84" s="464"/>
      <c r="BY84" s="464"/>
      <c r="BZ84" s="464"/>
      <c r="CA84" s="464"/>
    </row>
    <row r="85" spans="1:79" s="428" customFormat="1" ht="15" customHeight="1">
      <c r="A85" s="462"/>
      <c r="B85" s="463"/>
      <c r="C85" s="254"/>
      <c r="D85" s="262" t="s">
        <v>1761</v>
      </c>
      <c r="E85" s="262" t="s">
        <v>1762</v>
      </c>
      <c r="F85" s="262" t="s">
        <v>18</v>
      </c>
      <c r="G85" s="262" t="s">
        <v>2965</v>
      </c>
      <c r="H85" s="256"/>
      <c r="I85" s="263" t="s">
        <v>1717</v>
      </c>
      <c r="J85" s="489" t="s">
        <v>1020</v>
      </c>
      <c r="K85" s="255" t="s">
        <v>86</v>
      </c>
      <c r="L85" s="262" t="s">
        <v>29</v>
      </c>
      <c r="M85" s="254">
        <v>9</v>
      </c>
      <c r="N85" s="258">
        <v>8</v>
      </c>
      <c r="O85" s="215">
        <v>1680</v>
      </c>
      <c r="P85" s="254">
        <v>96</v>
      </c>
      <c r="Q85" s="254" t="s">
        <v>30</v>
      </c>
      <c r="R85" s="305">
        <v>0.05</v>
      </c>
      <c r="S85" s="259">
        <v>1695.151298</v>
      </c>
      <c r="T85" s="623"/>
      <c r="U85" s="403"/>
      <c r="V85" s="403"/>
      <c r="W85" s="403"/>
      <c r="X85" s="403"/>
      <c r="Y85" s="403"/>
      <c r="Z85" s="403"/>
      <c r="AA85" s="403"/>
      <c r="AB85" s="403"/>
      <c r="AC85" s="403"/>
      <c r="AD85" s="403"/>
      <c r="AE85" s="403"/>
      <c r="AF85" s="403"/>
      <c r="AG85" s="403"/>
      <c r="AH85" s="403"/>
      <c r="AI85" s="403"/>
      <c r="AJ85" s="403"/>
      <c r="AK85" s="403"/>
      <c r="AL85" s="403"/>
      <c r="AM85" s="403"/>
      <c r="AN85" s="403"/>
      <c r="AO85" s="403"/>
      <c r="AP85" s="403"/>
      <c r="AQ85" s="403"/>
      <c r="AR85" s="403"/>
      <c r="AS85" s="403"/>
      <c r="AT85" s="403"/>
      <c r="AU85" s="403"/>
      <c r="AV85" s="403"/>
      <c r="AW85" s="403"/>
      <c r="AX85" s="403"/>
      <c r="AY85" s="403"/>
      <c r="AZ85" s="403"/>
      <c r="BA85" s="403"/>
      <c r="BB85" s="403"/>
      <c r="BC85" s="403"/>
      <c r="BD85" s="403"/>
      <c r="BE85" s="403"/>
      <c r="BF85" s="403"/>
      <c r="BG85" s="403"/>
      <c r="BH85" s="403"/>
      <c r="BI85" s="403"/>
      <c r="BJ85" s="403"/>
      <c r="BK85" s="403"/>
      <c r="BL85" s="403"/>
      <c r="BM85" s="403"/>
      <c r="BN85" s="403"/>
      <c r="BO85" s="403"/>
      <c r="BP85" s="403"/>
      <c r="BQ85" s="403"/>
      <c r="BR85" s="403"/>
      <c r="BS85" s="403"/>
      <c r="BT85" s="403"/>
      <c r="BU85" s="403"/>
      <c r="BV85" s="403"/>
      <c r="BW85" s="464"/>
      <c r="BX85" s="464"/>
      <c r="BY85" s="464"/>
      <c r="BZ85" s="464"/>
      <c r="CA85" s="464"/>
    </row>
    <row r="86" spans="1:79" s="428" customFormat="1" ht="15" customHeight="1">
      <c r="A86" s="462"/>
      <c r="B86" s="463"/>
      <c r="C86" s="254"/>
      <c r="D86" s="262" t="s">
        <v>1715</v>
      </c>
      <c r="E86" s="262" t="s">
        <v>1716</v>
      </c>
      <c r="F86" s="262" t="s">
        <v>18</v>
      </c>
      <c r="G86" s="262" t="s">
        <v>2965</v>
      </c>
      <c r="H86" s="256"/>
      <c r="I86" s="263" t="s">
        <v>1717</v>
      </c>
      <c r="J86" s="489" t="s">
        <v>1020</v>
      </c>
      <c r="K86" s="262" t="s">
        <v>86</v>
      </c>
      <c r="L86" s="262" t="s">
        <v>29</v>
      </c>
      <c r="M86" s="254">
        <v>9</v>
      </c>
      <c r="N86" s="258">
        <v>9</v>
      </c>
      <c r="O86" s="215">
        <v>1680</v>
      </c>
      <c r="P86" s="254">
        <v>96</v>
      </c>
      <c r="Q86" s="254" t="s">
        <v>47</v>
      </c>
      <c r="R86" s="254" t="s">
        <v>54</v>
      </c>
      <c r="S86" s="619">
        <v>1695.151298</v>
      </c>
      <c r="T86" s="623"/>
      <c r="U86" s="403"/>
      <c r="V86" s="403"/>
      <c r="W86" s="403"/>
      <c r="X86" s="403"/>
      <c r="Y86" s="403"/>
      <c r="Z86" s="403"/>
      <c r="AA86" s="403"/>
      <c r="AB86" s="403"/>
      <c r="AC86" s="403"/>
      <c r="AD86" s="403"/>
      <c r="AE86" s="403"/>
      <c r="AF86" s="403"/>
      <c r="AG86" s="403"/>
      <c r="AH86" s="403"/>
      <c r="AI86" s="403"/>
      <c r="AJ86" s="403"/>
      <c r="AK86" s="403"/>
      <c r="AL86" s="403"/>
      <c r="AM86" s="403"/>
      <c r="AN86" s="403"/>
      <c r="AO86" s="403"/>
      <c r="AP86" s="403"/>
      <c r="AQ86" s="403"/>
      <c r="AR86" s="403"/>
      <c r="AS86" s="403"/>
      <c r="AT86" s="403"/>
      <c r="AU86" s="403"/>
      <c r="AV86" s="403"/>
      <c r="AW86" s="403"/>
      <c r="AX86" s="403"/>
      <c r="AY86" s="403"/>
      <c r="AZ86" s="403"/>
      <c r="BA86" s="403"/>
      <c r="BB86" s="403"/>
      <c r="BC86" s="403"/>
      <c r="BD86" s="403"/>
      <c r="BE86" s="403"/>
      <c r="BF86" s="403"/>
      <c r="BG86" s="403"/>
      <c r="BH86" s="403"/>
      <c r="BI86" s="403"/>
      <c r="BJ86" s="403"/>
      <c r="BK86" s="403"/>
      <c r="BL86" s="403"/>
      <c r="BM86" s="403"/>
      <c r="BN86" s="403"/>
      <c r="BO86" s="403"/>
      <c r="BP86" s="403"/>
      <c r="BQ86" s="403"/>
      <c r="BR86" s="403"/>
      <c r="BS86" s="403"/>
      <c r="BT86" s="403"/>
      <c r="BU86" s="403"/>
      <c r="BV86" s="403"/>
      <c r="BW86" s="464"/>
      <c r="BX86" s="464"/>
      <c r="BY86" s="464"/>
      <c r="BZ86" s="464"/>
      <c r="CA86" s="464"/>
    </row>
    <row r="87" spans="1:79" s="429" customFormat="1" ht="15" customHeight="1">
      <c r="A87" s="462"/>
      <c r="B87" s="463"/>
      <c r="C87" s="254"/>
      <c r="D87" s="260" t="s">
        <v>1721</v>
      </c>
      <c r="E87" s="260" t="s">
        <v>1722</v>
      </c>
      <c r="F87" s="260" t="s">
        <v>18</v>
      </c>
      <c r="G87" s="260" t="s">
        <v>2965</v>
      </c>
      <c r="H87" s="256"/>
      <c r="I87" s="261" t="s">
        <v>1717</v>
      </c>
      <c r="J87" s="489" t="s">
        <v>1020</v>
      </c>
      <c r="K87" s="255" t="s">
        <v>86</v>
      </c>
      <c r="L87" s="260" t="s">
        <v>29</v>
      </c>
      <c r="M87" s="254">
        <v>9</v>
      </c>
      <c r="N87" s="258">
        <v>10</v>
      </c>
      <c r="O87" s="215">
        <v>1680</v>
      </c>
      <c r="P87" s="254">
        <v>96</v>
      </c>
      <c r="Q87" s="254" t="s">
        <v>47</v>
      </c>
      <c r="R87" s="254" t="s">
        <v>54</v>
      </c>
      <c r="S87" s="259">
        <v>1695.151298</v>
      </c>
      <c r="T87" s="623"/>
      <c r="U87" s="403"/>
      <c r="V87" s="403"/>
      <c r="W87" s="403"/>
      <c r="X87" s="403"/>
      <c r="Y87" s="403"/>
      <c r="Z87" s="403"/>
      <c r="AA87" s="403"/>
      <c r="AB87" s="403"/>
      <c r="AC87" s="403"/>
      <c r="AD87" s="403"/>
      <c r="AE87" s="403"/>
      <c r="AF87" s="403"/>
      <c r="AG87" s="403"/>
      <c r="AH87" s="403"/>
      <c r="AI87" s="403"/>
      <c r="AJ87" s="403"/>
      <c r="AK87" s="403"/>
      <c r="AL87" s="403"/>
      <c r="AM87" s="403"/>
      <c r="AN87" s="403"/>
      <c r="AO87" s="403"/>
      <c r="AP87" s="403"/>
      <c r="AQ87" s="403"/>
      <c r="AR87" s="403"/>
      <c r="AS87" s="403"/>
      <c r="AT87" s="403"/>
      <c r="AU87" s="403"/>
      <c r="AV87" s="403"/>
      <c r="AW87" s="403"/>
      <c r="AX87" s="403"/>
      <c r="AY87" s="403"/>
      <c r="AZ87" s="403"/>
      <c r="BA87" s="403"/>
      <c r="BB87" s="403"/>
      <c r="BC87" s="403"/>
      <c r="BD87" s="403"/>
      <c r="BE87" s="403"/>
      <c r="BF87" s="403"/>
      <c r="BG87" s="403"/>
      <c r="BH87" s="403"/>
      <c r="BI87" s="403"/>
      <c r="BJ87" s="403"/>
      <c r="BK87" s="403"/>
      <c r="BL87" s="403"/>
      <c r="BM87" s="403"/>
      <c r="BN87" s="403"/>
      <c r="BO87" s="403"/>
      <c r="BP87" s="403"/>
      <c r="BQ87" s="403"/>
      <c r="BR87" s="403"/>
      <c r="BS87" s="403"/>
      <c r="BT87" s="403"/>
      <c r="BU87" s="403"/>
      <c r="BV87" s="403"/>
      <c r="BW87" s="464"/>
      <c r="BX87" s="464"/>
      <c r="BY87" s="464"/>
      <c r="BZ87" s="464"/>
      <c r="CA87" s="464"/>
    </row>
    <row r="88" spans="1:79" s="428" customFormat="1" ht="15" customHeight="1">
      <c r="A88" s="462"/>
      <c r="B88" s="463"/>
      <c r="C88" s="254"/>
      <c r="D88" s="262" t="s">
        <v>1723</v>
      </c>
      <c r="E88" s="262" t="s">
        <v>1724</v>
      </c>
      <c r="F88" s="262" t="s">
        <v>18</v>
      </c>
      <c r="G88" s="262" t="s">
        <v>2965</v>
      </c>
      <c r="H88" s="256"/>
      <c r="I88" s="263" t="s">
        <v>1717</v>
      </c>
      <c r="J88" s="489" t="s">
        <v>1020</v>
      </c>
      <c r="K88" s="255" t="s">
        <v>86</v>
      </c>
      <c r="L88" s="262" t="s">
        <v>29</v>
      </c>
      <c r="M88" s="254">
        <v>9</v>
      </c>
      <c r="N88" s="258">
        <v>11</v>
      </c>
      <c r="O88" s="215">
        <v>1680</v>
      </c>
      <c r="P88" s="254">
        <v>96</v>
      </c>
      <c r="Q88" s="254" t="s">
        <v>47</v>
      </c>
      <c r="R88" s="254" t="s">
        <v>54</v>
      </c>
      <c r="S88" s="259">
        <v>1695.151298</v>
      </c>
      <c r="T88" s="623"/>
      <c r="U88" s="403"/>
      <c r="V88" s="403"/>
      <c r="W88" s="403"/>
      <c r="X88" s="403"/>
      <c r="Y88" s="403"/>
      <c r="Z88" s="403"/>
      <c r="AA88" s="403"/>
      <c r="AB88" s="403"/>
      <c r="AC88" s="403"/>
      <c r="AD88" s="403"/>
      <c r="AE88" s="403"/>
      <c r="AF88" s="403"/>
      <c r="AG88" s="403"/>
      <c r="AH88" s="403"/>
      <c r="AI88" s="403"/>
      <c r="AJ88" s="403"/>
      <c r="AK88" s="403"/>
      <c r="AL88" s="403"/>
      <c r="AM88" s="403"/>
      <c r="AN88" s="403"/>
      <c r="AO88" s="403"/>
      <c r="AP88" s="403"/>
      <c r="AQ88" s="403"/>
      <c r="AR88" s="403"/>
      <c r="AS88" s="403"/>
      <c r="AT88" s="403"/>
      <c r="AU88" s="403"/>
      <c r="AV88" s="403"/>
      <c r="AW88" s="403"/>
      <c r="AX88" s="403"/>
      <c r="AY88" s="403"/>
      <c r="AZ88" s="403"/>
      <c r="BA88" s="403"/>
      <c r="BB88" s="403"/>
      <c r="BC88" s="403"/>
      <c r="BD88" s="403"/>
      <c r="BE88" s="403"/>
      <c r="BF88" s="403"/>
      <c r="BG88" s="403"/>
      <c r="BH88" s="403"/>
      <c r="BI88" s="403"/>
      <c r="BJ88" s="403"/>
      <c r="BK88" s="403"/>
      <c r="BL88" s="403"/>
      <c r="BM88" s="403"/>
      <c r="BN88" s="403"/>
      <c r="BO88" s="403"/>
      <c r="BP88" s="403"/>
      <c r="BQ88" s="403"/>
      <c r="BR88" s="403"/>
      <c r="BS88" s="403"/>
      <c r="BT88" s="403"/>
      <c r="BU88" s="403"/>
      <c r="BV88" s="403"/>
      <c r="BW88" s="464"/>
      <c r="BX88" s="464"/>
      <c r="BY88" s="464"/>
      <c r="BZ88" s="464"/>
      <c r="CA88" s="464"/>
    </row>
    <row r="89" spans="1:79" s="428" customFormat="1" ht="15" customHeight="1">
      <c r="A89" s="462"/>
      <c r="B89" s="463"/>
      <c r="C89" s="254"/>
      <c r="D89" s="227">
        <v>62110850511112</v>
      </c>
      <c r="E89" s="228" t="s">
        <v>1725</v>
      </c>
      <c r="F89" s="228" t="s">
        <v>18</v>
      </c>
      <c r="G89" s="228" t="s">
        <v>2965</v>
      </c>
      <c r="H89" s="256"/>
      <c r="I89" s="229" t="s">
        <v>1717</v>
      </c>
      <c r="J89" s="489" t="s">
        <v>1020</v>
      </c>
      <c r="K89" s="255" t="s">
        <v>86</v>
      </c>
      <c r="L89" s="228" t="s">
        <v>29</v>
      </c>
      <c r="M89" s="254">
        <v>9</v>
      </c>
      <c r="N89" s="258">
        <v>12</v>
      </c>
      <c r="O89" s="215">
        <v>1680</v>
      </c>
      <c r="P89" s="254">
        <v>96</v>
      </c>
      <c r="Q89" s="254" t="s">
        <v>51</v>
      </c>
      <c r="R89" s="305">
        <v>0.09</v>
      </c>
      <c r="S89" s="259">
        <v>1695.151298</v>
      </c>
      <c r="T89" s="623"/>
      <c r="U89" s="403"/>
      <c r="V89" s="403"/>
      <c r="W89" s="403"/>
      <c r="X89" s="403"/>
      <c r="Y89" s="403"/>
      <c r="Z89" s="403"/>
      <c r="AA89" s="403"/>
      <c r="AB89" s="403"/>
      <c r="AC89" s="403"/>
      <c r="AD89" s="403"/>
      <c r="AE89" s="403"/>
      <c r="AF89" s="403"/>
      <c r="AG89" s="403"/>
      <c r="AH89" s="403"/>
      <c r="AI89" s="403"/>
      <c r="AJ89" s="403"/>
      <c r="AK89" s="403"/>
      <c r="AL89" s="403"/>
      <c r="AM89" s="403"/>
      <c r="AN89" s="403"/>
      <c r="AO89" s="403"/>
      <c r="AP89" s="403"/>
      <c r="AQ89" s="403"/>
      <c r="AR89" s="403"/>
      <c r="AS89" s="403"/>
      <c r="AT89" s="403"/>
      <c r="AU89" s="403"/>
      <c r="AV89" s="403"/>
      <c r="AW89" s="403"/>
      <c r="AX89" s="403"/>
      <c r="AY89" s="403"/>
      <c r="AZ89" s="403"/>
      <c r="BA89" s="403"/>
      <c r="BB89" s="403"/>
      <c r="BC89" s="403"/>
      <c r="BD89" s="403"/>
      <c r="BE89" s="403"/>
      <c r="BF89" s="403"/>
      <c r="BG89" s="403"/>
      <c r="BH89" s="403"/>
      <c r="BI89" s="403"/>
      <c r="BJ89" s="403"/>
      <c r="BK89" s="403"/>
      <c r="BL89" s="403"/>
      <c r="BM89" s="403"/>
      <c r="BN89" s="403"/>
      <c r="BO89" s="403"/>
      <c r="BP89" s="403"/>
      <c r="BQ89" s="403"/>
      <c r="BR89" s="403"/>
      <c r="BS89" s="403"/>
      <c r="BT89" s="403"/>
      <c r="BU89" s="403"/>
      <c r="BV89" s="403"/>
      <c r="BW89" s="464"/>
      <c r="BX89" s="464"/>
      <c r="BY89" s="464"/>
      <c r="BZ89" s="464"/>
      <c r="CA89" s="464"/>
    </row>
    <row r="90" spans="1:79" s="428" customFormat="1" ht="15" customHeight="1">
      <c r="A90" s="462"/>
      <c r="B90" s="463"/>
      <c r="C90" s="254"/>
      <c r="D90" s="255" t="s">
        <v>1726</v>
      </c>
      <c r="E90" s="255" t="s">
        <v>1727</v>
      </c>
      <c r="F90" s="255" t="s">
        <v>18</v>
      </c>
      <c r="G90" s="255" t="s">
        <v>2965</v>
      </c>
      <c r="H90" s="256"/>
      <c r="I90" s="257" t="s">
        <v>1717</v>
      </c>
      <c r="J90" s="489" t="s">
        <v>1020</v>
      </c>
      <c r="K90" s="255" t="s">
        <v>86</v>
      </c>
      <c r="L90" s="255" t="s">
        <v>29</v>
      </c>
      <c r="M90" s="254">
        <v>9</v>
      </c>
      <c r="N90" s="258">
        <v>13</v>
      </c>
      <c r="O90" s="215">
        <v>1680</v>
      </c>
      <c r="P90" s="254">
        <v>96</v>
      </c>
      <c r="Q90" s="254" t="s">
        <v>47</v>
      </c>
      <c r="R90" s="254" t="s">
        <v>54</v>
      </c>
      <c r="S90" s="259">
        <v>1695.151298</v>
      </c>
      <c r="T90" s="623"/>
      <c r="U90" s="403"/>
      <c r="V90" s="403"/>
      <c r="W90" s="403"/>
      <c r="X90" s="403"/>
      <c r="Y90" s="403"/>
      <c r="Z90" s="403"/>
      <c r="AA90" s="403"/>
      <c r="AB90" s="403"/>
      <c r="AC90" s="403"/>
      <c r="AD90" s="403"/>
      <c r="AE90" s="403"/>
      <c r="AF90" s="403"/>
      <c r="AG90" s="403"/>
      <c r="AH90" s="403"/>
      <c r="AI90" s="403"/>
      <c r="AJ90" s="403"/>
      <c r="AK90" s="403"/>
      <c r="AL90" s="403"/>
      <c r="AM90" s="403"/>
      <c r="AN90" s="403"/>
      <c r="AO90" s="403"/>
      <c r="AP90" s="403"/>
      <c r="AQ90" s="403"/>
      <c r="AR90" s="403"/>
      <c r="AS90" s="403"/>
      <c r="AT90" s="403"/>
      <c r="AU90" s="403"/>
      <c r="AV90" s="403"/>
      <c r="AW90" s="403"/>
      <c r="AX90" s="403"/>
      <c r="AY90" s="403"/>
      <c r="AZ90" s="403"/>
      <c r="BA90" s="403"/>
      <c r="BB90" s="403"/>
      <c r="BC90" s="403"/>
      <c r="BD90" s="403"/>
      <c r="BE90" s="403"/>
      <c r="BF90" s="403"/>
      <c r="BG90" s="403"/>
      <c r="BH90" s="403"/>
      <c r="BI90" s="403"/>
      <c r="BJ90" s="403"/>
      <c r="BK90" s="403"/>
      <c r="BL90" s="403"/>
      <c r="BM90" s="403"/>
      <c r="BN90" s="403"/>
      <c r="BO90" s="403"/>
      <c r="BP90" s="403"/>
      <c r="BQ90" s="403"/>
      <c r="BR90" s="403"/>
      <c r="BS90" s="403"/>
      <c r="BT90" s="403"/>
      <c r="BU90" s="403"/>
      <c r="BV90" s="403"/>
      <c r="BW90" s="464"/>
      <c r="BX90" s="464"/>
      <c r="BY90" s="464"/>
      <c r="BZ90" s="464"/>
      <c r="CA90" s="464"/>
    </row>
    <row r="91" spans="1:79" s="428" customFormat="1" ht="15" customHeight="1">
      <c r="A91" s="462"/>
      <c r="B91" s="463"/>
      <c r="C91" s="254"/>
      <c r="D91" s="255" t="s">
        <v>1728</v>
      </c>
      <c r="E91" s="255" t="s">
        <v>1729</v>
      </c>
      <c r="F91" s="255" t="s">
        <v>18</v>
      </c>
      <c r="G91" s="255" t="s">
        <v>2965</v>
      </c>
      <c r="H91" s="256"/>
      <c r="I91" s="257" t="s">
        <v>1717</v>
      </c>
      <c r="J91" s="489" t="s">
        <v>1020</v>
      </c>
      <c r="K91" s="255" t="s">
        <v>86</v>
      </c>
      <c r="L91" s="255" t="s">
        <v>29</v>
      </c>
      <c r="M91" s="254">
        <v>9</v>
      </c>
      <c r="N91" s="258">
        <v>14</v>
      </c>
      <c r="O91" s="215">
        <v>1980</v>
      </c>
      <c r="P91" s="254">
        <v>96</v>
      </c>
      <c r="Q91" s="254" t="s">
        <v>30</v>
      </c>
      <c r="R91" s="305">
        <v>0.05</v>
      </c>
      <c r="S91" s="259">
        <v>1997.8568870000001</v>
      </c>
      <c r="T91" s="623"/>
      <c r="U91" s="403"/>
      <c r="V91" s="403"/>
      <c r="W91" s="403"/>
      <c r="X91" s="403"/>
      <c r="Y91" s="403"/>
      <c r="Z91" s="403"/>
      <c r="AA91" s="403"/>
      <c r="AB91" s="403"/>
      <c r="AC91" s="403"/>
      <c r="AD91" s="403"/>
      <c r="AE91" s="403"/>
      <c r="AF91" s="403"/>
      <c r="AG91" s="403"/>
      <c r="AH91" s="403"/>
      <c r="AI91" s="403"/>
      <c r="AJ91" s="403"/>
      <c r="AK91" s="403"/>
      <c r="AL91" s="403"/>
      <c r="AM91" s="403"/>
      <c r="AN91" s="403"/>
      <c r="AO91" s="403"/>
      <c r="AP91" s="403"/>
      <c r="AQ91" s="403"/>
      <c r="AR91" s="403"/>
      <c r="AS91" s="403"/>
      <c r="AT91" s="403"/>
      <c r="AU91" s="403"/>
      <c r="AV91" s="403"/>
      <c r="AW91" s="403"/>
      <c r="AX91" s="403"/>
      <c r="AY91" s="403"/>
      <c r="AZ91" s="403"/>
      <c r="BA91" s="403"/>
      <c r="BB91" s="403"/>
      <c r="BC91" s="403"/>
      <c r="BD91" s="403"/>
      <c r="BE91" s="403"/>
      <c r="BF91" s="403"/>
      <c r="BG91" s="403"/>
      <c r="BH91" s="403"/>
      <c r="BI91" s="403"/>
      <c r="BJ91" s="403"/>
      <c r="BK91" s="403"/>
      <c r="BL91" s="403"/>
      <c r="BM91" s="403"/>
      <c r="BN91" s="403"/>
      <c r="BO91" s="403"/>
      <c r="BP91" s="403"/>
      <c r="BQ91" s="403"/>
      <c r="BR91" s="403"/>
      <c r="BS91" s="403"/>
      <c r="BT91" s="403"/>
      <c r="BU91" s="403"/>
      <c r="BV91" s="403"/>
      <c r="BW91" s="464"/>
      <c r="BX91" s="464"/>
      <c r="BY91" s="464"/>
      <c r="BZ91" s="464"/>
      <c r="CA91" s="464"/>
    </row>
    <row r="92" spans="1:79" s="428" customFormat="1" ht="15" customHeight="1">
      <c r="A92" s="462"/>
      <c r="B92" s="463"/>
      <c r="C92" s="254"/>
      <c r="D92" s="260" t="s">
        <v>1730</v>
      </c>
      <c r="E92" s="260" t="s">
        <v>1731</v>
      </c>
      <c r="F92" s="260" t="s">
        <v>18</v>
      </c>
      <c r="G92" s="260" t="s">
        <v>2965</v>
      </c>
      <c r="H92" s="256"/>
      <c r="I92" s="261" t="s">
        <v>1717</v>
      </c>
      <c r="J92" s="489" t="s">
        <v>1020</v>
      </c>
      <c r="K92" s="255" t="s">
        <v>86</v>
      </c>
      <c r="L92" s="260" t="s">
        <v>29</v>
      </c>
      <c r="M92" s="254">
        <v>9</v>
      </c>
      <c r="N92" s="258">
        <v>15</v>
      </c>
      <c r="O92" s="215">
        <v>1680</v>
      </c>
      <c r="P92" s="254">
        <v>96</v>
      </c>
      <c r="Q92" s="254" t="s">
        <v>47</v>
      </c>
      <c r="R92" s="254" t="s">
        <v>54</v>
      </c>
      <c r="S92" s="259">
        <v>1695.151298</v>
      </c>
      <c r="T92" s="623"/>
      <c r="U92" s="403"/>
      <c r="V92" s="403"/>
      <c r="W92" s="403"/>
      <c r="X92" s="403"/>
      <c r="Y92" s="403"/>
      <c r="Z92" s="403"/>
      <c r="AA92" s="403"/>
      <c r="AB92" s="403"/>
      <c r="AC92" s="403"/>
      <c r="AD92" s="403"/>
      <c r="AE92" s="403"/>
      <c r="AF92" s="403"/>
      <c r="AG92" s="403"/>
      <c r="AH92" s="403"/>
      <c r="AI92" s="403"/>
      <c r="AJ92" s="403"/>
      <c r="AK92" s="403"/>
      <c r="AL92" s="403"/>
      <c r="AM92" s="403"/>
      <c r="AN92" s="403"/>
      <c r="AO92" s="403"/>
      <c r="AP92" s="403"/>
      <c r="AQ92" s="403"/>
      <c r="AR92" s="403"/>
      <c r="AS92" s="403"/>
      <c r="AT92" s="403"/>
      <c r="AU92" s="403"/>
      <c r="AV92" s="403"/>
      <c r="AW92" s="403"/>
      <c r="AX92" s="403"/>
      <c r="AY92" s="403"/>
      <c r="AZ92" s="403"/>
      <c r="BA92" s="403"/>
      <c r="BB92" s="403"/>
      <c r="BC92" s="403"/>
      <c r="BD92" s="403"/>
      <c r="BE92" s="403"/>
      <c r="BF92" s="403"/>
      <c r="BG92" s="403"/>
      <c r="BH92" s="403"/>
      <c r="BI92" s="403"/>
      <c r="BJ92" s="403"/>
      <c r="BK92" s="403"/>
      <c r="BL92" s="403"/>
      <c r="BM92" s="403"/>
      <c r="BN92" s="403"/>
      <c r="BO92" s="403"/>
      <c r="BP92" s="403"/>
      <c r="BQ92" s="403"/>
      <c r="BR92" s="403"/>
      <c r="BS92" s="403"/>
      <c r="BT92" s="403"/>
      <c r="BU92" s="403"/>
      <c r="BV92" s="403"/>
      <c r="BW92" s="464"/>
      <c r="BX92" s="464"/>
      <c r="BY92" s="464"/>
      <c r="BZ92" s="464"/>
      <c r="CA92" s="464"/>
    </row>
    <row r="93" spans="1:79" s="428" customFormat="1" ht="15" customHeight="1">
      <c r="A93" s="462"/>
      <c r="B93" s="463"/>
      <c r="C93" s="254"/>
      <c r="D93" s="227">
        <v>62110850511116</v>
      </c>
      <c r="E93" s="228" t="s">
        <v>1732</v>
      </c>
      <c r="F93" s="228" t="s">
        <v>18</v>
      </c>
      <c r="G93" s="228" t="s">
        <v>2965</v>
      </c>
      <c r="H93" s="256"/>
      <c r="I93" s="229" t="s">
        <v>1717</v>
      </c>
      <c r="J93" s="489" t="s">
        <v>1020</v>
      </c>
      <c r="K93" s="255" t="s">
        <v>86</v>
      </c>
      <c r="L93" s="228" t="s">
        <v>29</v>
      </c>
      <c r="M93" s="254">
        <v>9</v>
      </c>
      <c r="N93" s="258">
        <v>16</v>
      </c>
      <c r="O93" s="215">
        <v>1980</v>
      </c>
      <c r="P93" s="254">
        <v>96</v>
      </c>
      <c r="Q93" s="254" t="s">
        <v>47</v>
      </c>
      <c r="R93" s="254" t="s">
        <v>54</v>
      </c>
      <c r="S93" s="259">
        <v>1997.8568870000001</v>
      </c>
      <c r="T93" s="623"/>
      <c r="U93" s="403"/>
      <c r="V93" s="403"/>
      <c r="W93" s="403"/>
      <c r="X93" s="403"/>
      <c r="Y93" s="403"/>
      <c r="Z93" s="403"/>
      <c r="AA93" s="403"/>
      <c r="AB93" s="403"/>
      <c r="AC93" s="403"/>
      <c r="AD93" s="403"/>
      <c r="AE93" s="403"/>
      <c r="AF93" s="403"/>
      <c r="AG93" s="403"/>
      <c r="AH93" s="403"/>
      <c r="AI93" s="403"/>
      <c r="AJ93" s="403"/>
      <c r="AK93" s="403"/>
      <c r="AL93" s="403"/>
      <c r="AM93" s="403"/>
      <c r="AN93" s="403"/>
      <c r="AO93" s="403"/>
      <c r="AP93" s="403"/>
      <c r="AQ93" s="403"/>
      <c r="AR93" s="403"/>
      <c r="AS93" s="403"/>
      <c r="AT93" s="403"/>
      <c r="AU93" s="403"/>
      <c r="AV93" s="403"/>
      <c r="AW93" s="403"/>
      <c r="AX93" s="403"/>
      <c r="AY93" s="403"/>
      <c r="AZ93" s="403"/>
      <c r="BA93" s="403"/>
      <c r="BB93" s="403"/>
      <c r="BC93" s="403"/>
      <c r="BD93" s="403"/>
      <c r="BE93" s="403"/>
      <c r="BF93" s="403"/>
      <c r="BG93" s="403"/>
      <c r="BH93" s="403"/>
      <c r="BI93" s="403"/>
      <c r="BJ93" s="403"/>
      <c r="BK93" s="403"/>
      <c r="BL93" s="403"/>
      <c r="BM93" s="403"/>
      <c r="BN93" s="403"/>
      <c r="BO93" s="403"/>
      <c r="BP93" s="403"/>
      <c r="BQ93" s="403"/>
      <c r="BR93" s="403"/>
      <c r="BS93" s="403"/>
      <c r="BT93" s="403"/>
      <c r="BU93" s="403"/>
      <c r="BV93" s="403"/>
      <c r="BW93" s="464"/>
      <c r="BX93" s="464"/>
      <c r="BY93" s="464"/>
      <c r="BZ93" s="464"/>
      <c r="CA93" s="464"/>
    </row>
    <row r="94" spans="1:79" s="428" customFormat="1" ht="15" customHeight="1">
      <c r="A94" s="462"/>
      <c r="B94" s="463"/>
      <c r="C94" s="254"/>
      <c r="D94" s="260" t="s">
        <v>1733</v>
      </c>
      <c r="E94" s="260" t="s">
        <v>1734</v>
      </c>
      <c r="F94" s="260" t="s">
        <v>18</v>
      </c>
      <c r="G94" s="260" t="s">
        <v>2965</v>
      </c>
      <c r="H94" s="256"/>
      <c r="I94" s="261" t="s">
        <v>1717</v>
      </c>
      <c r="J94" s="489" t="s">
        <v>1020</v>
      </c>
      <c r="K94" s="255" t="s">
        <v>86</v>
      </c>
      <c r="L94" s="260" t="s">
        <v>29</v>
      </c>
      <c r="M94" s="254">
        <v>9</v>
      </c>
      <c r="N94" s="258">
        <v>17</v>
      </c>
      <c r="O94" s="215">
        <v>1680</v>
      </c>
      <c r="P94" s="254">
        <v>96</v>
      </c>
      <c r="Q94" s="254" t="s">
        <v>47</v>
      </c>
      <c r="R94" s="254" t="s">
        <v>54</v>
      </c>
      <c r="S94" s="259">
        <v>1695.151298</v>
      </c>
      <c r="T94" s="623"/>
      <c r="U94" s="403"/>
      <c r="V94" s="403"/>
      <c r="W94" s="403"/>
      <c r="X94" s="403"/>
      <c r="Y94" s="403"/>
      <c r="Z94" s="403"/>
      <c r="AA94" s="403"/>
      <c r="AB94" s="403"/>
      <c r="AC94" s="403"/>
      <c r="AD94" s="403"/>
      <c r="AE94" s="403"/>
      <c r="AF94" s="403"/>
      <c r="AG94" s="403"/>
      <c r="AH94" s="403"/>
      <c r="AI94" s="403"/>
      <c r="AJ94" s="403"/>
      <c r="AK94" s="403"/>
      <c r="AL94" s="403"/>
      <c r="AM94" s="403"/>
      <c r="AN94" s="403"/>
      <c r="AO94" s="403"/>
      <c r="AP94" s="403"/>
      <c r="AQ94" s="403"/>
      <c r="AR94" s="403"/>
      <c r="AS94" s="403"/>
      <c r="AT94" s="403"/>
      <c r="AU94" s="403"/>
      <c r="AV94" s="403"/>
      <c r="AW94" s="403"/>
      <c r="AX94" s="403"/>
      <c r="AY94" s="403"/>
      <c r="AZ94" s="403"/>
      <c r="BA94" s="403"/>
      <c r="BB94" s="403"/>
      <c r="BC94" s="403"/>
      <c r="BD94" s="403"/>
      <c r="BE94" s="403"/>
      <c r="BF94" s="403"/>
      <c r="BG94" s="403"/>
      <c r="BH94" s="403"/>
      <c r="BI94" s="403"/>
      <c r="BJ94" s="403"/>
      <c r="BK94" s="403"/>
      <c r="BL94" s="403"/>
      <c r="BM94" s="403"/>
      <c r="BN94" s="403"/>
      <c r="BO94" s="403"/>
      <c r="BP94" s="403"/>
      <c r="BQ94" s="403"/>
      <c r="BR94" s="403"/>
      <c r="BS94" s="403"/>
      <c r="BT94" s="403"/>
      <c r="BU94" s="403"/>
      <c r="BV94" s="403"/>
      <c r="BW94" s="464"/>
      <c r="BX94" s="464"/>
      <c r="BY94" s="464"/>
      <c r="BZ94" s="464"/>
      <c r="CA94" s="464"/>
    </row>
    <row r="95" spans="1:79" s="428" customFormat="1" ht="15" customHeight="1">
      <c r="A95" s="462"/>
      <c r="B95" s="463"/>
      <c r="C95" s="254"/>
      <c r="D95" s="227">
        <v>62110850511118</v>
      </c>
      <c r="E95" s="228" t="s">
        <v>1735</v>
      </c>
      <c r="F95" s="228" t="s">
        <v>18</v>
      </c>
      <c r="G95" s="228" t="s">
        <v>2965</v>
      </c>
      <c r="H95" s="256"/>
      <c r="I95" s="229" t="s">
        <v>1717</v>
      </c>
      <c r="J95" s="489" t="s">
        <v>1020</v>
      </c>
      <c r="K95" s="255" t="s">
        <v>86</v>
      </c>
      <c r="L95" s="228" t="s">
        <v>29</v>
      </c>
      <c r="M95" s="254">
        <v>9</v>
      </c>
      <c r="N95" s="258">
        <v>18</v>
      </c>
      <c r="O95" s="215">
        <v>1980</v>
      </c>
      <c r="P95" s="254">
        <v>96</v>
      </c>
      <c r="Q95" s="254" t="s">
        <v>47</v>
      </c>
      <c r="R95" s="254" t="s">
        <v>54</v>
      </c>
      <c r="S95" s="259">
        <v>1997.8568870000001</v>
      </c>
      <c r="T95" s="623"/>
      <c r="U95" s="403"/>
      <c r="V95" s="403"/>
      <c r="W95" s="403"/>
      <c r="X95" s="403"/>
      <c r="Y95" s="403"/>
      <c r="Z95" s="403"/>
      <c r="AA95" s="403"/>
      <c r="AB95" s="403"/>
      <c r="AC95" s="403"/>
      <c r="AD95" s="403"/>
      <c r="AE95" s="403"/>
      <c r="AF95" s="403"/>
      <c r="AG95" s="403"/>
      <c r="AH95" s="403"/>
      <c r="AI95" s="403"/>
      <c r="AJ95" s="403"/>
      <c r="AK95" s="403"/>
      <c r="AL95" s="403"/>
      <c r="AM95" s="403"/>
      <c r="AN95" s="403"/>
      <c r="AO95" s="403"/>
      <c r="AP95" s="403"/>
      <c r="AQ95" s="403"/>
      <c r="AR95" s="403"/>
      <c r="AS95" s="403"/>
      <c r="AT95" s="403"/>
      <c r="AU95" s="403"/>
      <c r="AV95" s="403"/>
      <c r="AW95" s="403"/>
      <c r="AX95" s="403"/>
      <c r="AY95" s="403"/>
      <c r="AZ95" s="403"/>
      <c r="BA95" s="403"/>
      <c r="BB95" s="403"/>
      <c r="BC95" s="403"/>
      <c r="BD95" s="403"/>
      <c r="BE95" s="403"/>
      <c r="BF95" s="403"/>
      <c r="BG95" s="403"/>
      <c r="BH95" s="403"/>
      <c r="BI95" s="403"/>
      <c r="BJ95" s="403"/>
      <c r="BK95" s="403"/>
      <c r="BL95" s="403"/>
      <c r="BM95" s="403"/>
      <c r="BN95" s="403"/>
      <c r="BO95" s="403"/>
      <c r="BP95" s="403"/>
      <c r="BQ95" s="403"/>
      <c r="BR95" s="403"/>
      <c r="BS95" s="403"/>
      <c r="BT95" s="403"/>
      <c r="BU95" s="403"/>
      <c r="BV95" s="403"/>
      <c r="BW95" s="464"/>
      <c r="BX95" s="464"/>
      <c r="BY95" s="464"/>
      <c r="BZ95" s="464"/>
      <c r="CA95" s="464"/>
    </row>
    <row r="96" spans="1:79" s="428" customFormat="1" ht="15" customHeight="1">
      <c r="A96" s="462"/>
      <c r="B96" s="463"/>
      <c r="C96" s="254"/>
      <c r="D96" s="260" t="s">
        <v>1736</v>
      </c>
      <c r="E96" s="260" t="s">
        <v>1737</v>
      </c>
      <c r="F96" s="260" t="s">
        <v>18</v>
      </c>
      <c r="G96" s="260" t="s">
        <v>2965</v>
      </c>
      <c r="H96" s="256"/>
      <c r="I96" s="261" t="s">
        <v>1717</v>
      </c>
      <c r="J96" s="489" t="s">
        <v>1020</v>
      </c>
      <c r="K96" s="255" t="s">
        <v>86</v>
      </c>
      <c r="L96" s="260" t="s">
        <v>29</v>
      </c>
      <c r="M96" s="254">
        <v>9</v>
      </c>
      <c r="N96" s="258">
        <v>19</v>
      </c>
      <c r="O96" s="215">
        <v>1980</v>
      </c>
      <c r="P96" s="254">
        <v>96</v>
      </c>
      <c r="Q96" s="254" t="s">
        <v>47</v>
      </c>
      <c r="R96" s="254" t="s">
        <v>54</v>
      </c>
      <c r="S96" s="259">
        <v>1997.8568870000001</v>
      </c>
      <c r="T96" s="623"/>
      <c r="U96" s="403"/>
      <c r="V96" s="403"/>
      <c r="W96" s="403"/>
      <c r="X96" s="403"/>
      <c r="Y96" s="403"/>
      <c r="Z96" s="403"/>
      <c r="AA96" s="403"/>
      <c r="AB96" s="403"/>
      <c r="AC96" s="403"/>
      <c r="AD96" s="403"/>
      <c r="AE96" s="403"/>
      <c r="AF96" s="403"/>
      <c r="AG96" s="403"/>
      <c r="AH96" s="403"/>
      <c r="AI96" s="403"/>
      <c r="AJ96" s="403"/>
      <c r="AK96" s="403"/>
      <c r="AL96" s="403"/>
      <c r="AM96" s="403"/>
      <c r="AN96" s="403"/>
      <c r="AO96" s="403"/>
      <c r="AP96" s="403"/>
      <c r="AQ96" s="403"/>
      <c r="AR96" s="403"/>
      <c r="AS96" s="403"/>
      <c r="AT96" s="403"/>
      <c r="AU96" s="403"/>
      <c r="AV96" s="403"/>
      <c r="AW96" s="403"/>
      <c r="AX96" s="403"/>
      <c r="AY96" s="403"/>
      <c r="AZ96" s="403"/>
      <c r="BA96" s="403"/>
      <c r="BB96" s="403"/>
      <c r="BC96" s="403"/>
      <c r="BD96" s="403"/>
      <c r="BE96" s="403"/>
      <c r="BF96" s="403"/>
      <c r="BG96" s="403"/>
      <c r="BH96" s="403"/>
      <c r="BI96" s="403"/>
      <c r="BJ96" s="403"/>
      <c r="BK96" s="403"/>
      <c r="BL96" s="403"/>
      <c r="BM96" s="403"/>
      <c r="BN96" s="403"/>
      <c r="BO96" s="403"/>
      <c r="BP96" s="403"/>
      <c r="BQ96" s="403"/>
      <c r="BR96" s="403"/>
      <c r="BS96" s="403"/>
      <c r="BT96" s="403"/>
      <c r="BU96" s="403"/>
      <c r="BV96" s="403"/>
      <c r="BW96" s="464"/>
      <c r="BX96" s="464"/>
      <c r="BY96" s="464"/>
      <c r="BZ96" s="464"/>
      <c r="CA96" s="464"/>
    </row>
    <row r="97" spans="1:79" s="428" customFormat="1" ht="15" customHeight="1">
      <c r="A97" s="462"/>
      <c r="B97" s="463"/>
      <c r="C97" s="254"/>
      <c r="D97" s="262" t="s">
        <v>1739</v>
      </c>
      <c r="E97" s="262" t="s">
        <v>1740</v>
      </c>
      <c r="F97" s="262" t="s">
        <v>18</v>
      </c>
      <c r="G97" s="262" t="s">
        <v>2965</v>
      </c>
      <c r="H97" s="256"/>
      <c r="I97" s="263" t="s">
        <v>1717</v>
      </c>
      <c r="J97" s="489" t="s">
        <v>1020</v>
      </c>
      <c r="K97" s="255" t="s">
        <v>86</v>
      </c>
      <c r="L97" s="262" t="s">
        <v>29</v>
      </c>
      <c r="M97" s="254">
        <v>9</v>
      </c>
      <c r="N97" s="258">
        <v>20</v>
      </c>
      <c r="O97" s="215">
        <v>1980</v>
      </c>
      <c r="P97" s="254">
        <v>96</v>
      </c>
      <c r="Q97" s="254" t="s">
        <v>30</v>
      </c>
      <c r="R97" s="305">
        <v>0.05</v>
      </c>
      <c r="S97" s="259">
        <v>1997.8568870000001</v>
      </c>
      <c r="T97" s="623"/>
      <c r="U97" s="403"/>
      <c r="V97" s="403"/>
      <c r="W97" s="403"/>
      <c r="X97" s="403"/>
      <c r="Y97" s="403"/>
      <c r="Z97" s="403"/>
      <c r="AA97" s="403"/>
      <c r="AB97" s="403"/>
      <c r="AC97" s="403"/>
      <c r="AD97" s="403"/>
      <c r="AE97" s="403"/>
      <c r="AF97" s="403"/>
      <c r="AG97" s="403"/>
      <c r="AH97" s="403"/>
      <c r="AI97" s="403"/>
      <c r="AJ97" s="403"/>
      <c r="AK97" s="403"/>
      <c r="AL97" s="403"/>
      <c r="AM97" s="403"/>
      <c r="AN97" s="403"/>
      <c r="AO97" s="403"/>
      <c r="AP97" s="403"/>
      <c r="AQ97" s="403"/>
      <c r="AR97" s="403"/>
      <c r="AS97" s="403"/>
      <c r="AT97" s="403"/>
      <c r="AU97" s="403"/>
      <c r="AV97" s="403"/>
      <c r="AW97" s="403"/>
      <c r="AX97" s="403"/>
      <c r="AY97" s="403"/>
      <c r="AZ97" s="403"/>
      <c r="BA97" s="403"/>
      <c r="BB97" s="403"/>
      <c r="BC97" s="403"/>
      <c r="BD97" s="403"/>
      <c r="BE97" s="403"/>
      <c r="BF97" s="403"/>
      <c r="BG97" s="403"/>
      <c r="BH97" s="403"/>
      <c r="BI97" s="403"/>
      <c r="BJ97" s="403"/>
      <c r="BK97" s="403"/>
      <c r="BL97" s="403"/>
      <c r="BM97" s="403"/>
      <c r="BN97" s="403"/>
      <c r="BO97" s="403"/>
      <c r="BP97" s="403"/>
      <c r="BQ97" s="403"/>
      <c r="BR97" s="403"/>
      <c r="BS97" s="403"/>
      <c r="BT97" s="403"/>
      <c r="BU97" s="403"/>
      <c r="BV97" s="403"/>
      <c r="BW97" s="464"/>
      <c r="BX97" s="464"/>
      <c r="BY97" s="464"/>
      <c r="BZ97" s="464"/>
      <c r="CA97" s="464"/>
    </row>
    <row r="98" spans="1:79" s="429" customFormat="1" ht="15" customHeight="1">
      <c r="A98" s="462"/>
      <c r="B98" s="463"/>
      <c r="C98" s="254"/>
      <c r="D98" s="227">
        <v>62110850511121</v>
      </c>
      <c r="E98" s="228" t="s">
        <v>1741</v>
      </c>
      <c r="F98" s="228" t="s">
        <v>18</v>
      </c>
      <c r="G98" s="228" t="s">
        <v>2965</v>
      </c>
      <c r="H98" s="256"/>
      <c r="I98" s="229" t="s">
        <v>1717</v>
      </c>
      <c r="J98" s="489" t="s">
        <v>1020</v>
      </c>
      <c r="K98" s="255" t="s">
        <v>86</v>
      </c>
      <c r="L98" s="228" t="s">
        <v>29</v>
      </c>
      <c r="M98" s="254">
        <v>9</v>
      </c>
      <c r="N98" s="258">
        <v>21</v>
      </c>
      <c r="O98" s="215">
        <v>1680</v>
      </c>
      <c r="P98" s="254">
        <v>96</v>
      </c>
      <c r="Q98" s="254" t="s">
        <v>39</v>
      </c>
      <c r="R98" s="305">
        <v>7.0000000000000007E-2</v>
      </c>
      <c r="S98" s="259">
        <v>1695.151298</v>
      </c>
      <c r="T98" s="623"/>
      <c r="U98" s="403"/>
      <c r="V98" s="403"/>
      <c r="W98" s="403"/>
      <c r="X98" s="403"/>
      <c r="Y98" s="403"/>
      <c r="Z98" s="403"/>
      <c r="AA98" s="403"/>
      <c r="AB98" s="403"/>
      <c r="AC98" s="403"/>
      <c r="AD98" s="403"/>
      <c r="AE98" s="403"/>
      <c r="AF98" s="403"/>
      <c r="AG98" s="403"/>
      <c r="AH98" s="403"/>
      <c r="AI98" s="403"/>
      <c r="AJ98" s="403"/>
      <c r="AK98" s="403"/>
      <c r="AL98" s="403"/>
      <c r="AM98" s="403"/>
      <c r="AN98" s="403"/>
      <c r="AO98" s="403"/>
      <c r="AP98" s="403"/>
      <c r="AQ98" s="403"/>
      <c r="AR98" s="403"/>
      <c r="AS98" s="403"/>
      <c r="AT98" s="403"/>
      <c r="AU98" s="403"/>
      <c r="AV98" s="403"/>
      <c r="AW98" s="403"/>
      <c r="AX98" s="403"/>
      <c r="AY98" s="403"/>
      <c r="AZ98" s="403"/>
      <c r="BA98" s="403"/>
      <c r="BB98" s="403"/>
      <c r="BC98" s="403"/>
      <c r="BD98" s="403"/>
      <c r="BE98" s="403"/>
      <c r="BF98" s="403"/>
      <c r="BG98" s="403"/>
      <c r="BH98" s="403"/>
      <c r="BI98" s="403"/>
      <c r="BJ98" s="403"/>
      <c r="BK98" s="403"/>
      <c r="BL98" s="403"/>
      <c r="BM98" s="403"/>
      <c r="BN98" s="403"/>
      <c r="BO98" s="403"/>
      <c r="BP98" s="403"/>
      <c r="BQ98" s="403"/>
      <c r="BR98" s="403"/>
      <c r="BS98" s="403"/>
      <c r="BT98" s="403"/>
      <c r="BU98" s="403"/>
      <c r="BV98" s="403"/>
      <c r="BW98" s="464"/>
      <c r="BX98" s="464"/>
      <c r="BY98" s="464"/>
      <c r="BZ98" s="464"/>
      <c r="CA98" s="464"/>
    </row>
    <row r="99" spans="1:79" s="428" customFormat="1" ht="15" customHeight="1">
      <c r="A99" s="462"/>
      <c r="B99" s="463"/>
      <c r="C99" s="254"/>
      <c r="D99" s="262" t="s">
        <v>1742</v>
      </c>
      <c r="E99" s="262" t="s">
        <v>1743</v>
      </c>
      <c r="F99" s="262" t="s">
        <v>18</v>
      </c>
      <c r="G99" s="262" t="s">
        <v>2965</v>
      </c>
      <c r="H99" s="256"/>
      <c r="I99" s="263" t="s">
        <v>1717</v>
      </c>
      <c r="J99" s="489" t="s">
        <v>1020</v>
      </c>
      <c r="K99" s="255" t="s">
        <v>86</v>
      </c>
      <c r="L99" s="262" t="s">
        <v>29</v>
      </c>
      <c r="M99" s="254">
        <v>9</v>
      </c>
      <c r="N99" s="258">
        <v>22</v>
      </c>
      <c r="O99" s="215">
        <v>1680</v>
      </c>
      <c r="P99" s="254">
        <v>96</v>
      </c>
      <c r="Q99" s="254" t="s">
        <v>30</v>
      </c>
      <c r="R99" s="305">
        <v>0.05</v>
      </c>
      <c r="S99" s="259">
        <v>1695.151298</v>
      </c>
      <c r="T99" s="623"/>
      <c r="U99" s="403"/>
      <c r="V99" s="403"/>
      <c r="W99" s="403"/>
      <c r="X99" s="403"/>
      <c r="Y99" s="403"/>
      <c r="Z99" s="403"/>
      <c r="AA99" s="403"/>
      <c r="AB99" s="403"/>
      <c r="AC99" s="403"/>
      <c r="AD99" s="403"/>
      <c r="AE99" s="403"/>
      <c r="AF99" s="403"/>
      <c r="AG99" s="403"/>
      <c r="AH99" s="403"/>
      <c r="AI99" s="403"/>
      <c r="AJ99" s="403"/>
      <c r="AK99" s="403"/>
      <c r="AL99" s="403"/>
      <c r="AM99" s="403"/>
      <c r="AN99" s="403"/>
      <c r="AO99" s="403"/>
      <c r="AP99" s="403"/>
      <c r="AQ99" s="403"/>
      <c r="AR99" s="403"/>
      <c r="AS99" s="403"/>
      <c r="AT99" s="403"/>
      <c r="AU99" s="403"/>
      <c r="AV99" s="403"/>
      <c r="AW99" s="403"/>
      <c r="AX99" s="403"/>
      <c r="AY99" s="403"/>
      <c r="AZ99" s="403"/>
      <c r="BA99" s="403"/>
      <c r="BB99" s="403"/>
      <c r="BC99" s="403"/>
      <c r="BD99" s="403"/>
      <c r="BE99" s="403"/>
      <c r="BF99" s="403"/>
      <c r="BG99" s="403"/>
      <c r="BH99" s="403"/>
      <c r="BI99" s="403"/>
      <c r="BJ99" s="403"/>
      <c r="BK99" s="403"/>
      <c r="BL99" s="403"/>
      <c r="BM99" s="403"/>
      <c r="BN99" s="403"/>
      <c r="BO99" s="403"/>
      <c r="BP99" s="403"/>
      <c r="BQ99" s="403"/>
      <c r="BR99" s="403"/>
      <c r="BS99" s="403"/>
      <c r="BT99" s="403"/>
      <c r="BU99" s="403"/>
      <c r="BV99" s="403"/>
      <c r="BW99" s="464"/>
      <c r="BX99" s="464"/>
      <c r="BY99" s="464"/>
      <c r="BZ99" s="464"/>
      <c r="CA99" s="464"/>
    </row>
    <row r="100" spans="1:79" s="428" customFormat="1" ht="15" customHeight="1">
      <c r="A100" s="462"/>
      <c r="B100" s="463"/>
      <c r="C100" s="254"/>
      <c r="D100" s="255" t="s">
        <v>1744</v>
      </c>
      <c r="E100" s="255" t="s">
        <v>1745</v>
      </c>
      <c r="F100" s="255" t="s">
        <v>18</v>
      </c>
      <c r="G100" s="255" t="s">
        <v>2965</v>
      </c>
      <c r="H100" s="256"/>
      <c r="I100" s="257" t="s">
        <v>1717</v>
      </c>
      <c r="J100" s="489" t="s">
        <v>1020</v>
      </c>
      <c r="K100" s="255" t="s">
        <v>86</v>
      </c>
      <c r="L100" s="255" t="s">
        <v>29</v>
      </c>
      <c r="M100" s="254">
        <v>9</v>
      </c>
      <c r="N100" s="258">
        <v>23</v>
      </c>
      <c r="O100" s="215">
        <v>1680</v>
      </c>
      <c r="P100" s="254">
        <v>96</v>
      </c>
      <c r="Q100" s="254" t="s">
        <v>30</v>
      </c>
      <c r="R100" s="305">
        <v>0.05</v>
      </c>
      <c r="S100" s="259">
        <v>1695.151298</v>
      </c>
      <c r="T100" s="623"/>
      <c r="U100" s="403"/>
      <c r="V100" s="403"/>
      <c r="W100" s="403"/>
      <c r="X100" s="403"/>
      <c r="Y100" s="403"/>
      <c r="Z100" s="403"/>
      <c r="AA100" s="403"/>
      <c r="AB100" s="403"/>
      <c r="AC100" s="403"/>
      <c r="AD100" s="403"/>
      <c r="AE100" s="403"/>
      <c r="AF100" s="403"/>
      <c r="AG100" s="403"/>
      <c r="AH100" s="403"/>
      <c r="AI100" s="403"/>
      <c r="AJ100" s="403"/>
      <c r="AK100" s="403"/>
      <c r="AL100" s="403"/>
      <c r="AM100" s="403"/>
      <c r="AN100" s="403"/>
      <c r="AO100" s="403"/>
      <c r="AP100" s="403"/>
      <c r="AQ100" s="403"/>
      <c r="AR100" s="403"/>
      <c r="AS100" s="403"/>
      <c r="AT100" s="403"/>
      <c r="AU100" s="403"/>
      <c r="AV100" s="403"/>
      <c r="AW100" s="403"/>
      <c r="AX100" s="403"/>
      <c r="AY100" s="403"/>
      <c r="AZ100" s="403"/>
      <c r="BA100" s="403"/>
      <c r="BB100" s="403"/>
      <c r="BC100" s="403"/>
      <c r="BD100" s="403"/>
      <c r="BE100" s="403"/>
      <c r="BF100" s="403"/>
      <c r="BG100" s="403"/>
      <c r="BH100" s="403"/>
      <c r="BI100" s="403"/>
      <c r="BJ100" s="403"/>
      <c r="BK100" s="403"/>
      <c r="BL100" s="403"/>
      <c r="BM100" s="403"/>
      <c r="BN100" s="403"/>
      <c r="BO100" s="403"/>
      <c r="BP100" s="403"/>
      <c r="BQ100" s="403"/>
      <c r="BR100" s="403"/>
      <c r="BS100" s="403"/>
      <c r="BT100" s="403"/>
      <c r="BU100" s="403"/>
      <c r="BV100" s="403"/>
      <c r="BW100" s="464"/>
      <c r="BX100" s="464"/>
      <c r="BY100" s="464"/>
      <c r="BZ100" s="464"/>
      <c r="CA100" s="464"/>
    </row>
    <row r="101" spans="1:79" s="428" customFormat="1" ht="15" customHeight="1">
      <c r="A101" s="462"/>
      <c r="B101" s="463"/>
      <c r="C101" s="254"/>
      <c r="D101" s="227">
        <v>62110850511124</v>
      </c>
      <c r="E101" s="228" t="s">
        <v>1746</v>
      </c>
      <c r="F101" s="228" t="s">
        <v>18</v>
      </c>
      <c r="G101" s="228" t="s">
        <v>2965</v>
      </c>
      <c r="H101" s="256"/>
      <c r="I101" s="229" t="s">
        <v>1717</v>
      </c>
      <c r="J101" s="489" t="s">
        <v>1020</v>
      </c>
      <c r="K101" s="255" t="s">
        <v>86</v>
      </c>
      <c r="L101" s="228" t="s">
        <v>29</v>
      </c>
      <c r="M101" s="254">
        <v>9</v>
      </c>
      <c r="N101" s="258">
        <v>24</v>
      </c>
      <c r="O101" s="215">
        <v>1980</v>
      </c>
      <c r="P101" s="254">
        <v>96</v>
      </c>
      <c r="Q101" s="254" t="s">
        <v>30</v>
      </c>
      <c r="R101" s="305">
        <v>0.05</v>
      </c>
      <c r="S101" s="259">
        <v>1997.8568870000001</v>
      </c>
      <c r="T101" s="623"/>
      <c r="U101" s="403"/>
      <c r="V101" s="403"/>
      <c r="W101" s="403"/>
      <c r="X101" s="403"/>
      <c r="Y101" s="403"/>
      <c r="Z101" s="403"/>
      <c r="AA101" s="403"/>
      <c r="AB101" s="403"/>
      <c r="AC101" s="403"/>
      <c r="AD101" s="403"/>
      <c r="AE101" s="403"/>
      <c r="AF101" s="403"/>
      <c r="AG101" s="403"/>
      <c r="AH101" s="403"/>
      <c r="AI101" s="403"/>
      <c r="AJ101" s="403"/>
      <c r="AK101" s="403"/>
      <c r="AL101" s="403"/>
      <c r="AM101" s="403"/>
      <c r="AN101" s="403"/>
      <c r="AO101" s="403"/>
      <c r="AP101" s="403"/>
      <c r="AQ101" s="403"/>
      <c r="AR101" s="403"/>
      <c r="AS101" s="403"/>
      <c r="AT101" s="403"/>
      <c r="AU101" s="403"/>
      <c r="AV101" s="403"/>
      <c r="AW101" s="403"/>
      <c r="AX101" s="403"/>
      <c r="AY101" s="403"/>
      <c r="AZ101" s="403"/>
      <c r="BA101" s="403"/>
      <c r="BB101" s="403"/>
      <c r="BC101" s="403"/>
      <c r="BD101" s="403"/>
      <c r="BE101" s="403"/>
      <c r="BF101" s="403"/>
      <c r="BG101" s="403"/>
      <c r="BH101" s="403"/>
      <c r="BI101" s="403"/>
      <c r="BJ101" s="403"/>
      <c r="BK101" s="403"/>
      <c r="BL101" s="403"/>
      <c r="BM101" s="403"/>
      <c r="BN101" s="403"/>
      <c r="BO101" s="403"/>
      <c r="BP101" s="403"/>
      <c r="BQ101" s="403"/>
      <c r="BR101" s="403"/>
      <c r="BS101" s="403"/>
      <c r="BT101" s="403"/>
      <c r="BU101" s="403"/>
      <c r="BV101" s="403"/>
      <c r="BW101" s="464"/>
      <c r="BX101" s="464"/>
      <c r="BY101" s="464"/>
      <c r="BZ101" s="464"/>
      <c r="CA101" s="464"/>
    </row>
    <row r="102" spans="1:79" s="429" customFormat="1" ht="15" customHeight="1">
      <c r="A102" s="462"/>
      <c r="B102" s="463"/>
      <c r="C102" s="254"/>
      <c r="D102" s="260" t="s">
        <v>1747</v>
      </c>
      <c r="E102" s="260" t="s">
        <v>1748</v>
      </c>
      <c r="F102" s="260" t="s">
        <v>18</v>
      </c>
      <c r="G102" s="260" t="s">
        <v>2965</v>
      </c>
      <c r="H102" s="256"/>
      <c r="I102" s="261" t="s">
        <v>1717</v>
      </c>
      <c r="J102" s="489" t="s">
        <v>1020</v>
      </c>
      <c r="K102" s="255" t="s">
        <v>86</v>
      </c>
      <c r="L102" s="260" t="s">
        <v>29</v>
      </c>
      <c r="M102" s="254">
        <v>9</v>
      </c>
      <c r="N102" s="258">
        <v>25</v>
      </c>
      <c r="O102" s="215">
        <v>1680</v>
      </c>
      <c r="P102" s="254">
        <v>96</v>
      </c>
      <c r="Q102" s="254" t="s">
        <v>51</v>
      </c>
      <c r="R102" s="305">
        <v>0.09</v>
      </c>
      <c r="S102" s="259">
        <v>1695.151298</v>
      </c>
      <c r="T102" s="623"/>
      <c r="U102" s="403"/>
      <c r="V102" s="403"/>
      <c r="W102" s="403"/>
      <c r="X102" s="403"/>
      <c r="Y102" s="403"/>
      <c r="Z102" s="403"/>
      <c r="AA102" s="403"/>
      <c r="AB102" s="403"/>
      <c r="AC102" s="403"/>
      <c r="AD102" s="403"/>
      <c r="AE102" s="403"/>
      <c r="AF102" s="403"/>
      <c r="AG102" s="403"/>
      <c r="AH102" s="403"/>
      <c r="AI102" s="403"/>
      <c r="AJ102" s="403"/>
      <c r="AK102" s="403"/>
      <c r="AL102" s="403"/>
      <c r="AM102" s="403"/>
      <c r="AN102" s="403"/>
      <c r="AO102" s="403"/>
      <c r="AP102" s="403"/>
      <c r="AQ102" s="403"/>
      <c r="AR102" s="403"/>
      <c r="AS102" s="403"/>
      <c r="AT102" s="403"/>
      <c r="AU102" s="403"/>
      <c r="AV102" s="403"/>
      <c r="AW102" s="403"/>
      <c r="AX102" s="403"/>
      <c r="AY102" s="403"/>
      <c r="AZ102" s="403"/>
      <c r="BA102" s="403"/>
      <c r="BB102" s="403"/>
      <c r="BC102" s="403"/>
      <c r="BD102" s="403"/>
      <c r="BE102" s="403"/>
      <c r="BF102" s="403"/>
      <c r="BG102" s="403"/>
      <c r="BH102" s="403"/>
      <c r="BI102" s="403"/>
      <c r="BJ102" s="403"/>
      <c r="BK102" s="403"/>
      <c r="BL102" s="403"/>
      <c r="BM102" s="403"/>
      <c r="BN102" s="403"/>
      <c r="BO102" s="403"/>
      <c r="BP102" s="403"/>
      <c r="BQ102" s="403"/>
      <c r="BR102" s="403"/>
      <c r="BS102" s="403"/>
      <c r="BT102" s="403"/>
      <c r="BU102" s="403"/>
      <c r="BV102" s="403"/>
      <c r="BW102" s="464"/>
      <c r="BX102" s="464"/>
      <c r="BY102" s="464"/>
      <c r="BZ102" s="464"/>
      <c r="CA102" s="464"/>
    </row>
    <row r="103" spans="1:79" s="428" customFormat="1" ht="15" customHeight="1">
      <c r="A103" s="462"/>
      <c r="B103" s="463"/>
      <c r="C103" s="254"/>
      <c r="D103" s="227">
        <v>62110850511126</v>
      </c>
      <c r="E103" s="228" t="s">
        <v>1749</v>
      </c>
      <c r="F103" s="228" t="s">
        <v>18</v>
      </c>
      <c r="G103" s="228" t="s">
        <v>2965</v>
      </c>
      <c r="H103" s="256"/>
      <c r="I103" s="229" t="s">
        <v>1717</v>
      </c>
      <c r="J103" s="489" t="s">
        <v>1020</v>
      </c>
      <c r="K103" s="255" t="s">
        <v>86</v>
      </c>
      <c r="L103" s="228" t="s">
        <v>29</v>
      </c>
      <c r="M103" s="254">
        <v>9</v>
      </c>
      <c r="N103" s="258">
        <v>26</v>
      </c>
      <c r="O103" s="215">
        <v>1980</v>
      </c>
      <c r="P103" s="254">
        <v>96</v>
      </c>
      <c r="Q103" s="254" t="s">
        <v>30</v>
      </c>
      <c r="R103" s="305">
        <v>0.05</v>
      </c>
      <c r="S103" s="259">
        <v>1997.8568870000001</v>
      </c>
      <c r="T103" s="623"/>
      <c r="U103" s="403"/>
      <c r="V103" s="403"/>
      <c r="W103" s="403"/>
      <c r="X103" s="403"/>
      <c r="Y103" s="403"/>
      <c r="Z103" s="403"/>
      <c r="AA103" s="403"/>
      <c r="AB103" s="403"/>
      <c r="AC103" s="403"/>
      <c r="AD103" s="403"/>
      <c r="AE103" s="403"/>
      <c r="AF103" s="403"/>
      <c r="AG103" s="403"/>
      <c r="AH103" s="403"/>
      <c r="AI103" s="403"/>
      <c r="AJ103" s="403"/>
      <c r="AK103" s="403"/>
      <c r="AL103" s="403"/>
      <c r="AM103" s="403"/>
      <c r="AN103" s="403"/>
      <c r="AO103" s="403"/>
      <c r="AP103" s="403"/>
      <c r="AQ103" s="403"/>
      <c r="AR103" s="403"/>
      <c r="AS103" s="403"/>
      <c r="AT103" s="403"/>
      <c r="AU103" s="403"/>
      <c r="AV103" s="403"/>
      <c r="AW103" s="403"/>
      <c r="AX103" s="403"/>
      <c r="AY103" s="403"/>
      <c r="AZ103" s="403"/>
      <c r="BA103" s="403"/>
      <c r="BB103" s="403"/>
      <c r="BC103" s="403"/>
      <c r="BD103" s="403"/>
      <c r="BE103" s="403"/>
      <c r="BF103" s="403"/>
      <c r="BG103" s="403"/>
      <c r="BH103" s="403"/>
      <c r="BI103" s="403"/>
      <c r="BJ103" s="403"/>
      <c r="BK103" s="403"/>
      <c r="BL103" s="403"/>
      <c r="BM103" s="403"/>
      <c r="BN103" s="403"/>
      <c r="BO103" s="403"/>
      <c r="BP103" s="403"/>
      <c r="BQ103" s="403"/>
      <c r="BR103" s="403"/>
      <c r="BS103" s="403"/>
      <c r="BT103" s="403"/>
      <c r="BU103" s="403"/>
      <c r="BV103" s="403"/>
      <c r="BW103" s="464"/>
      <c r="BX103" s="464"/>
      <c r="BY103" s="464"/>
      <c r="BZ103" s="464"/>
      <c r="CA103" s="464"/>
    </row>
    <row r="104" spans="1:79" s="428" customFormat="1" ht="15" customHeight="1">
      <c r="A104" s="462"/>
      <c r="B104" s="463"/>
      <c r="C104" s="254"/>
      <c r="D104" s="262" t="s">
        <v>1750</v>
      </c>
      <c r="E104" s="262" t="s">
        <v>1751</v>
      </c>
      <c r="F104" s="262" t="s">
        <v>18</v>
      </c>
      <c r="G104" s="262" t="s">
        <v>2965</v>
      </c>
      <c r="H104" s="256"/>
      <c r="I104" s="263" t="s">
        <v>1717</v>
      </c>
      <c r="J104" s="489" t="s">
        <v>1020</v>
      </c>
      <c r="K104" s="255" t="s">
        <v>86</v>
      </c>
      <c r="L104" s="262" t="s">
        <v>29</v>
      </c>
      <c r="M104" s="254">
        <v>9</v>
      </c>
      <c r="N104" s="258">
        <v>27</v>
      </c>
      <c r="O104" s="215">
        <v>1200</v>
      </c>
      <c r="P104" s="254">
        <v>96</v>
      </c>
      <c r="Q104" s="254" t="s">
        <v>39</v>
      </c>
      <c r="R104" s="305">
        <v>7.0000000000000007E-2</v>
      </c>
      <c r="S104" s="259">
        <v>1210.8227509999999</v>
      </c>
      <c r="T104" s="623"/>
      <c r="U104" s="403"/>
      <c r="V104" s="403"/>
      <c r="W104" s="403"/>
      <c r="X104" s="403"/>
      <c r="Y104" s="403"/>
      <c r="Z104" s="403"/>
      <c r="AA104" s="403"/>
      <c r="AB104" s="403"/>
      <c r="AC104" s="403"/>
      <c r="AD104" s="403"/>
      <c r="AE104" s="403"/>
      <c r="AF104" s="403"/>
      <c r="AG104" s="403"/>
      <c r="AH104" s="403"/>
      <c r="AI104" s="403"/>
      <c r="AJ104" s="403"/>
      <c r="AK104" s="403"/>
      <c r="AL104" s="403"/>
      <c r="AM104" s="403"/>
      <c r="AN104" s="403"/>
      <c r="AO104" s="403"/>
      <c r="AP104" s="403"/>
      <c r="AQ104" s="403"/>
      <c r="AR104" s="403"/>
      <c r="AS104" s="403"/>
      <c r="AT104" s="403"/>
      <c r="AU104" s="403"/>
      <c r="AV104" s="403"/>
      <c r="AW104" s="403"/>
      <c r="AX104" s="403"/>
      <c r="AY104" s="403"/>
      <c r="AZ104" s="403"/>
      <c r="BA104" s="403"/>
      <c r="BB104" s="403"/>
      <c r="BC104" s="403"/>
      <c r="BD104" s="403"/>
      <c r="BE104" s="403"/>
      <c r="BF104" s="403"/>
      <c r="BG104" s="403"/>
      <c r="BH104" s="403"/>
      <c r="BI104" s="403"/>
      <c r="BJ104" s="403"/>
      <c r="BK104" s="403"/>
      <c r="BL104" s="403"/>
      <c r="BM104" s="403"/>
      <c r="BN104" s="403"/>
      <c r="BO104" s="403"/>
      <c r="BP104" s="403"/>
      <c r="BQ104" s="403"/>
      <c r="BR104" s="403"/>
      <c r="BS104" s="403"/>
      <c r="BT104" s="403"/>
      <c r="BU104" s="403"/>
      <c r="BV104" s="403"/>
      <c r="BW104" s="464"/>
      <c r="BX104" s="464"/>
      <c r="BY104" s="464"/>
      <c r="BZ104" s="464"/>
      <c r="CA104" s="464"/>
    </row>
    <row r="105" spans="1:79" s="429" customFormat="1" ht="15" customHeight="1">
      <c r="A105" s="462"/>
      <c r="B105" s="463"/>
      <c r="C105" s="211"/>
      <c r="D105" s="269" t="s">
        <v>1763</v>
      </c>
      <c r="E105" s="269" t="s">
        <v>1764</v>
      </c>
      <c r="F105" s="269" t="s">
        <v>18</v>
      </c>
      <c r="G105" s="269" t="s">
        <v>2965</v>
      </c>
      <c r="H105" s="269"/>
      <c r="I105" s="270" t="s">
        <v>1765</v>
      </c>
      <c r="J105" s="474" t="s">
        <v>1766</v>
      </c>
      <c r="K105" s="269" t="s">
        <v>86</v>
      </c>
      <c r="L105" s="269" t="s">
        <v>29</v>
      </c>
      <c r="M105" s="211">
        <v>3</v>
      </c>
      <c r="N105" s="214">
        <v>1</v>
      </c>
      <c r="O105" s="215">
        <v>1944</v>
      </c>
      <c r="P105" s="211">
        <v>94</v>
      </c>
      <c r="Q105" s="211" t="s">
        <v>48</v>
      </c>
      <c r="R105" s="611">
        <v>0.13</v>
      </c>
      <c r="S105" s="259">
        <v>1964.901732</v>
      </c>
      <c r="T105" s="623"/>
      <c r="U105" s="403"/>
      <c r="V105" s="403"/>
      <c r="W105" s="403"/>
      <c r="X105" s="403"/>
      <c r="Y105" s="403"/>
      <c r="Z105" s="403"/>
      <c r="AA105" s="403"/>
      <c r="AB105" s="403"/>
      <c r="AC105" s="403"/>
      <c r="AD105" s="403"/>
      <c r="AE105" s="403"/>
      <c r="AF105" s="403"/>
      <c r="AG105" s="403"/>
      <c r="AH105" s="403"/>
      <c r="AI105" s="403"/>
      <c r="AJ105" s="403"/>
      <c r="AK105" s="403"/>
      <c r="AL105" s="403"/>
      <c r="AM105" s="403"/>
      <c r="AN105" s="403"/>
      <c r="AO105" s="403"/>
      <c r="AP105" s="403"/>
      <c r="AQ105" s="403"/>
      <c r="AR105" s="403"/>
      <c r="AS105" s="403"/>
      <c r="AT105" s="403"/>
      <c r="AU105" s="403"/>
      <c r="AV105" s="403"/>
      <c r="AW105" s="403"/>
      <c r="AX105" s="403"/>
      <c r="AY105" s="403"/>
      <c r="AZ105" s="403"/>
      <c r="BA105" s="403"/>
      <c r="BB105" s="403"/>
      <c r="BC105" s="403"/>
      <c r="BD105" s="403"/>
      <c r="BE105" s="403"/>
      <c r="BF105" s="403"/>
      <c r="BG105" s="403"/>
      <c r="BH105" s="403"/>
      <c r="BI105" s="403"/>
      <c r="BJ105" s="403"/>
      <c r="BK105" s="403"/>
      <c r="BL105" s="403"/>
      <c r="BM105" s="403"/>
      <c r="BN105" s="403"/>
      <c r="BO105" s="403"/>
      <c r="BP105" s="403"/>
      <c r="BQ105" s="403"/>
      <c r="BR105" s="403"/>
      <c r="BS105" s="403"/>
      <c r="BT105" s="403"/>
      <c r="BU105" s="403"/>
      <c r="BV105" s="403"/>
      <c r="BW105" s="464"/>
      <c r="BX105" s="464"/>
      <c r="BY105" s="464"/>
      <c r="BZ105" s="464"/>
      <c r="CA105" s="464"/>
    </row>
    <row r="106" spans="1:79" s="428" customFormat="1" ht="15" customHeight="1">
      <c r="A106" s="462"/>
      <c r="B106" s="463"/>
      <c r="C106" s="211"/>
      <c r="D106" s="271">
        <v>62110900511102</v>
      </c>
      <c r="E106" s="272" t="s">
        <v>1777</v>
      </c>
      <c r="F106" s="272" t="s">
        <v>18</v>
      </c>
      <c r="G106" s="272" t="s">
        <v>2965</v>
      </c>
      <c r="H106" s="272"/>
      <c r="I106" s="273" t="s">
        <v>1765</v>
      </c>
      <c r="J106" s="489" t="s">
        <v>1020</v>
      </c>
      <c r="K106" s="272" t="s">
        <v>86</v>
      </c>
      <c r="L106" s="272" t="s">
        <v>29</v>
      </c>
      <c r="M106" s="211">
        <v>3</v>
      </c>
      <c r="N106" s="214">
        <v>2</v>
      </c>
      <c r="O106" s="215">
        <v>1944</v>
      </c>
      <c r="P106" s="211">
        <v>94</v>
      </c>
      <c r="Q106" s="211" t="s">
        <v>39</v>
      </c>
      <c r="R106" s="611">
        <v>7.0000000000000007E-2</v>
      </c>
      <c r="S106" s="259">
        <v>1964.901732</v>
      </c>
      <c r="T106" s="623"/>
      <c r="U106" s="403"/>
      <c r="V106" s="403"/>
      <c r="W106" s="403"/>
      <c r="X106" s="403"/>
      <c r="Y106" s="403"/>
      <c r="Z106" s="403"/>
      <c r="AA106" s="403"/>
      <c r="AB106" s="403"/>
      <c r="AC106" s="403"/>
      <c r="AD106" s="403"/>
      <c r="AE106" s="403"/>
      <c r="AF106" s="403"/>
      <c r="AG106" s="403"/>
      <c r="AH106" s="403"/>
      <c r="AI106" s="403"/>
      <c r="AJ106" s="403"/>
      <c r="AK106" s="403"/>
      <c r="AL106" s="403"/>
      <c r="AM106" s="403"/>
      <c r="AN106" s="403"/>
      <c r="AO106" s="403"/>
      <c r="AP106" s="403"/>
      <c r="AQ106" s="403"/>
      <c r="AR106" s="403"/>
      <c r="AS106" s="403"/>
      <c r="AT106" s="403"/>
      <c r="AU106" s="403"/>
      <c r="AV106" s="403"/>
      <c r="AW106" s="403"/>
      <c r="AX106" s="403"/>
      <c r="AY106" s="403"/>
      <c r="AZ106" s="403"/>
      <c r="BA106" s="403"/>
      <c r="BB106" s="403"/>
      <c r="BC106" s="403"/>
      <c r="BD106" s="403"/>
      <c r="BE106" s="403"/>
      <c r="BF106" s="403"/>
      <c r="BG106" s="403"/>
      <c r="BH106" s="403"/>
      <c r="BI106" s="403"/>
      <c r="BJ106" s="403"/>
      <c r="BK106" s="403"/>
      <c r="BL106" s="403"/>
      <c r="BM106" s="403"/>
      <c r="BN106" s="403"/>
      <c r="BO106" s="403"/>
      <c r="BP106" s="403"/>
      <c r="BQ106" s="403"/>
      <c r="BR106" s="403"/>
      <c r="BS106" s="403"/>
      <c r="BT106" s="403"/>
      <c r="BU106" s="403"/>
      <c r="BV106" s="403"/>
      <c r="BW106" s="464"/>
      <c r="BX106" s="464"/>
      <c r="BY106" s="464"/>
      <c r="BZ106" s="464"/>
      <c r="CA106" s="464"/>
    </row>
    <row r="107" spans="1:79" s="432" customFormat="1" ht="15" customHeight="1">
      <c r="A107" s="462"/>
      <c r="B107" s="463"/>
      <c r="C107" s="211"/>
      <c r="D107" s="266">
        <v>62110900511103</v>
      </c>
      <c r="E107" s="267" t="s">
        <v>1778</v>
      </c>
      <c r="F107" s="267" t="s">
        <v>18</v>
      </c>
      <c r="G107" s="267" t="s">
        <v>2965</v>
      </c>
      <c r="H107" s="267"/>
      <c r="I107" s="268" t="s">
        <v>1765</v>
      </c>
      <c r="J107" s="489" t="s">
        <v>1020</v>
      </c>
      <c r="K107" s="267" t="s">
        <v>86</v>
      </c>
      <c r="L107" s="267" t="s">
        <v>29</v>
      </c>
      <c r="M107" s="211">
        <v>3</v>
      </c>
      <c r="N107" s="214">
        <v>3</v>
      </c>
      <c r="O107" s="215">
        <v>1944</v>
      </c>
      <c r="P107" s="211">
        <v>94</v>
      </c>
      <c r="Q107" s="211" t="s">
        <v>64</v>
      </c>
      <c r="R107" s="611">
        <v>0.11</v>
      </c>
      <c r="S107" s="259">
        <v>1964.901732</v>
      </c>
      <c r="T107" s="623"/>
      <c r="U107" s="403"/>
      <c r="V107" s="403"/>
      <c r="W107" s="403"/>
      <c r="X107" s="403"/>
      <c r="Y107" s="403"/>
      <c r="Z107" s="403"/>
      <c r="AA107" s="403"/>
      <c r="AB107" s="403"/>
      <c r="AC107" s="403"/>
      <c r="AD107" s="403"/>
      <c r="AE107" s="403"/>
      <c r="AF107" s="403"/>
      <c r="AG107" s="403"/>
      <c r="AH107" s="403"/>
      <c r="AI107" s="403"/>
      <c r="AJ107" s="403"/>
      <c r="AK107" s="403"/>
      <c r="AL107" s="403"/>
      <c r="AM107" s="403"/>
      <c r="AN107" s="403"/>
      <c r="AO107" s="403"/>
      <c r="AP107" s="403"/>
      <c r="AQ107" s="403"/>
      <c r="AR107" s="403"/>
      <c r="AS107" s="403"/>
      <c r="AT107" s="403"/>
      <c r="AU107" s="403"/>
      <c r="AV107" s="403"/>
      <c r="AW107" s="403"/>
      <c r="AX107" s="403"/>
      <c r="AY107" s="403"/>
      <c r="AZ107" s="403"/>
      <c r="BA107" s="403"/>
      <c r="BB107" s="403"/>
      <c r="BC107" s="403"/>
      <c r="BD107" s="403"/>
      <c r="BE107" s="403"/>
      <c r="BF107" s="403"/>
      <c r="BG107" s="403"/>
      <c r="BH107" s="403"/>
      <c r="BI107" s="403"/>
      <c r="BJ107" s="403"/>
      <c r="BK107" s="403"/>
      <c r="BL107" s="403"/>
      <c r="BM107" s="403"/>
      <c r="BN107" s="403"/>
      <c r="BO107" s="403"/>
      <c r="BP107" s="403"/>
      <c r="BQ107" s="403"/>
      <c r="BR107" s="403"/>
      <c r="BS107" s="403"/>
      <c r="BT107" s="403"/>
      <c r="BU107" s="403"/>
      <c r="BV107" s="403"/>
      <c r="BW107" s="464"/>
      <c r="BX107" s="464"/>
      <c r="BY107" s="464"/>
      <c r="BZ107" s="464"/>
      <c r="CA107" s="464"/>
    </row>
    <row r="108" spans="1:79" s="432" customFormat="1" ht="15" customHeight="1">
      <c r="A108" s="462"/>
      <c r="B108" s="463"/>
      <c r="C108" s="211"/>
      <c r="D108" s="271">
        <v>62110900511104</v>
      </c>
      <c r="E108" s="272" t="s">
        <v>1779</v>
      </c>
      <c r="F108" s="272" t="s">
        <v>18</v>
      </c>
      <c r="G108" s="272" t="s">
        <v>2965</v>
      </c>
      <c r="H108" s="272"/>
      <c r="I108" s="273" t="s">
        <v>1765</v>
      </c>
      <c r="J108" s="489" t="s">
        <v>1020</v>
      </c>
      <c r="K108" s="272" t="s">
        <v>86</v>
      </c>
      <c r="L108" s="272" t="s">
        <v>29</v>
      </c>
      <c r="M108" s="211">
        <v>3</v>
      </c>
      <c r="N108" s="214">
        <v>4</v>
      </c>
      <c r="O108" s="215">
        <v>1944</v>
      </c>
      <c r="P108" s="211">
        <v>94</v>
      </c>
      <c r="Q108" s="211" t="s">
        <v>48</v>
      </c>
      <c r="R108" s="611">
        <v>0.13</v>
      </c>
      <c r="S108" s="259">
        <v>1964.901732</v>
      </c>
      <c r="T108" s="623"/>
      <c r="U108" s="403"/>
      <c r="V108" s="403"/>
      <c r="W108" s="403"/>
      <c r="X108" s="403"/>
      <c r="Y108" s="403"/>
      <c r="Z108" s="403"/>
      <c r="AA108" s="403"/>
      <c r="AB108" s="403"/>
      <c r="AC108" s="403"/>
      <c r="AD108" s="403"/>
      <c r="AE108" s="403"/>
      <c r="AF108" s="403"/>
      <c r="AG108" s="403"/>
      <c r="AH108" s="403"/>
      <c r="AI108" s="403"/>
      <c r="AJ108" s="403"/>
      <c r="AK108" s="403"/>
      <c r="AL108" s="403"/>
      <c r="AM108" s="403"/>
      <c r="AN108" s="403"/>
      <c r="AO108" s="403"/>
      <c r="AP108" s="403"/>
      <c r="AQ108" s="403"/>
      <c r="AR108" s="403"/>
      <c r="AS108" s="403"/>
      <c r="AT108" s="403"/>
      <c r="AU108" s="403"/>
      <c r="AV108" s="403"/>
      <c r="AW108" s="403"/>
      <c r="AX108" s="403"/>
      <c r="AY108" s="403"/>
      <c r="AZ108" s="403"/>
      <c r="BA108" s="403"/>
      <c r="BB108" s="403"/>
      <c r="BC108" s="403"/>
      <c r="BD108" s="403"/>
      <c r="BE108" s="403"/>
      <c r="BF108" s="403"/>
      <c r="BG108" s="403"/>
      <c r="BH108" s="403"/>
      <c r="BI108" s="403"/>
      <c r="BJ108" s="403"/>
      <c r="BK108" s="403"/>
      <c r="BL108" s="403"/>
      <c r="BM108" s="403"/>
      <c r="BN108" s="403"/>
      <c r="BO108" s="403"/>
      <c r="BP108" s="403"/>
      <c r="BQ108" s="403"/>
      <c r="BR108" s="403"/>
      <c r="BS108" s="403"/>
      <c r="BT108" s="403"/>
      <c r="BU108" s="403"/>
      <c r="BV108" s="403"/>
      <c r="BW108" s="464"/>
      <c r="BX108" s="464"/>
      <c r="BY108" s="464"/>
      <c r="BZ108" s="464"/>
      <c r="CA108" s="464"/>
    </row>
    <row r="109" spans="1:79" s="432" customFormat="1" ht="15" customHeight="1">
      <c r="A109" s="462"/>
      <c r="B109" s="463"/>
      <c r="C109" s="211"/>
      <c r="D109" s="274">
        <v>62110900511105</v>
      </c>
      <c r="E109" s="275">
        <v>2470</v>
      </c>
      <c r="F109" s="276" t="s">
        <v>18</v>
      </c>
      <c r="G109" s="276" t="s">
        <v>2965</v>
      </c>
      <c r="H109" s="276"/>
      <c r="I109" s="277" t="s">
        <v>1765</v>
      </c>
      <c r="J109" s="489" t="s">
        <v>1020</v>
      </c>
      <c r="K109" s="276" t="s">
        <v>86</v>
      </c>
      <c r="L109" s="276" t="s">
        <v>29</v>
      </c>
      <c r="M109" s="211">
        <v>3</v>
      </c>
      <c r="N109" s="214">
        <v>5</v>
      </c>
      <c r="O109" s="215">
        <v>1944</v>
      </c>
      <c r="P109" s="211">
        <v>94</v>
      </c>
      <c r="Q109" s="211" t="s">
        <v>48</v>
      </c>
      <c r="R109" s="611">
        <v>0.13</v>
      </c>
      <c r="S109" s="259">
        <v>1964.901732</v>
      </c>
      <c r="T109" s="623"/>
      <c r="U109" s="403"/>
      <c r="V109" s="403"/>
      <c r="W109" s="403"/>
      <c r="X109" s="403"/>
      <c r="Y109" s="403"/>
      <c r="Z109" s="403"/>
      <c r="AA109" s="403"/>
      <c r="AB109" s="403"/>
      <c r="AC109" s="403"/>
      <c r="AD109" s="403"/>
      <c r="AE109" s="403"/>
      <c r="AF109" s="403"/>
      <c r="AG109" s="403"/>
      <c r="AH109" s="403"/>
      <c r="AI109" s="403"/>
      <c r="AJ109" s="403"/>
      <c r="AK109" s="403"/>
      <c r="AL109" s="403"/>
      <c r="AM109" s="403"/>
      <c r="AN109" s="403"/>
      <c r="AO109" s="403"/>
      <c r="AP109" s="403"/>
      <c r="AQ109" s="403"/>
      <c r="AR109" s="403"/>
      <c r="AS109" s="403"/>
      <c r="AT109" s="403"/>
      <c r="AU109" s="403"/>
      <c r="AV109" s="403"/>
      <c r="AW109" s="403"/>
      <c r="AX109" s="403"/>
      <c r="AY109" s="403"/>
      <c r="AZ109" s="403"/>
      <c r="BA109" s="403"/>
      <c r="BB109" s="403"/>
      <c r="BC109" s="403"/>
      <c r="BD109" s="403"/>
      <c r="BE109" s="403"/>
      <c r="BF109" s="403"/>
      <c r="BG109" s="403"/>
      <c r="BH109" s="403"/>
      <c r="BI109" s="403"/>
      <c r="BJ109" s="403"/>
      <c r="BK109" s="403"/>
      <c r="BL109" s="403"/>
      <c r="BM109" s="403"/>
      <c r="BN109" s="403"/>
      <c r="BO109" s="403"/>
      <c r="BP109" s="403"/>
      <c r="BQ109" s="403"/>
      <c r="BR109" s="403"/>
      <c r="BS109" s="403"/>
      <c r="BT109" s="403"/>
      <c r="BU109" s="403"/>
      <c r="BV109" s="403"/>
      <c r="BW109" s="464"/>
      <c r="BX109" s="464"/>
      <c r="BY109" s="464"/>
      <c r="BZ109" s="464"/>
      <c r="CA109" s="464"/>
    </row>
    <row r="110" spans="1:79" s="429" customFormat="1" ht="15" customHeight="1">
      <c r="A110" s="462"/>
      <c r="B110" s="463"/>
      <c r="C110" s="211"/>
      <c r="D110" s="271">
        <v>62110900511106</v>
      </c>
      <c r="E110" s="272" t="s">
        <v>1780</v>
      </c>
      <c r="F110" s="272" t="s">
        <v>18</v>
      </c>
      <c r="G110" s="272" t="s">
        <v>2965</v>
      </c>
      <c r="H110" s="272"/>
      <c r="I110" s="273" t="s">
        <v>1765</v>
      </c>
      <c r="J110" s="489" t="s">
        <v>1020</v>
      </c>
      <c r="K110" s="272" t="s">
        <v>86</v>
      </c>
      <c r="L110" s="272" t="s">
        <v>29</v>
      </c>
      <c r="M110" s="211">
        <v>3</v>
      </c>
      <c r="N110" s="214">
        <v>6</v>
      </c>
      <c r="O110" s="215">
        <v>1944</v>
      </c>
      <c r="P110" s="211">
        <v>94</v>
      </c>
      <c r="Q110" s="211" t="s">
        <v>30</v>
      </c>
      <c r="R110" s="611">
        <v>0.05</v>
      </c>
      <c r="S110" s="259">
        <v>1964.901732</v>
      </c>
      <c r="T110" s="623"/>
      <c r="U110" s="403"/>
      <c r="V110" s="403"/>
      <c r="W110" s="403"/>
      <c r="X110" s="403"/>
      <c r="Y110" s="403"/>
      <c r="Z110" s="403"/>
      <c r="AA110" s="403"/>
      <c r="AB110" s="403"/>
      <c r="AC110" s="403"/>
      <c r="AD110" s="403"/>
      <c r="AE110" s="403"/>
      <c r="AF110" s="403"/>
      <c r="AG110" s="403"/>
      <c r="AH110" s="403"/>
      <c r="AI110" s="403"/>
      <c r="AJ110" s="403"/>
      <c r="AK110" s="403"/>
      <c r="AL110" s="403"/>
      <c r="AM110" s="403"/>
      <c r="AN110" s="403"/>
      <c r="AO110" s="403"/>
      <c r="AP110" s="403"/>
      <c r="AQ110" s="403"/>
      <c r="AR110" s="403"/>
      <c r="AS110" s="403"/>
      <c r="AT110" s="403"/>
      <c r="AU110" s="403"/>
      <c r="AV110" s="403"/>
      <c r="AW110" s="403"/>
      <c r="AX110" s="403"/>
      <c r="AY110" s="403"/>
      <c r="AZ110" s="403"/>
      <c r="BA110" s="403"/>
      <c r="BB110" s="403"/>
      <c r="BC110" s="403"/>
      <c r="BD110" s="403"/>
      <c r="BE110" s="403"/>
      <c r="BF110" s="403"/>
      <c r="BG110" s="403"/>
      <c r="BH110" s="403"/>
      <c r="BI110" s="403"/>
      <c r="BJ110" s="403"/>
      <c r="BK110" s="403"/>
      <c r="BL110" s="403"/>
      <c r="BM110" s="403"/>
      <c r="BN110" s="403"/>
      <c r="BO110" s="403"/>
      <c r="BP110" s="403"/>
      <c r="BQ110" s="403"/>
      <c r="BR110" s="403"/>
      <c r="BS110" s="403"/>
      <c r="BT110" s="403"/>
      <c r="BU110" s="403"/>
      <c r="BV110" s="403"/>
      <c r="BW110" s="464"/>
      <c r="BX110" s="464"/>
      <c r="BY110" s="464"/>
      <c r="BZ110" s="464"/>
      <c r="CA110" s="464"/>
    </row>
    <row r="111" spans="1:79" s="432" customFormat="1" ht="15" customHeight="1">
      <c r="A111" s="462"/>
      <c r="B111" s="463"/>
      <c r="C111" s="211"/>
      <c r="D111" s="271">
        <v>62110900511107</v>
      </c>
      <c r="E111" s="272" t="s">
        <v>1781</v>
      </c>
      <c r="F111" s="272" t="s">
        <v>18</v>
      </c>
      <c r="G111" s="272" t="s">
        <v>2965</v>
      </c>
      <c r="H111" s="272"/>
      <c r="I111" s="273" t="s">
        <v>1765</v>
      </c>
      <c r="J111" s="489" t="s">
        <v>1020</v>
      </c>
      <c r="K111" s="272" t="s">
        <v>86</v>
      </c>
      <c r="L111" s="272" t="s">
        <v>29</v>
      </c>
      <c r="M111" s="211">
        <v>3</v>
      </c>
      <c r="N111" s="214">
        <v>7</v>
      </c>
      <c r="O111" s="215">
        <v>1944</v>
      </c>
      <c r="P111" s="211">
        <v>94</v>
      </c>
      <c r="Q111" s="211" t="s">
        <v>48</v>
      </c>
      <c r="R111" s="611">
        <v>0.13</v>
      </c>
      <c r="S111" s="259">
        <v>1964.901732</v>
      </c>
      <c r="T111" s="623"/>
      <c r="U111" s="403"/>
      <c r="V111" s="403"/>
      <c r="W111" s="403"/>
      <c r="X111" s="403"/>
      <c r="Y111" s="403"/>
      <c r="Z111" s="403"/>
      <c r="AA111" s="403"/>
      <c r="AB111" s="403"/>
      <c r="AC111" s="403"/>
      <c r="AD111" s="403"/>
      <c r="AE111" s="403"/>
      <c r="AF111" s="403"/>
      <c r="AG111" s="403"/>
      <c r="AH111" s="403"/>
      <c r="AI111" s="403"/>
      <c r="AJ111" s="403"/>
      <c r="AK111" s="403"/>
      <c r="AL111" s="403"/>
      <c r="AM111" s="403"/>
      <c r="AN111" s="403"/>
      <c r="AO111" s="403"/>
      <c r="AP111" s="403"/>
      <c r="AQ111" s="403"/>
      <c r="AR111" s="403"/>
      <c r="AS111" s="403"/>
      <c r="AT111" s="403"/>
      <c r="AU111" s="403"/>
      <c r="AV111" s="403"/>
      <c r="AW111" s="403"/>
      <c r="AX111" s="403"/>
      <c r="AY111" s="403"/>
      <c r="AZ111" s="403"/>
      <c r="BA111" s="403"/>
      <c r="BB111" s="403"/>
      <c r="BC111" s="403"/>
      <c r="BD111" s="403"/>
      <c r="BE111" s="403"/>
      <c r="BF111" s="403"/>
      <c r="BG111" s="403"/>
      <c r="BH111" s="403"/>
      <c r="BI111" s="403"/>
      <c r="BJ111" s="403"/>
      <c r="BK111" s="403"/>
      <c r="BL111" s="403"/>
      <c r="BM111" s="403"/>
      <c r="BN111" s="403"/>
      <c r="BO111" s="403"/>
      <c r="BP111" s="403"/>
      <c r="BQ111" s="403"/>
      <c r="BR111" s="403"/>
      <c r="BS111" s="403"/>
      <c r="BT111" s="403"/>
      <c r="BU111" s="403"/>
      <c r="BV111" s="403"/>
      <c r="BW111" s="464"/>
      <c r="BX111" s="464"/>
      <c r="BY111" s="464"/>
      <c r="BZ111" s="464"/>
      <c r="CA111" s="464"/>
    </row>
    <row r="112" spans="1:79" s="428" customFormat="1" ht="15" customHeight="1">
      <c r="A112" s="462"/>
      <c r="B112" s="463"/>
      <c r="C112" s="211"/>
      <c r="D112" s="271">
        <v>62110900511108</v>
      </c>
      <c r="E112" s="272" t="s">
        <v>1782</v>
      </c>
      <c r="F112" s="272" t="s">
        <v>18</v>
      </c>
      <c r="G112" s="272" t="s">
        <v>2965</v>
      </c>
      <c r="H112" s="272"/>
      <c r="I112" s="273" t="s">
        <v>1765</v>
      </c>
      <c r="J112" s="489" t="s">
        <v>1020</v>
      </c>
      <c r="K112" s="272" t="s">
        <v>86</v>
      </c>
      <c r="L112" s="272" t="s">
        <v>29</v>
      </c>
      <c r="M112" s="211">
        <v>3</v>
      </c>
      <c r="N112" s="214">
        <v>8</v>
      </c>
      <c r="O112" s="215">
        <v>1944</v>
      </c>
      <c r="P112" s="211">
        <v>94</v>
      </c>
      <c r="Q112" s="211" t="s">
        <v>30</v>
      </c>
      <c r="R112" s="611">
        <v>0.05</v>
      </c>
      <c r="S112" s="259">
        <v>1964.901732</v>
      </c>
      <c r="T112" s="623"/>
      <c r="U112" s="403"/>
      <c r="V112" s="403"/>
      <c r="W112" s="403"/>
      <c r="X112" s="403"/>
      <c r="Y112" s="403"/>
      <c r="Z112" s="403"/>
      <c r="AA112" s="403"/>
      <c r="AB112" s="403"/>
      <c r="AC112" s="403"/>
      <c r="AD112" s="403"/>
      <c r="AE112" s="403"/>
      <c r="AF112" s="403"/>
      <c r="AG112" s="403"/>
      <c r="AH112" s="403"/>
      <c r="AI112" s="403"/>
      <c r="AJ112" s="403"/>
      <c r="AK112" s="403"/>
      <c r="AL112" s="403"/>
      <c r="AM112" s="403"/>
      <c r="AN112" s="403"/>
      <c r="AO112" s="403"/>
      <c r="AP112" s="403"/>
      <c r="AQ112" s="403"/>
      <c r="AR112" s="403"/>
      <c r="AS112" s="403"/>
      <c r="AT112" s="403"/>
      <c r="AU112" s="403"/>
      <c r="AV112" s="403"/>
      <c r="AW112" s="403"/>
      <c r="AX112" s="403"/>
      <c r="AY112" s="403"/>
      <c r="AZ112" s="403"/>
      <c r="BA112" s="403"/>
      <c r="BB112" s="403"/>
      <c r="BC112" s="403"/>
      <c r="BD112" s="403"/>
      <c r="BE112" s="403"/>
      <c r="BF112" s="403"/>
      <c r="BG112" s="403"/>
      <c r="BH112" s="403"/>
      <c r="BI112" s="403"/>
      <c r="BJ112" s="403"/>
      <c r="BK112" s="403"/>
      <c r="BL112" s="403"/>
      <c r="BM112" s="403"/>
      <c r="BN112" s="403"/>
      <c r="BO112" s="403"/>
      <c r="BP112" s="403"/>
      <c r="BQ112" s="403"/>
      <c r="BR112" s="403"/>
      <c r="BS112" s="403"/>
      <c r="BT112" s="403"/>
      <c r="BU112" s="403"/>
      <c r="BV112" s="403"/>
      <c r="BW112" s="464"/>
      <c r="BX112" s="464"/>
      <c r="BY112" s="464"/>
      <c r="BZ112" s="464"/>
      <c r="CA112" s="464"/>
    </row>
    <row r="113" spans="1:79" s="428" customFormat="1" ht="15" customHeight="1">
      <c r="A113" s="462"/>
      <c r="B113" s="463"/>
      <c r="C113" s="211"/>
      <c r="D113" s="269" t="s">
        <v>1783</v>
      </c>
      <c r="E113" s="269" t="s">
        <v>1784</v>
      </c>
      <c r="F113" s="269" t="s">
        <v>18</v>
      </c>
      <c r="G113" s="269" t="s">
        <v>2965</v>
      </c>
      <c r="H113" s="269"/>
      <c r="I113" s="270" t="s">
        <v>1765</v>
      </c>
      <c r="J113" s="489" t="s">
        <v>1020</v>
      </c>
      <c r="K113" s="269" t="s">
        <v>86</v>
      </c>
      <c r="L113" s="269" t="s">
        <v>29</v>
      </c>
      <c r="M113" s="211">
        <v>3</v>
      </c>
      <c r="N113" s="214">
        <v>9</v>
      </c>
      <c r="O113" s="215">
        <v>1944</v>
      </c>
      <c r="P113" s="211">
        <v>94</v>
      </c>
      <c r="Q113" s="211" t="s">
        <v>30</v>
      </c>
      <c r="R113" s="611">
        <v>0.05</v>
      </c>
      <c r="S113" s="259">
        <v>1964.901732</v>
      </c>
      <c r="T113" s="623"/>
      <c r="U113" s="403"/>
      <c r="V113" s="403"/>
      <c r="W113" s="403"/>
      <c r="X113" s="403"/>
      <c r="Y113" s="403"/>
      <c r="Z113" s="403"/>
      <c r="AA113" s="403"/>
      <c r="AB113" s="403"/>
      <c r="AC113" s="403"/>
      <c r="AD113" s="403"/>
      <c r="AE113" s="403"/>
      <c r="AF113" s="403"/>
      <c r="AG113" s="403"/>
      <c r="AH113" s="403"/>
      <c r="AI113" s="403"/>
      <c r="AJ113" s="403"/>
      <c r="AK113" s="403"/>
      <c r="AL113" s="403"/>
      <c r="AM113" s="403"/>
      <c r="AN113" s="403"/>
      <c r="AO113" s="403"/>
      <c r="AP113" s="403"/>
      <c r="AQ113" s="403"/>
      <c r="AR113" s="403"/>
      <c r="AS113" s="403"/>
      <c r="AT113" s="403"/>
      <c r="AU113" s="403"/>
      <c r="AV113" s="403"/>
      <c r="AW113" s="403"/>
      <c r="AX113" s="403"/>
      <c r="AY113" s="403"/>
      <c r="AZ113" s="403"/>
      <c r="BA113" s="403"/>
      <c r="BB113" s="403"/>
      <c r="BC113" s="403"/>
      <c r="BD113" s="403"/>
      <c r="BE113" s="403"/>
      <c r="BF113" s="403"/>
      <c r="BG113" s="403"/>
      <c r="BH113" s="403"/>
      <c r="BI113" s="403"/>
      <c r="BJ113" s="403"/>
      <c r="BK113" s="403"/>
      <c r="BL113" s="403"/>
      <c r="BM113" s="403"/>
      <c r="BN113" s="403"/>
      <c r="BO113" s="403"/>
      <c r="BP113" s="403"/>
      <c r="BQ113" s="403"/>
      <c r="BR113" s="403"/>
      <c r="BS113" s="403"/>
      <c r="BT113" s="403"/>
      <c r="BU113" s="403"/>
      <c r="BV113" s="403"/>
      <c r="BW113" s="464"/>
      <c r="BX113" s="464"/>
      <c r="BY113" s="464"/>
      <c r="BZ113" s="464"/>
      <c r="CA113" s="464"/>
    </row>
    <row r="114" spans="1:79" s="428" customFormat="1" ht="15" customHeight="1">
      <c r="A114" s="462"/>
      <c r="B114" s="463"/>
      <c r="C114" s="211"/>
      <c r="D114" s="266">
        <v>62110900511110</v>
      </c>
      <c r="E114" s="267" t="s">
        <v>1767</v>
      </c>
      <c r="F114" s="267" t="s">
        <v>18</v>
      </c>
      <c r="G114" s="267" t="s">
        <v>2965</v>
      </c>
      <c r="H114" s="267"/>
      <c r="I114" s="268" t="s">
        <v>1765</v>
      </c>
      <c r="J114" s="489" t="s">
        <v>1020</v>
      </c>
      <c r="K114" s="267" t="s">
        <v>86</v>
      </c>
      <c r="L114" s="267" t="s">
        <v>29</v>
      </c>
      <c r="M114" s="211">
        <v>3</v>
      </c>
      <c r="N114" s="214">
        <v>10</v>
      </c>
      <c r="O114" s="215">
        <v>1944</v>
      </c>
      <c r="P114" s="211">
        <v>94</v>
      </c>
      <c r="Q114" s="211" t="s">
        <v>47</v>
      </c>
      <c r="R114" s="211" t="s">
        <v>54</v>
      </c>
      <c r="S114" s="259">
        <v>1964.901732</v>
      </c>
      <c r="T114" s="623"/>
      <c r="U114" s="403"/>
      <c r="V114" s="403"/>
      <c r="W114" s="403"/>
      <c r="X114" s="403"/>
      <c r="Y114" s="403"/>
      <c r="Z114" s="403"/>
      <c r="AA114" s="403"/>
      <c r="AB114" s="403"/>
      <c r="AC114" s="403"/>
      <c r="AD114" s="403"/>
      <c r="AE114" s="403"/>
      <c r="AF114" s="403"/>
      <c r="AG114" s="403"/>
      <c r="AH114" s="403"/>
      <c r="AI114" s="403"/>
      <c r="AJ114" s="403"/>
      <c r="AK114" s="403"/>
      <c r="AL114" s="403"/>
      <c r="AM114" s="403"/>
      <c r="AN114" s="403"/>
      <c r="AO114" s="403"/>
      <c r="AP114" s="403"/>
      <c r="AQ114" s="403"/>
      <c r="AR114" s="403"/>
      <c r="AS114" s="403"/>
      <c r="AT114" s="403"/>
      <c r="AU114" s="403"/>
      <c r="AV114" s="403"/>
      <c r="AW114" s="403"/>
      <c r="AX114" s="403"/>
      <c r="AY114" s="403"/>
      <c r="AZ114" s="403"/>
      <c r="BA114" s="403"/>
      <c r="BB114" s="403"/>
      <c r="BC114" s="403"/>
      <c r="BD114" s="403"/>
      <c r="BE114" s="403"/>
      <c r="BF114" s="403"/>
      <c r="BG114" s="403"/>
      <c r="BH114" s="403"/>
      <c r="BI114" s="403"/>
      <c r="BJ114" s="403"/>
      <c r="BK114" s="403"/>
      <c r="BL114" s="403"/>
      <c r="BM114" s="403"/>
      <c r="BN114" s="403"/>
      <c r="BO114" s="403"/>
      <c r="BP114" s="403"/>
      <c r="BQ114" s="403"/>
      <c r="BR114" s="403"/>
      <c r="BS114" s="403"/>
      <c r="BT114" s="403"/>
      <c r="BU114" s="403"/>
      <c r="BV114" s="403"/>
      <c r="BW114" s="464"/>
      <c r="BX114" s="464"/>
      <c r="BY114" s="464"/>
      <c r="BZ114" s="464"/>
      <c r="CA114" s="464"/>
    </row>
    <row r="115" spans="1:79" s="428" customFormat="1" ht="15" customHeight="1">
      <c r="A115" s="462"/>
      <c r="B115" s="463"/>
      <c r="C115" s="211"/>
      <c r="D115" s="269" t="s">
        <v>1768</v>
      </c>
      <c r="E115" s="269" t="s">
        <v>1769</v>
      </c>
      <c r="F115" s="269" t="s">
        <v>18</v>
      </c>
      <c r="G115" s="269" t="s">
        <v>2965</v>
      </c>
      <c r="H115" s="269"/>
      <c r="I115" s="270" t="s">
        <v>1765</v>
      </c>
      <c r="J115" s="489" t="s">
        <v>1020</v>
      </c>
      <c r="K115" s="269" t="s">
        <v>86</v>
      </c>
      <c r="L115" s="269" t="s">
        <v>29</v>
      </c>
      <c r="M115" s="211">
        <v>3</v>
      </c>
      <c r="N115" s="214">
        <v>11</v>
      </c>
      <c r="O115" s="215">
        <v>1944</v>
      </c>
      <c r="P115" s="211">
        <v>94</v>
      </c>
      <c r="Q115" s="211" t="s">
        <v>47</v>
      </c>
      <c r="R115" s="211" t="s">
        <v>54</v>
      </c>
      <c r="S115" s="259">
        <v>1964.901732</v>
      </c>
      <c r="T115" s="623"/>
      <c r="U115" s="403"/>
      <c r="V115" s="403"/>
      <c r="W115" s="403"/>
      <c r="X115" s="403"/>
      <c r="Y115" s="403"/>
      <c r="Z115" s="403"/>
      <c r="AA115" s="403"/>
      <c r="AB115" s="403"/>
      <c r="AC115" s="403"/>
      <c r="AD115" s="403"/>
      <c r="AE115" s="403"/>
      <c r="AF115" s="403"/>
      <c r="AG115" s="403"/>
      <c r="AH115" s="403"/>
      <c r="AI115" s="403"/>
      <c r="AJ115" s="403"/>
      <c r="AK115" s="403"/>
      <c r="AL115" s="403"/>
      <c r="AM115" s="403"/>
      <c r="AN115" s="403"/>
      <c r="AO115" s="403"/>
      <c r="AP115" s="403"/>
      <c r="AQ115" s="403"/>
      <c r="AR115" s="403"/>
      <c r="AS115" s="403"/>
      <c r="AT115" s="403"/>
      <c r="AU115" s="403"/>
      <c r="AV115" s="403"/>
      <c r="AW115" s="403"/>
      <c r="AX115" s="403"/>
      <c r="AY115" s="403"/>
      <c r="AZ115" s="403"/>
      <c r="BA115" s="403"/>
      <c r="BB115" s="403"/>
      <c r="BC115" s="403"/>
      <c r="BD115" s="403"/>
      <c r="BE115" s="403"/>
      <c r="BF115" s="403"/>
      <c r="BG115" s="403"/>
      <c r="BH115" s="403"/>
      <c r="BI115" s="403"/>
      <c r="BJ115" s="403"/>
      <c r="BK115" s="403"/>
      <c r="BL115" s="403"/>
      <c r="BM115" s="403"/>
      <c r="BN115" s="403"/>
      <c r="BO115" s="403"/>
      <c r="BP115" s="403"/>
      <c r="BQ115" s="403"/>
      <c r="BR115" s="403"/>
      <c r="BS115" s="403"/>
      <c r="BT115" s="403"/>
      <c r="BU115" s="403"/>
      <c r="BV115" s="403"/>
      <c r="BW115" s="464"/>
      <c r="BX115" s="464"/>
      <c r="BY115" s="464"/>
      <c r="BZ115" s="464"/>
      <c r="CA115" s="464"/>
    </row>
    <row r="116" spans="1:79" s="428" customFormat="1" ht="15" customHeight="1">
      <c r="A116" s="462"/>
      <c r="B116" s="463"/>
      <c r="C116" s="211"/>
      <c r="D116" s="269" t="s">
        <v>1770</v>
      </c>
      <c r="E116" s="269" t="s">
        <v>1771</v>
      </c>
      <c r="F116" s="269" t="s">
        <v>18</v>
      </c>
      <c r="G116" s="269" t="s">
        <v>2965</v>
      </c>
      <c r="H116" s="269"/>
      <c r="I116" s="270" t="s">
        <v>1765</v>
      </c>
      <c r="J116" s="489" t="s">
        <v>1020</v>
      </c>
      <c r="K116" s="269" t="s">
        <v>86</v>
      </c>
      <c r="L116" s="269" t="s">
        <v>29</v>
      </c>
      <c r="M116" s="211">
        <v>3</v>
      </c>
      <c r="N116" s="214">
        <v>12</v>
      </c>
      <c r="O116" s="215">
        <v>1944</v>
      </c>
      <c r="P116" s="211">
        <v>94</v>
      </c>
      <c r="Q116" s="211" t="s">
        <v>30</v>
      </c>
      <c r="R116" s="611">
        <v>0.05</v>
      </c>
      <c r="S116" s="259">
        <v>1964.901732</v>
      </c>
      <c r="T116" s="623"/>
      <c r="U116" s="403"/>
      <c r="V116" s="403"/>
      <c r="W116" s="403"/>
      <c r="X116" s="403"/>
      <c r="Y116" s="403"/>
      <c r="Z116" s="403"/>
      <c r="AA116" s="403"/>
      <c r="AB116" s="403"/>
      <c r="AC116" s="403"/>
      <c r="AD116" s="403"/>
      <c r="AE116" s="403"/>
      <c r="AF116" s="403"/>
      <c r="AG116" s="403"/>
      <c r="AH116" s="403"/>
      <c r="AI116" s="403"/>
      <c r="AJ116" s="403"/>
      <c r="AK116" s="403"/>
      <c r="AL116" s="403"/>
      <c r="AM116" s="403"/>
      <c r="AN116" s="403"/>
      <c r="AO116" s="403"/>
      <c r="AP116" s="403"/>
      <c r="AQ116" s="403"/>
      <c r="AR116" s="403"/>
      <c r="AS116" s="403"/>
      <c r="AT116" s="403"/>
      <c r="AU116" s="403"/>
      <c r="AV116" s="403"/>
      <c r="AW116" s="403"/>
      <c r="AX116" s="403"/>
      <c r="AY116" s="403"/>
      <c r="AZ116" s="403"/>
      <c r="BA116" s="403"/>
      <c r="BB116" s="403"/>
      <c r="BC116" s="403"/>
      <c r="BD116" s="403"/>
      <c r="BE116" s="403"/>
      <c r="BF116" s="403"/>
      <c r="BG116" s="403"/>
      <c r="BH116" s="403"/>
      <c r="BI116" s="403"/>
      <c r="BJ116" s="403"/>
      <c r="BK116" s="403"/>
      <c r="BL116" s="403"/>
      <c r="BM116" s="403"/>
      <c r="BN116" s="403"/>
      <c r="BO116" s="403"/>
      <c r="BP116" s="403"/>
      <c r="BQ116" s="403"/>
      <c r="BR116" s="403"/>
      <c r="BS116" s="403"/>
      <c r="BT116" s="403"/>
      <c r="BU116" s="403"/>
      <c r="BV116" s="403"/>
      <c r="BW116" s="464"/>
      <c r="BX116" s="464"/>
      <c r="BY116" s="464"/>
      <c r="BZ116" s="464"/>
      <c r="CA116" s="464"/>
    </row>
    <row r="117" spans="1:79" s="428" customFormat="1" ht="15" customHeight="1">
      <c r="A117" s="462"/>
      <c r="B117" s="463"/>
      <c r="C117" s="211"/>
      <c r="D117" s="271">
        <v>62110900511113</v>
      </c>
      <c r="E117" s="272" t="s">
        <v>1772</v>
      </c>
      <c r="F117" s="272" t="s">
        <v>18</v>
      </c>
      <c r="G117" s="272" t="s">
        <v>2965</v>
      </c>
      <c r="H117" s="272"/>
      <c r="I117" s="273" t="s">
        <v>1765</v>
      </c>
      <c r="J117" s="489" t="s">
        <v>1020</v>
      </c>
      <c r="K117" s="272" t="s">
        <v>86</v>
      </c>
      <c r="L117" s="272" t="s">
        <v>29</v>
      </c>
      <c r="M117" s="211">
        <v>3</v>
      </c>
      <c r="N117" s="214">
        <v>13</v>
      </c>
      <c r="O117" s="215">
        <v>1944</v>
      </c>
      <c r="P117" s="211">
        <v>94</v>
      </c>
      <c r="Q117" s="211" t="s">
        <v>51</v>
      </c>
      <c r="R117" s="611">
        <v>0.09</v>
      </c>
      <c r="S117" s="259">
        <v>1964.901732</v>
      </c>
      <c r="T117" s="623"/>
      <c r="U117" s="403"/>
      <c r="V117" s="403"/>
      <c r="W117" s="403"/>
      <c r="X117" s="403"/>
      <c r="Y117" s="403"/>
      <c r="Z117" s="403"/>
      <c r="AA117" s="403"/>
      <c r="AB117" s="403"/>
      <c r="AC117" s="403"/>
      <c r="AD117" s="403"/>
      <c r="AE117" s="403"/>
      <c r="AF117" s="403"/>
      <c r="AG117" s="403"/>
      <c r="AH117" s="403"/>
      <c r="AI117" s="403"/>
      <c r="AJ117" s="403"/>
      <c r="AK117" s="403"/>
      <c r="AL117" s="403"/>
      <c r="AM117" s="403"/>
      <c r="AN117" s="403"/>
      <c r="AO117" s="403"/>
      <c r="AP117" s="403"/>
      <c r="AQ117" s="403"/>
      <c r="AR117" s="403"/>
      <c r="AS117" s="403"/>
      <c r="AT117" s="403"/>
      <c r="AU117" s="403"/>
      <c r="AV117" s="403"/>
      <c r="AW117" s="403"/>
      <c r="AX117" s="403"/>
      <c r="AY117" s="403"/>
      <c r="AZ117" s="403"/>
      <c r="BA117" s="403"/>
      <c r="BB117" s="403"/>
      <c r="BC117" s="403"/>
      <c r="BD117" s="403"/>
      <c r="BE117" s="403"/>
      <c r="BF117" s="403"/>
      <c r="BG117" s="403"/>
      <c r="BH117" s="403"/>
      <c r="BI117" s="403"/>
      <c r="BJ117" s="403"/>
      <c r="BK117" s="403"/>
      <c r="BL117" s="403"/>
      <c r="BM117" s="403"/>
      <c r="BN117" s="403"/>
      <c r="BO117" s="403"/>
      <c r="BP117" s="403"/>
      <c r="BQ117" s="403"/>
      <c r="BR117" s="403"/>
      <c r="BS117" s="403"/>
      <c r="BT117" s="403"/>
      <c r="BU117" s="403"/>
      <c r="BV117" s="403"/>
      <c r="BW117" s="464"/>
      <c r="BX117" s="464"/>
      <c r="BY117" s="464"/>
      <c r="BZ117" s="464"/>
      <c r="CA117" s="464"/>
    </row>
    <row r="118" spans="1:79" s="428" customFormat="1" ht="15" customHeight="1">
      <c r="A118" s="462"/>
      <c r="B118" s="463"/>
      <c r="C118" s="211"/>
      <c r="D118" s="266">
        <v>62110900511114</v>
      </c>
      <c r="E118" s="267" t="s">
        <v>1773</v>
      </c>
      <c r="F118" s="267" t="s">
        <v>18</v>
      </c>
      <c r="G118" s="267" t="s">
        <v>2965</v>
      </c>
      <c r="H118" s="267"/>
      <c r="I118" s="268" t="s">
        <v>1765</v>
      </c>
      <c r="J118" s="489" t="s">
        <v>1020</v>
      </c>
      <c r="K118" s="267" t="s">
        <v>86</v>
      </c>
      <c r="L118" s="267" t="s">
        <v>29</v>
      </c>
      <c r="M118" s="211">
        <v>3</v>
      </c>
      <c r="N118" s="214">
        <v>14</v>
      </c>
      <c r="O118" s="215">
        <v>1944</v>
      </c>
      <c r="P118" s="211">
        <v>94</v>
      </c>
      <c r="Q118" s="211" t="s">
        <v>51</v>
      </c>
      <c r="R118" s="611">
        <v>0.09</v>
      </c>
      <c r="S118" s="259">
        <v>1964.901732</v>
      </c>
      <c r="T118" s="623"/>
      <c r="U118" s="403"/>
      <c r="V118" s="403"/>
      <c r="W118" s="403"/>
      <c r="X118" s="403"/>
      <c r="Y118" s="403"/>
      <c r="Z118" s="403"/>
      <c r="AA118" s="403"/>
      <c r="AB118" s="403"/>
      <c r="AC118" s="403"/>
      <c r="AD118" s="403"/>
      <c r="AE118" s="403"/>
      <c r="AF118" s="403"/>
      <c r="AG118" s="403"/>
      <c r="AH118" s="403"/>
      <c r="AI118" s="403"/>
      <c r="AJ118" s="403"/>
      <c r="AK118" s="403"/>
      <c r="AL118" s="403"/>
      <c r="AM118" s="403"/>
      <c r="AN118" s="403"/>
      <c r="AO118" s="403"/>
      <c r="AP118" s="403"/>
      <c r="AQ118" s="403"/>
      <c r="AR118" s="403"/>
      <c r="AS118" s="403"/>
      <c r="AT118" s="403"/>
      <c r="AU118" s="403"/>
      <c r="AV118" s="403"/>
      <c r="AW118" s="403"/>
      <c r="AX118" s="403"/>
      <c r="AY118" s="403"/>
      <c r="AZ118" s="403"/>
      <c r="BA118" s="403"/>
      <c r="BB118" s="403"/>
      <c r="BC118" s="403"/>
      <c r="BD118" s="403"/>
      <c r="BE118" s="403"/>
      <c r="BF118" s="403"/>
      <c r="BG118" s="403"/>
      <c r="BH118" s="403"/>
      <c r="BI118" s="403"/>
      <c r="BJ118" s="403"/>
      <c r="BK118" s="403"/>
      <c r="BL118" s="403"/>
      <c r="BM118" s="403"/>
      <c r="BN118" s="403"/>
      <c r="BO118" s="403"/>
      <c r="BP118" s="403"/>
      <c r="BQ118" s="403"/>
      <c r="BR118" s="403"/>
      <c r="BS118" s="403"/>
      <c r="BT118" s="403"/>
      <c r="BU118" s="403"/>
      <c r="BV118" s="403"/>
      <c r="BW118" s="464"/>
      <c r="BX118" s="464"/>
      <c r="BY118" s="464"/>
      <c r="BZ118" s="464"/>
      <c r="CA118" s="464"/>
    </row>
    <row r="119" spans="1:79" s="432" customFormat="1" ht="15" customHeight="1">
      <c r="A119" s="462"/>
      <c r="B119" s="463"/>
      <c r="C119" s="211"/>
      <c r="D119" s="269" t="s">
        <v>1774</v>
      </c>
      <c r="E119" s="269" t="s">
        <v>1775</v>
      </c>
      <c r="F119" s="269" t="s">
        <v>18</v>
      </c>
      <c r="G119" s="269" t="s">
        <v>2965</v>
      </c>
      <c r="H119" s="269"/>
      <c r="I119" s="270" t="s">
        <v>1765</v>
      </c>
      <c r="J119" s="489" t="s">
        <v>1020</v>
      </c>
      <c r="K119" s="269" t="s">
        <v>86</v>
      </c>
      <c r="L119" s="269" t="s">
        <v>29</v>
      </c>
      <c r="M119" s="211">
        <v>3</v>
      </c>
      <c r="N119" s="214">
        <v>15</v>
      </c>
      <c r="O119" s="215">
        <v>1944</v>
      </c>
      <c r="P119" s="211">
        <v>94</v>
      </c>
      <c r="Q119" s="211" t="s">
        <v>30</v>
      </c>
      <c r="R119" s="611">
        <v>0.05</v>
      </c>
      <c r="S119" s="259">
        <v>1964.901732</v>
      </c>
      <c r="T119" s="623"/>
      <c r="U119" s="403"/>
      <c r="V119" s="403"/>
      <c r="W119" s="403"/>
      <c r="X119" s="403"/>
      <c r="Y119" s="403"/>
      <c r="Z119" s="403"/>
      <c r="AA119" s="403"/>
      <c r="AB119" s="403"/>
      <c r="AC119" s="403"/>
      <c r="AD119" s="403"/>
      <c r="AE119" s="403"/>
      <c r="AF119" s="403"/>
      <c r="AG119" s="403"/>
      <c r="AH119" s="403"/>
      <c r="AI119" s="403"/>
      <c r="AJ119" s="403"/>
      <c r="AK119" s="403"/>
      <c r="AL119" s="403"/>
      <c r="AM119" s="403"/>
      <c r="AN119" s="403"/>
      <c r="AO119" s="403"/>
      <c r="AP119" s="403"/>
      <c r="AQ119" s="403"/>
      <c r="AR119" s="403"/>
      <c r="AS119" s="403"/>
      <c r="AT119" s="403"/>
      <c r="AU119" s="403"/>
      <c r="AV119" s="403"/>
      <c r="AW119" s="403"/>
      <c r="AX119" s="403"/>
      <c r="AY119" s="403"/>
      <c r="AZ119" s="403"/>
      <c r="BA119" s="403"/>
      <c r="BB119" s="403"/>
      <c r="BC119" s="403"/>
      <c r="BD119" s="403"/>
      <c r="BE119" s="403"/>
      <c r="BF119" s="403"/>
      <c r="BG119" s="403"/>
      <c r="BH119" s="403"/>
      <c r="BI119" s="403"/>
      <c r="BJ119" s="403"/>
      <c r="BK119" s="403"/>
      <c r="BL119" s="403"/>
      <c r="BM119" s="403"/>
      <c r="BN119" s="403"/>
      <c r="BO119" s="403"/>
      <c r="BP119" s="403"/>
      <c r="BQ119" s="403"/>
      <c r="BR119" s="403"/>
      <c r="BS119" s="403"/>
      <c r="BT119" s="403"/>
      <c r="BU119" s="403"/>
      <c r="BV119" s="403"/>
      <c r="BW119" s="464"/>
      <c r="BX119" s="464"/>
      <c r="BY119" s="464"/>
      <c r="BZ119" s="464"/>
      <c r="CA119" s="464"/>
    </row>
    <row r="120" spans="1:79" s="432" customFormat="1" ht="15" customHeight="1">
      <c r="A120" s="462"/>
      <c r="B120" s="463"/>
      <c r="C120" s="211"/>
      <c r="D120" s="266">
        <v>62110900511116</v>
      </c>
      <c r="E120" s="267" t="s">
        <v>1776</v>
      </c>
      <c r="F120" s="267" t="s">
        <v>18</v>
      </c>
      <c r="G120" s="267" t="s">
        <v>2965</v>
      </c>
      <c r="H120" s="267"/>
      <c r="I120" s="268" t="s">
        <v>1765</v>
      </c>
      <c r="J120" s="489" t="s">
        <v>1020</v>
      </c>
      <c r="K120" s="267" t="s">
        <v>86</v>
      </c>
      <c r="L120" s="267" t="s">
        <v>29</v>
      </c>
      <c r="M120" s="211">
        <v>3</v>
      </c>
      <c r="N120" s="214">
        <v>16</v>
      </c>
      <c r="O120" s="215">
        <v>1022.8</v>
      </c>
      <c r="P120" s="211">
        <v>94</v>
      </c>
      <c r="Q120" s="211" t="s">
        <v>24</v>
      </c>
      <c r="R120" s="211"/>
      <c r="S120" s="259">
        <v>1033.79702</v>
      </c>
      <c r="T120" s="623"/>
      <c r="U120" s="403"/>
      <c r="V120" s="403"/>
      <c r="W120" s="403"/>
      <c r="X120" s="403"/>
      <c r="Y120" s="403"/>
      <c r="Z120" s="403"/>
      <c r="AA120" s="403"/>
      <c r="AB120" s="403"/>
      <c r="AC120" s="403"/>
      <c r="AD120" s="403"/>
      <c r="AE120" s="403"/>
      <c r="AF120" s="403"/>
      <c r="AG120" s="403"/>
      <c r="AH120" s="403"/>
      <c r="AI120" s="403"/>
      <c r="AJ120" s="403"/>
      <c r="AK120" s="403"/>
      <c r="AL120" s="403"/>
      <c r="AM120" s="403"/>
      <c r="AN120" s="403"/>
      <c r="AO120" s="403"/>
      <c r="AP120" s="403"/>
      <c r="AQ120" s="403"/>
      <c r="AR120" s="403"/>
      <c r="AS120" s="403"/>
      <c r="AT120" s="403"/>
      <c r="AU120" s="403"/>
      <c r="AV120" s="403"/>
      <c r="AW120" s="403"/>
      <c r="AX120" s="403"/>
      <c r="AY120" s="403"/>
      <c r="AZ120" s="403"/>
      <c r="BA120" s="403"/>
      <c r="BB120" s="403"/>
      <c r="BC120" s="403"/>
      <c r="BD120" s="403"/>
      <c r="BE120" s="403"/>
      <c r="BF120" s="403"/>
      <c r="BG120" s="403"/>
      <c r="BH120" s="403"/>
      <c r="BI120" s="403"/>
      <c r="BJ120" s="403"/>
      <c r="BK120" s="403"/>
      <c r="BL120" s="403"/>
      <c r="BM120" s="403"/>
      <c r="BN120" s="403"/>
      <c r="BO120" s="403"/>
      <c r="BP120" s="403"/>
      <c r="BQ120" s="403"/>
      <c r="BR120" s="403"/>
      <c r="BS120" s="403"/>
      <c r="BT120" s="403"/>
      <c r="BU120" s="403"/>
      <c r="BV120" s="403"/>
      <c r="BW120" s="464"/>
      <c r="BX120" s="464"/>
      <c r="BY120" s="464"/>
      <c r="BZ120" s="464"/>
      <c r="CA120" s="464"/>
    </row>
    <row r="121" spans="1:79" s="429" customFormat="1" ht="15" customHeight="1">
      <c r="A121" s="646"/>
      <c r="B121" s="477"/>
      <c r="C121" s="236"/>
      <c r="D121" s="283" t="s">
        <v>2945</v>
      </c>
      <c r="E121" s="283" t="s">
        <v>2946</v>
      </c>
      <c r="F121" s="283" t="s">
        <v>18</v>
      </c>
      <c r="G121" s="283" t="s">
        <v>2965</v>
      </c>
      <c r="H121" s="283"/>
      <c r="I121" s="284" t="s">
        <v>2508</v>
      </c>
      <c r="J121" s="284" t="s">
        <v>2947</v>
      </c>
      <c r="K121" s="283" t="s">
        <v>1023</v>
      </c>
      <c r="L121" s="283" t="s">
        <v>29</v>
      </c>
      <c r="M121" s="236">
        <v>7</v>
      </c>
      <c r="N121" s="559">
        <v>1</v>
      </c>
      <c r="O121" s="494">
        <v>1680</v>
      </c>
      <c r="P121" s="236">
        <v>59</v>
      </c>
      <c r="Q121" s="236" t="s">
        <v>64</v>
      </c>
      <c r="R121" s="560">
        <v>0.11</v>
      </c>
      <c r="S121" s="599">
        <v>1698.48</v>
      </c>
      <c r="T121" s="624"/>
      <c r="U121" s="405"/>
      <c r="V121" s="405"/>
      <c r="W121" s="405"/>
      <c r="X121" s="405"/>
      <c r="Y121" s="405"/>
      <c r="Z121" s="405"/>
      <c r="AA121" s="405"/>
      <c r="AB121" s="405"/>
      <c r="AC121" s="405"/>
      <c r="AD121" s="405"/>
      <c r="AE121" s="405"/>
      <c r="AF121" s="405"/>
      <c r="AG121" s="405"/>
      <c r="AH121" s="405"/>
      <c r="AI121" s="405"/>
      <c r="AJ121" s="405"/>
      <c r="AK121" s="405"/>
      <c r="AL121" s="405"/>
      <c r="AM121" s="405"/>
      <c r="AN121" s="405"/>
      <c r="AO121" s="405"/>
      <c r="AP121" s="405"/>
      <c r="AQ121" s="405"/>
      <c r="AR121" s="405"/>
      <c r="AS121" s="405"/>
      <c r="AT121" s="405"/>
      <c r="AU121" s="405"/>
      <c r="AV121" s="405"/>
      <c r="AW121" s="405"/>
      <c r="AX121" s="405"/>
      <c r="AY121" s="405"/>
      <c r="AZ121" s="405"/>
      <c r="BA121" s="405"/>
      <c r="BB121" s="405"/>
      <c r="BC121" s="405"/>
      <c r="BD121" s="405"/>
      <c r="BE121" s="405"/>
      <c r="BF121" s="405"/>
      <c r="BG121" s="405"/>
      <c r="BH121" s="405"/>
      <c r="BI121" s="405"/>
      <c r="BJ121" s="405"/>
      <c r="BK121" s="405"/>
      <c r="BL121" s="405"/>
      <c r="BM121" s="405"/>
      <c r="BN121" s="405"/>
      <c r="BO121" s="405"/>
      <c r="BP121" s="405"/>
      <c r="BQ121" s="405"/>
      <c r="BR121" s="405"/>
      <c r="BS121" s="405"/>
      <c r="BT121" s="405"/>
      <c r="BU121" s="405"/>
      <c r="BV121" s="405"/>
      <c r="BW121" s="478"/>
      <c r="BX121" s="478"/>
      <c r="BY121" s="478"/>
      <c r="BZ121" s="478"/>
      <c r="CA121" s="478"/>
    </row>
    <row r="122" spans="1:79" s="428" customFormat="1" ht="15" customHeight="1">
      <c r="A122" s="646"/>
      <c r="B122" s="477"/>
      <c r="C122" s="236"/>
      <c r="D122" s="283" t="s">
        <v>2954</v>
      </c>
      <c r="E122" s="283" t="s">
        <v>2955</v>
      </c>
      <c r="F122" s="283" t="s">
        <v>18</v>
      </c>
      <c r="G122" s="283" t="s">
        <v>2965</v>
      </c>
      <c r="H122" s="283"/>
      <c r="I122" s="284" t="s">
        <v>2508</v>
      </c>
      <c r="J122" s="284"/>
      <c r="K122" s="283" t="s">
        <v>1023</v>
      </c>
      <c r="L122" s="283" t="s">
        <v>29</v>
      </c>
      <c r="M122" s="236">
        <v>7</v>
      </c>
      <c r="N122" s="559">
        <v>2</v>
      </c>
      <c r="O122" s="494">
        <v>1680</v>
      </c>
      <c r="P122" s="236">
        <v>59</v>
      </c>
      <c r="Q122" s="236" t="s">
        <v>47</v>
      </c>
      <c r="R122" s="236" t="s">
        <v>54</v>
      </c>
      <c r="S122" s="599">
        <v>1698.48</v>
      </c>
      <c r="T122" s="624"/>
      <c r="U122" s="405"/>
      <c r="V122" s="405"/>
      <c r="W122" s="405"/>
      <c r="X122" s="405"/>
      <c r="Y122" s="405"/>
      <c r="Z122" s="405"/>
      <c r="AA122" s="405"/>
      <c r="AB122" s="405"/>
      <c r="AC122" s="405"/>
      <c r="AD122" s="405"/>
      <c r="AE122" s="405"/>
      <c r="AF122" s="405"/>
      <c r="AG122" s="405"/>
      <c r="AH122" s="405"/>
      <c r="AI122" s="405"/>
      <c r="AJ122" s="405"/>
      <c r="AK122" s="405"/>
      <c r="AL122" s="405"/>
      <c r="AM122" s="405"/>
      <c r="AN122" s="405"/>
      <c r="AO122" s="405"/>
      <c r="AP122" s="405"/>
      <c r="AQ122" s="405"/>
      <c r="AR122" s="405"/>
      <c r="AS122" s="405"/>
      <c r="AT122" s="405"/>
      <c r="AU122" s="405"/>
      <c r="AV122" s="405"/>
      <c r="AW122" s="405"/>
      <c r="AX122" s="405"/>
      <c r="AY122" s="405"/>
      <c r="AZ122" s="405"/>
      <c r="BA122" s="405"/>
      <c r="BB122" s="405"/>
      <c r="BC122" s="405"/>
      <c r="BD122" s="405"/>
      <c r="BE122" s="405"/>
      <c r="BF122" s="405"/>
      <c r="BG122" s="405"/>
      <c r="BH122" s="405"/>
      <c r="BI122" s="405"/>
      <c r="BJ122" s="405"/>
      <c r="BK122" s="405"/>
      <c r="BL122" s="405"/>
      <c r="BM122" s="405"/>
      <c r="BN122" s="405"/>
      <c r="BO122" s="405"/>
      <c r="BP122" s="405"/>
      <c r="BQ122" s="405"/>
      <c r="BR122" s="405"/>
      <c r="BS122" s="405"/>
      <c r="BT122" s="405"/>
      <c r="BU122" s="405"/>
      <c r="BV122" s="405"/>
      <c r="BW122" s="478"/>
      <c r="BX122" s="478"/>
      <c r="BY122" s="478"/>
      <c r="BZ122" s="478"/>
      <c r="CA122" s="478"/>
    </row>
    <row r="123" spans="1:79" s="428" customFormat="1" ht="15" customHeight="1">
      <c r="A123" s="646"/>
      <c r="B123" s="477"/>
      <c r="C123" s="236"/>
      <c r="D123" s="283" t="s">
        <v>2956</v>
      </c>
      <c r="E123" s="283" t="s">
        <v>2957</v>
      </c>
      <c r="F123" s="283" t="s">
        <v>18</v>
      </c>
      <c r="G123" s="283" t="s">
        <v>2965</v>
      </c>
      <c r="H123" s="283"/>
      <c r="I123" s="284" t="s">
        <v>2508</v>
      </c>
      <c r="J123" s="284"/>
      <c r="K123" s="283" t="s">
        <v>1023</v>
      </c>
      <c r="L123" s="283" t="s">
        <v>29</v>
      </c>
      <c r="M123" s="236">
        <v>7</v>
      </c>
      <c r="N123" s="559">
        <v>3</v>
      </c>
      <c r="O123" s="494">
        <v>1680</v>
      </c>
      <c r="P123" s="236">
        <v>59</v>
      </c>
      <c r="Q123" s="236" t="s">
        <v>30</v>
      </c>
      <c r="R123" s="560">
        <v>0.05</v>
      </c>
      <c r="S123" s="599">
        <v>1698.48</v>
      </c>
      <c r="T123" s="624"/>
      <c r="U123" s="405"/>
      <c r="V123" s="405"/>
      <c r="W123" s="405"/>
      <c r="X123" s="405"/>
      <c r="Y123" s="405"/>
      <c r="Z123" s="405"/>
      <c r="AA123" s="405"/>
      <c r="AB123" s="405"/>
      <c r="AC123" s="405"/>
      <c r="AD123" s="405"/>
      <c r="AE123" s="405"/>
      <c r="AF123" s="405"/>
      <c r="AG123" s="405"/>
      <c r="AH123" s="405"/>
      <c r="AI123" s="405"/>
      <c r="AJ123" s="405"/>
      <c r="AK123" s="405"/>
      <c r="AL123" s="405"/>
      <c r="AM123" s="405"/>
      <c r="AN123" s="405"/>
      <c r="AO123" s="405"/>
      <c r="AP123" s="405"/>
      <c r="AQ123" s="405"/>
      <c r="AR123" s="405"/>
      <c r="AS123" s="405"/>
      <c r="AT123" s="405"/>
      <c r="AU123" s="405"/>
      <c r="AV123" s="405"/>
      <c r="AW123" s="405"/>
      <c r="AX123" s="405"/>
      <c r="AY123" s="405"/>
      <c r="AZ123" s="405"/>
      <c r="BA123" s="405"/>
      <c r="BB123" s="405"/>
      <c r="BC123" s="405"/>
      <c r="BD123" s="405"/>
      <c r="BE123" s="405"/>
      <c r="BF123" s="405"/>
      <c r="BG123" s="405"/>
      <c r="BH123" s="405"/>
      <c r="BI123" s="405"/>
      <c r="BJ123" s="405"/>
      <c r="BK123" s="405"/>
      <c r="BL123" s="405"/>
      <c r="BM123" s="405"/>
      <c r="BN123" s="405"/>
      <c r="BO123" s="405"/>
      <c r="BP123" s="405"/>
      <c r="BQ123" s="405"/>
      <c r="BR123" s="405"/>
      <c r="BS123" s="405"/>
      <c r="BT123" s="405"/>
      <c r="BU123" s="405"/>
      <c r="BV123" s="405"/>
      <c r="BW123" s="478"/>
      <c r="BX123" s="478"/>
      <c r="BY123" s="478"/>
      <c r="BZ123" s="478"/>
      <c r="CA123" s="478"/>
    </row>
    <row r="124" spans="1:79" s="429" customFormat="1" ht="15" customHeight="1">
      <c r="A124" s="646"/>
      <c r="B124" s="477"/>
      <c r="C124" s="236"/>
      <c r="D124" s="283" t="s">
        <v>2958</v>
      </c>
      <c r="E124" s="283" t="s">
        <v>2959</v>
      </c>
      <c r="F124" s="283" t="s">
        <v>18</v>
      </c>
      <c r="G124" s="283" t="s">
        <v>2965</v>
      </c>
      <c r="H124" s="283"/>
      <c r="I124" s="284" t="s">
        <v>2508</v>
      </c>
      <c r="J124" s="284"/>
      <c r="K124" s="283" t="s">
        <v>1023</v>
      </c>
      <c r="L124" s="283" t="s">
        <v>29</v>
      </c>
      <c r="M124" s="236">
        <v>7</v>
      </c>
      <c r="N124" s="559">
        <v>4</v>
      </c>
      <c r="O124" s="494">
        <v>1260</v>
      </c>
      <c r="P124" s="236">
        <v>59</v>
      </c>
      <c r="Q124" s="236" t="s">
        <v>48</v>
      </c>
      <c r="R124" s="560">
        <v>0.13</v>
      </c>
      <c r="S124" s="599">
        <v>1273.8599999999999</v>
      </c>
      <c r="T124" s="624"/>
      <c r="U124" s="405"/>
      <c r="V124" s="405"/>
      <c r="W124" s="405"/>
      <c r="X124" s="405"/>
      <c r="Y124" s="405"/>
      <c r="Z124" s="405"/>
      <c r="AA124" s="405"/>
      <c r="AB124" s="405"/>
      <c r="AC124" s="405"/>
      <c r="AD124" s="405"/>
      <c r="AE124" s="405"/>
      <c r="AF124" s="405"/>
      <c r="AG124" s="405"/>
      <c r="AH124" s="405"/>
      <c r="AI124" s="405"/>
      <c r="AJ124" s="405"/>
      <c r="AK124" s="405"/>
      <c r="AL124" s="405"/>
      <c r="AM124" s="405"/>
      <c r="AN124" s="405"/>
      <c r="AO124" s="405"/>
      <c r="AP124" s="405"/>
      <c r="AQ124" s="405"/>
      <c r="AR124" s="405"/>
      <c r="AS124" s="405"/>
      <c r="AT124" s="405"/>
      <c r="AU124" s="405"/>
      <c r="AV124" s="405"/>
      <c r="AW124" s="405"/>
      <c r="AX124" s="405"/>
      <c r="AY124" s="405"/>
      <c r="AZ124" s="405"/>
      <c r="BA124" s="405"/>
      <c r="BB124" s="405"/>
      <c r="BC124" s="405"/>
      <c r="BD124" s="405"/>
      <c r="BE124" s="405"/>
      <c r="BF124" s="405"/>
      <c r="BG124" s="405"/>
      <c r="BH124" s="405"/>
      <c r="BI124" s="405"/>
      <c r="BJ124" s="405"/>
      <c r="BK124" s="405"/>
      <c r="BL124" s="405"/>
      <c r="BM124" s="405"/>
      <c r="BN124" s="405"/>
      <c r="BO124" s="405"/>
      <c r="BP124" s="405"/>
      <c r="BQ124" s="405"/>
      <c r="BR124" s="405"/>
      <c r="BS124" s="405"/>
      <c r="BT124" s="405"/>
      <c r="BU124" s="405"/>
      <c r="BV124" s="405"/>
      <c r="BW124" s="478"/>
      <c r="BX124" s="478"/>
      <c r="BY124" s="478"/>
      <c r="BZ124" s="478"/>
      <c r="CA124" s="478"/>
    </row>
    <row r="125" spans="1:79" s="428" customFormat="1" ht="15" customHeight="1">
      <c r="A125" s="646"/>
      <c r="B125" s="477"/>
      <c r="C125" s="236"/>
      <c r="D125" s="283" t="s">
        <v>2960</v>
      </c>
      <c r="E125" s="283" t="s">
        <v>2961</v>
      </c>
      <c r="F125" s="283" t="s">
        <v>18</v>
      </c>
      <c r="G125" s="283" t="s">
        <v>2965</v>
      </c>
      <c r="H125" s="283"/>
      <c r="I125" s="284" t="s">
        <v>2508</v>
      </c>
      <c r="J125" s="284"/>
      <c r="K125" s="283" t="s">
        <v>1023</v>
      </c>
      <c r="L125" s="283" t="s">
        <v>29</v>
      </c>
      <c r="M125" s="236">
        <v>7</v>
      </c>
      <c r="N125" s="559">
        <v>5</v>
      </c>
      <c r="O125" s="494">
        <v>1728</v>
      </c>
      <c r="P125" s="236">
        <v>59</v>
      </c>
      <c r="Q125" s="236" t="s">
        <v>48</v>
      </c>
      <c r="R125" s="560">
        <v>0.13</v>
      </c>
      <c r="S125" s="599">
        <v>1747.008</v>
      </c>
      <c r="T125" s="624"/>
      <c r="U125" s="405"/>
      <c r="V125" s="405"/>
      <c r="W125" s="405"/>
      <c r="X125" s="405"/>
      <c r="Y125" s="405"/>
      <c r="Z125" s="405"/>
      <c r="AA125" s="405"/>
      <c r="AB125" s="405"/>
      <c r="AC125" s="405"/>
      <c r="AD125" s="405"/>
      <c r="AE125" s="405"/>
      <c r="AF125" s="405"/>
      <c r="AG125" s="405"/>
      <c r="AH125" s="405"/>
      <c r="AI125" s="405"/>
      <c r="AJ125" s="405"/>
      <c r="AK125" s="405"/>
      <c r="AL125" s="405"/>
      <c r="AM125" s="405"/>
      <c r="AN125" s="405"/>
      <c r="AO125" s="405"/>
      <c r="AP125" s="405"/>
      <c r="AQ125" s="405"/>
      <c r="AR125" s="405"/>
      <c r="AS125" s="405"/>
      <c r="AT125" s="405"/>
      <c r="AU125" s="405"/>
      <c r="AV125" s="405"/>
      <c r="AW125" s="405"/>
      <c r="AX125" s="405"/>
      <c r="AY125" s="405"/>
      <c r="AZ125" s="405"/>
      <c r="BA125" s="405"/>
      <c r="BB125" s="405"/>
      <c r="BC125" s="405"/>
      <c r="BD125" s="405"/>
      <c r="BE125" s="405"/>
      <c r="BF125" s="405"/>
      <c r="BG125" s="405"/>
      <c r="BH125" s="405"/>
      <c r="BI125" s="405"/>
      <c r="BJ125" s="405"/>
      <c r="BK125" s="405"/>
      <c r="BL125" s="405"/>
      <c r="BM125" s="405"/>
      <c r="BN125" s="405"/>
      <c r="BO125" s="405"/>
      <c r="BP125" s="405"/>
      <c r="BQ125" s="405"/>
      <c r="BR125" s="405"/>
      <c r="BS125" s="405"/>
      <c r="BT125" s="405"/>
      <c r="BU125" s="405"/>
      <c r="BV125" s="405"/>
      <c r="BW125" s="478"/>
      <c r="BX125" s="478"/>
      <c r="BY125" s="478"/>
      <c r="BZ125" s="478"/>
      <c r="CA125" s="478"/>
    </row>
    <row r="126" spans="1:79" s="429" customFormat="1" ht="15" customHeight="1">
      <c r="A126" s="646"/>
      <c r="B126" s="477"/>
      <c r="C126" s="236"/>
      <c r="D126" s="283" t="s">
        <v>2962</v>
      </c>
      <c r="E126" s="283" t="s">
        <v>2963</v>
      </c>
      <c r="F126" s="283" t="s">
        <v>18</v>
      </c>
      <c r="G126" s="283" t="s">
        <v>2965</v>
      </c>
      <c r="H126" s="283"/>
      <c r="I126" s="284" t="s">
        <v>2508</v>
      </c>
      <c r="J126" s="284"/>
      <c r="K126" s="283" t="s">
        <v>1023</v>
      </c>
      <c r="L126" s="283" t="s">
        <v>29</v>
      </c>
      <c r="M126" s="236">
        <v>7</v>
      </c>
      <c r="N126" s="559">
        <v>6</v>
      </c>
      <c r="O126" s="494">
        <v>1728</v>
      </c>
      <c r="P126" s="236">
        <v>59</v>
      </c>
      <c r="Q126" s="236" t="s">
        <v>48</v>
      </c>
      <c r="R126" s="560">
        <v>0.13</v>
      </c>
      <c r="S126" s="599">
        <v>1747.008</v>
      </c>
      <c r="T126" s="624"/>
      <c r="U126" s="405"/>
      <c r="V126" s="405"/>
      <c r="W126" s="405"/>
      <c r="X126" s="405"/>
      <c r="Y126" s="405"/>
      <c r="Z126" s="405"/>
      <c r="AA126" s="405"/>
      <c r="AB126" s="405"/>
      <c r="AC126" s="405"/>
      <c r="AD126" s="405"/>
      <c r="AE126" s="405"/>
      <c r="AF126" s="405"/>
      <c r="AG126" s="405"/>
      <c r="AH126" s="405"/>
      <c r="AI126" s="405"/>
      <c r="AJ126" s="405"/>
      <c r="AK126" s="405"/>
      <c r="AL126" s="405"/>
      <c r="AM126" s="405"/>
      <c r="AN126" s="405"/>
      <c r="AO126" s="405"/>
      <c r="AP126" s="405"/>
      <c r="AQ126" s="405"/>
      <c r="AR126" s="405"/>
      <c r="AS126" s="405"/>
      <c r="AT126" s="405"/>
      <c r="AU126" s="405"/>
      <c r="AV126" s="405"/>
      <c r="AW126" s="405"/>
      <c r="AX126" s="405"/>
      <c r="AY126" s="405"/>
      <c r="AZ126" s="405"/>
      <c r="BA126" s="405"/>
      <c r="BB126" s="405"/>
      <c r="BC126" s="405"/>
      <c r="BD126" s="405"/>
      <c r="BE126" s="405"/>
      <c r="BF126" s="405"/>
      <c r="BG126" s="405"/>
      <c r="BH126" s="405"/>
      <c r="BI126" s="405"/>
      <c r="BJ126" s="405"/>
      <c r="BK126" s="405"/>
      <c r="BL126" s="405"/>
      <c r="BM126" s="405"/>
      <c r="BN126" s="405"/>
      <c r="BO126" s="405"/>
      <c r="BP126" s="405"/>
      <c r="BQ126" s="405"/>
      <c r="BR126" s="405"/>
      <c r="BS126" s="405"/>
      <c r="BT126" s="405"/>
      <c r="BU126" s="405"/>
      <c r="BV126" s="405"/>
      <c r="BW126" s="478"/>
      <c r="BX126" s="478"/>
      <c r="BY126" s="478"/>
      <c r="BZ126" s="478"/>
      <c r="CA126" s="478"/>
    </row>
    <row r="127" spans="1:79" s="458" customFormat="1" ht="15" customHeight="1">
      <c r="A127" s="646"/>
      <c r="B127" s="477"/>
      <c r="C127" s="236"/>
      <c r="D127" s="302" t="s">
        <v>2506</v>
      </c>
      <c r="E127" s="302" t="s">
        <v>2507</v>
      </c>
      <c r="F127" s="302" t="s">
        <v>18</v>
      </c>
      <c r="G127" s="302" t="s">
        <v>2965</v>
      </c>
      <c r="H127" s="302"/>
      <c r="I127" s="303" t="s">
        <v>2508</v>
      </c>
      <c r="J127" s="303"/>
      <c r="K127" s="302" t="s">
        <v>1023</v>
      </c>
      <c r="L127" s="302" t="s">
        <v>29</v>
      </c>
      <c r="M127" s="236">
        <v>7</v>
      </c>
      <c r="N127" s="559">
        <v>7</v>
      </c>
      <c r="O127" s="494">
        <v>1728</v>
      </c>
      <c r="P127" s="236">
        <v>59</v>
      </c>
      <c r="Q127" s="236" t="s">
        <v>48</v>
      </c>
      <c r="R127" s="560">
        <v>0.13</v>
      </c>
      <c r="S127" s="599">
        <v>1747.008</v>
      </c>
      <c r="T127" s="624"/>
      <c r="U127" s="405"/>
      <c r="V127" s="405"/>
      <c r="W127" s="405"/>
      <c r="X127" s="405"/>
      <c r="Y127" s="405"/>
      <c r="Z127" s="405"/>
      <c r="AA127" s="405"/>
      <c r="AB127" s="405"/>
      <c r="AC127" s="405"/>
      <c r="AD127" s="405"/>
      <c r="AE127" s="405"/>
      <c r="AF127" s="405"/>
      <c r="AG127" s="405"/>
      <c r="AH127" s="405"/>
      <c r="AI127" s="405"/>
      <c r="AJ127" s="405"/>
      <c r="AK127" s="405"/>
      <c r="AL127" s="405"/>
      <c r="AM127" s="405"/>
      <c r="AN127" s="405"/>
      <c r="AO127" s="405"/>
      <c r="AP127" s="405"/>
      <c r="AQ127" s="405"/>
      <c r="AR127" s="405"/>
      <c r="AS127" s="405"/>
      <c r="AT127" s="405"/>
      <c r="AU127" s="405"/>
      <c r="AV127" s="405"/>
      <c r="AW127" s="405"/>
      <c r="AX127" s="405"/>
      <c r="AY127" s="405"/>
      <c r="AZ127" s="405"/>
      <c r="BA127" s="405"/>
      <c r="BB127" s="405"/>
      <c r="BC127" s="405"/>
      <c r="BD127" s="405"/>
      <c r="BE127" s="405"/>
      <c r="BF127" s="405"/>
      <c r="BG127" s="405"/>
      <c r="BH127" s="405"/>
      <c r="BI127" s="405"/>
      <c r="BJ127" s="405"/>
      <c r="BK127" s="405"/>
      <c r="BL127" s="405"/>
      <c r="BM127" s="405"/>
      <c r="BN127" s="405"/>
      <c r="BO127" s="405"/>
      <c r="BP127" s="405"/>
      <c r="BQ127" s="405"/>
      <c r="BR127" s="405"/>
      <c r="BS127" s="405"/>
      <c r="BT127" s="405"/>
      <c r="BU127" s="405"/>
      <c r="BV127" s="405"/>
      <c r="BW127" s="478"/>
      <c r="BX127" s="478"/>
      <c r="BY127" s="478"/>
      <c r="BZ127" s="478"/>
      <c r="CA127" s="478"/>
    </row>
    <row r="128" spans="1:79" s="458" customFormat="1" ht="15" customHeight="1">
      <c r="A128" s="646"/>
      <c r="B128" s="477"/>
      <c r="C128" s="236"/>
      <c r="D128" s="302" t="s">
        <v>2509</v>
      </c>
      <c r="E128" s="302" t="s">
        <v>2510</v>
      </c>
      <c r="F128" s="302" t="s">
        <v>18</v>
      </c>
      <c r="G128" s="302" t="s">
        <v>2965</v>
      </c>
      <c r="H128" s="302"/>
      <c r="I128" s="303" t="s">
        <v>2508</v>
      </c>
      <c r="J128" s="303"/>
      <c r="K128" s="302" t="s">
        <v>1023</v>
      </c>
      <c r="L128" s="302" t="s">
        <v>29</v>
      </c>
      <c r="M128" s="236">
        <v>7</v>
      </c>
      <c r="N128" s="559">
        <v>8</v>
      </c>
      <c r="O128" s="494">
        <v>1296</v>
      </c>
      <c r="P128" s="236">
        <v>59</v>
      </c>
      <c r="Q128" s="236" t="s">
        <v>48</v>
      </c>
      <c r="R128" s="560">
        <v>0.13</v>
      </c>
      <c r="S128" s="599">
        <v>1310.2560000000001</v>
      </c>
      <c r="T128" s="624"/>
      <c r="U128" s="405"/>
      <c r="V128" s="405"/>
      <c r="W128" s="405"/>
      <c r="X128" s="405"/>
      <c r="Y128" s="405"/>
      <c r="Z128" s="405"/>
      <c r="AA128" s="405"/>
      <c r="AB128" s="405"/>
      <c r="AC128" s="405"/>
      <c r="AD128" s="405"/>
      <c r="AE128" s="405"/>
      <c r="AF128" s="405"/>
      <c r="AG128" s="405"/>
      <c r="AH128" s="405"/>
      <c r="AI128" s="405"/>
      <c r="AJ128" s="405"/>
      <c r="AK128" s="405"/>
      <c r="AL128" s="405"/>
      <c r="AM128" s="405"/>
      <c r="AN128" s="405"/>
      <c r="AO128" s="405"/>
      <c r="AP128" s="405"/>
      <c r="AQ128" s="405"/>
      <c r="AR128" s="405"/>
      <c r="AS128" s="405"/>
      <c r="AT128" s="405"/>
      <c r="AU128" s="405"/>
      <c r="AV128" s="405"/>
      <c r="AW128" s="405"/>
      <c r="AX128" s="405"/>
      <c r="AY128" s="405"/>
      <c r="AZ128" s="405"/>
      <c r="BA128" s="405"/>
      <c r="BB128" s="405"/>
      <c r="BC128" s="405"/>
      <c r="BD128" s="405"/>
      <c r="BE128" s="405"/>
      <c r="BF128" s="405"/>
      <c r="BG128" s="405"/>
      <c r="BH128" s="405"/>
      <c r="BI128" s="405"/>
      <c r="BJ128" s="405"/>
      <c r="BK128" s="405"/>
      <c r="BL128" s="405"/>
      <c r="BM128" s="405"/>
      <c r="BN128" s="405"/>
      <c r="BO128" s="405"/>
      <c r="BP128" s="405"/>
      <c r="BQ128" s="405"/>
      <c r="BR128" s="405"/>
      <c r="BS128" s="405"/>
      <c r="BT128" s="405"/>
      <c r="BU128" s="405"/>
      <c r="BV128" s="405"/>
      <c r="BW128" s="478"/>
      <c r="BX128" s="478"/>
      <c r="BY128" s="478"/>
      <c r="BZ128" s="478"/>
      <c r="CA128" s="478"/>
    </row>
    <row r="129" spans="1:79" s="462" customFormat="1" ht="15" customHeight="1">
      <c r="A129" s="646"/>
      <c r="B129" s="477"/>
      <c r="C129" s="236"/>
      <c r="D129" s="302" t="s">
        <v>2511</v>
      </c>
      <c r="E129" s="302" t="s">
        <v>2512</v>
      </c>
      <c r="F129" s="302" t="s">
        <v>18</v>
      </c>
      <c r="G129" s="302" t="s">
        <v>2965</v>
      </c>
      <c r="H129" s="302"/>
      <c r="I129" s="303" t="s">
        <v>2508</v>
      </c>
      <c r="J129" s="303"/>
      <c r="K129" s="302" t="s">
        <v>1023</v>
      </c>
      <c r="L129" s="302" t="s">
        <v>29</v>
      </c>
      <c r="M129" s="236">
        <v>7</v>
      </c>
      <c r="N129" s="559">
        <v>9</v>
      </c>
      <c r="O129" s="494">
        <v>1872</v>
      </c>
      <c r="P129" s="236">
        <v>59</v>
      </c>
      <c r="Q129" s="236" t="s">
        <v>48</v>
      </c>
      <c r="R129" s="560">
        <v>0.13</v>
      </c>
      <c r="S129" s="599">
        <v>1892.5920000000001</v>
      </c>
      <c r="T129" s="624"/>
      <c r="U129" s="405"/>
      <c r="V129" s="405"/>
      <c r="W129" s="405"/>
      <c r="X129" s="405"/>
      <c r="Y129" s="405"/>
      <c r="Z129" s="405"/>
      <c r="AA129" s="405"/>
      <c r="AB129" s="405"/>
      <c r="AC129" s="405"/>
      <c r="AD129" s="405"/>
      <c r="AE129" s="405"/>
      <c r="AF129" s="405"/>
      <c r="AG129" s="405"/>
      <c r="AH129" s="405"/>
      <c r="AI129" s="405"/>
      <c r="AJ129" s="405"/>
      <c r="AK129" s="405"/>
      <c r="AL129" s="405"/>
      <c r="AM129" s="405"/>
      <c r="AN129" s="405"/>
      <c r="AO129" s="405"/>
      <c r="AP129" s="405"/>
      <c r="AQ129" s="405"/>
      <c r="AR129" s="405"/>
      <c r="AS129" s="405"/>
      <c r="AT129" s="405"/>
      <c r="AU129" s="405"/>
      <c r="AV129" s="405"/>
      <c r="AW129" s="405"/>
      <c r="AX129" s="405"/>
      <c r="AY129" s="405"/>
      <c r="AZ129" s="405"/>
      <c r="BA129" s="405"/>
      <c r="BB129" s="405"/>
      <c r="BC129" s="405"/>
      <c r="BD129" s="405"/>
      <c r="BE129" s="405"/>
      <c r="BF129" s="405"/>
      <c r="BG129" s="405"/>
      <c r="BH129" s="405"/>
      <c r="BI129" s="405"/>
      <c r="BJ129" s="405"/>
      <c r="BK129" s="405"/>
      <c r="BL129" s="405"/>
      <c r="BM129" s="405"/>
      <c r="BN129" s="405"/>
      <c r="BO129" s="405"/>
      <c r="BP129" s="405"/>
      <c r="BQ129" s="405"/>
      <c r="BR129" s="405"/>
      <c r="BS129" s="405"/>
      <c r="BT129" s="405"/>
      <c r="BU129" s="405"/>
      <c r="BV129" s="405"/>
      <c r="BW129" s="478"/>
      <c r="BX129" s="478"/>
      <c r="BY129" s="478"/>
      <c r="BZ129" s="478"/>
      <c r="CA129" s="478"/>
    </row>
    <row r="130" spans="1:79" s="462" customFormat="1" ht="15" customHeight="1">
      <c r="A130" s="646"/>
      <c r="B130" s="477"/>
      <c r="C130" s="236"/>
      <c r="D130" s="302" t="s">
        <v>2948</v>
      </c>
      <c r="E130" s="302" t="s">
        <v>2949</v>
      </c>
      <c r="F130" s="302" t="s">
        <v>18</v>
      </c>
      <c r="G130" s="302" t="s">
        <v>2965</v>
      </c>
      <c r="H130" s="302"/>
      <c r="I130" s="303" t="s">
        <v>2508</v>
      </c>
      <c r="J130" s="303"/>
      <c r="K130" s="302" t="s">
        <v>1023</v>
      </c>
      <c r="L130" s="302" t="s">
        <v>29</v>
      </c>
      <c r="M130" s="236">
        <v>7</v>
      </c>
      <c r="N130" s="559">
        <v>10</v>
      </c>
      <c r="O130" s="494">
        <v>1404</v>
      </c>
      <c r="P130" s="236">
        <v>59</v>
      </c>
      <c r="Q130" s="236" t="s">
        <v>48</v>
      </c>
      <c r="R130" s="560">
        <v>0.13</v>
      </c>
      <c r="S130" s="599">
        <v>1419.444</v>
      </c>
      <c r="T130" s="624"/>
      <c r="U130" s="405"/>
      <c r="V130" s="405"/>
      <c r="W130" s="405"/>
      <c r="X130" s="405"/>
      <c r="Y130" s="405"/>
      <c r="Z130" s="405"/>
      <c r="AA130" s="405"/>
      <c r="AB130" s="405"/>
      <c r="AC130" s="405"/>
      <c r="AD130" s="405"/>
      <c r="AE130" s="405"/>
      <c r="AF130" s="405"/>
      <c r="AG130" s="405"/>
      <c r="AH130" s="405"/>
      <c r="AI130" s="405"/>
      <c r="AJ130" s="405"/>
      <c r="AK130" s="405"/>
      <c r="AL130" s="405"/>
      <c r="AM130" s="405"/>
      <c r="AN130" s="405"/>
      <c r="AO130" s="405"/>
      <c r="AP130" s="405"/>
      <c r="AQ130" s="405"/>
      <c r="AR130" s="405"/>
      <c r="AS130" s="405"/>
      <c r="AT130" s="405"/>
      <c r="AU130" s="405"/>
      <c r="AV130" s="405"/>
      <c r="AW130" s="405"/>
      <c r="AX130" s="405"/>
      <c r="AY130" s="405"/>
      <c r="AZ130" s="405"/>
      <c r="BA130" s="405"/>
      <c r="BB130" s="405"/>
      <c r="BC130" s="405"/>
      <c r="BD130" s="405"/>
      <c r="BE130" s="405"/>
      <c r="BF130" s="405"/>
      <c r="BG130" s="405"/>
      <c r="BH130" s="405"/>
      <c r="BI130" s="405"/>
      <c r="BJ130" s="405"/>
      <c r="BK130" s="405"/>
      <c r="BL130" s="405"/>
      <c r="BM130" s="405"/>
      <c r="BN130" s="405"/>
      <c r="BO130" s="405"/>
      <c r="BP130" s="405"/>
      <c r="BQ130" s="405"/>
      <c r="BR130" s="405"/>
      <c r="BS130" s="405"/>
      <c r="BT130" s="405"/>
      <c r="BU130" s="405"/>
      <c r="BV130" s="405"/>
      <c r="BW130" s="478"/>
      <c r="BX130" s="478"/>
      <c r="BY130" s="478"/>
      <c r="BZ130" s="478"/>
      <c r="CA130" s="478"/>
    </row>
    <row r="131" spans="1:79" s="462" customFormat="1" ht="15" customHeight="1">
      <c r="A131" s="646"/>
      <c r="B131" s="477"/>
      <c r="C131" s="236"/>
      <c r="D131" s="302" t="s">
        <v>2950</v>
      </c>
      <c r="E131" s="302" t="s">
        <v>2951</v>
      </c>
      <c r="F131" s="302" t="s">
        <v>18</v>
      </c>
      <c r="G131" s="302" t="s">
        <v>2965</v>
      </c>
      <c r="H131" s="302"/>
      <c r="I131" s="303" t="s">
        <v>2508</v>
      </c>
      <c r="J131" s="303"/>
      <c r="K131" s="302" t="s">
        <v>1023</v>
      </c>
      <c r="L131" s="302" t="s">
        <v>29</v>
      </c>
      <c r="M131" s="236">
        <v>7</v>
      </c>
      <c r="N131" s="559">
        <v>11</v>
      </c>
      <c r="O131" s="494">
        <v>1872</v>
      </c>
      <c r="P131" s="236">
        <v>59</v>
      </c>
      <c r="Q131" s="236" t="s">
        <v>48</v>
      </c>
      <c r="R131" s="560">
        <v>0.13</v>
      </c>
      <c r="S131" s="599">
        <v>1892.5920000000001</v>
      </c>
      <c r="T131" s="624"/>
      <c r="U131" s="405"/>
      <c r="V131" s="405"/>
      <c r="W131" s="405"/>
      <c r="X131" s="405"/>
      <c r="Y131" s="405"/>
      <c r="Z131" s="405"/>
      <c r="AA131" s="405"/>
      <c r="AB131" s="405"/>
      <c r="AC131" s="405"/>
      <c r="AD131" s="405"/>
      <c r="AE131" s="405"/>
      <c r="AF131" s="405"/>
      <c r="AG131" s="405"/>
      <c r="AH131" s="405"/>
      <c r="AI131" s="405"/>
      <c r="AJ131" s="405"/>
      <c r="AK131" s="405"/>
      <c r="AL131" s="405"/>
      <c r="AM131" s="405"/>
      <c r="AN131" s="405"/>
      <c r="AO131" s="405"/>
      <c r="AP131" s="405"/>
      <c r="AQ131" s="405"/>
      <c r="AR131" s="405"/>
      <c r="AS131" s="405"/>
      <c r="AT131" s="405"/>
      <c r="AU131" s="405"/>
      <c r="AV131" s="405"/>
      <c r="AW131" s="405"/>
      <c r="AX131" s="405"/>
      <c r="AY131" s="405"/>
      <c r="AZ131" s="405"/>
      <c r="BA131" s="405"/>
      <c r="BB131" s="405"/>
      <c r="BC131" s="405"/>
      <c r="BD131" s="405"/>
      <c r="BE131" s="405"/>
      <c r="BF131" s="405"/>
      <c r="BG131" s="405"/>
      <c r="BH131" s="405"/>
      <c r="BI131" s="405"/>
      <c r="BJ131" s="405"/>
      <c r="BK131" s="405"/>
      <c r="BL131" s="405"/>
      <c r="BM131" s="405"/>
      <c r="BN131" s="405"/>
      <c r="BO131" s="405"/>
      <c r="BP131" s="405"/>
      <c r="BQ131" s="405"/>
      <c r="BR131" s="405"/>
      <c r="BS131" s="405"/>
      <c r="BT131" s="405"/>
      <c r="BU131" s="405"/>
      <c r="BV131" s="405"/>
      <c r="BW131" s="478"/>
      <c r="BX131" s="478"/>
      <c r="BY131" s="478"/>
      <c r="BZ131" s="478"/>
      <c r="CA131" s="478"/>
    </row>
    <row r="132" spans="1:79" s="462" customFormat="1" ht="15" customHeight="1">
      <c r="A132" s="646"/>
      <c r="B132" s="477"/>
      <c r="C132" s="236"/>
      <c r="D132" s="302" t="s">
        <v>2952</v>
      </c>
      <c r="E132" s="302" t="s">
        <v>2953</v>
      </c>
      <c r="F132" s="302" t="s">
        <v>18</v>
      </c>
      <c r="G132" s="302" t="s">
        <v>2965</v>
      </c>
      <c r="H132" s="302"/>
      <c r="I132" s="303" t="s">
        <v>2508</v>
      </c>
      <c r="J132" s="303"/>
      <c r="K132" s="302" t="s">
        <v>1023</v>
      </c>
      <c r="L132" s="302" t="s">
        <v>29</v>
      </c>
      <c r="M132" s="236">
        <v>7</v>
      </c>
      <c r="N132" s="559">
        <v>12</v>
      </c>
      <c r="O132" s="494">
        <v>1433.4</v>
      </c>
      <c r="P132" s="236">
        <v>59</v>
      </c>
      <c r="Q132" s="236" t="s">
        <v>30</v>
      </c>
      <c r="R132" s="560">
        <v>0.05</v>
      </c>
      <c r="S132" s="599">
        <v>1483.3391999999999</v>
      </c>
      <c r="T132" s="624"/>
      <c r="U132" s="405"/>
      <c r="V132" s="405"/>
      <c r="W132" s="405"/>
      <c r="X132" s="405"/>
      <c r="Y132" s="405"/>
      <c r="Z132" s="405"/>
      <c r="AA132" s="405"/>
      <c r="AB132" s="405"/>
      <c r="AC132" s="405"/>
      <c r="AD132" s="405"/>
      <c r="AE132" s="405"/>
      <c r="AF132" s="405"/>
      <c r="AG132" s="405"/>
      <c r="AH132" s="405"/>
      <c r="AI132" s="405"/>
      <c r="AJ132" s="405"/>
      <c r="AK132" s="405"/>
      <c r="AL132" s="405"/>
      <c r="AM132" s="405"/>
      <c r="AN132" s="405"/>
      <c r="AO132" s="405"/>
      <c r="AP132" s="405"/>
      <c r="AQ132" s="405"/>
      <c r="AR132" s="405"/>
      <c r="AS132" s="405"/>
      <c r="AT132" s="405"/>
      <c r="AU132" s="405"/>
      <c r="AV132" s="405"/>
      <c r="AW132" s="405"/>
      <c r="AX132" s="405"/>
      <c r="AY132" s="405"/>
      <c r="AZ132" s="405"/>
      <c r="BA132" s="405"/>
      <c r="BB132" s="405"/>
      <c r="BC132" s="405"/>
      <c r="BD132" s="405"/>
      <c r="BE132" s="405"/>
      <c r="BF132" s="405"/>
      <c r="BG132" s="405"/>
      <c r="BH132" s="405"/>
      <c r="BI132" s="405"/>
      <c r="BJ132" s="405"/>
      <c r="BK132" s="405"/>
      <c r="BL132" s="405"/>
      <c r="BM132" s="405"/>
      <c r="BN132" s="405"/>
      <c r="BO132" s="405"/>
      <c r="BP132" s="405"/>
      <c r="BQ132" s="405"/>
      <c r="BR132" s="405"/>
      <c r="BS132" s="405"/>
      <c r="BT132" s="405"/>
      <c r="BU132" s="405"/>
      <c r="BV132" s="405"/>
      <c r="BW132" s="478"/>
      <c r="BX132" s="478"/>
      <c r="BY132" s="478"/>
      <c r="BZ132" s="478"/>
      <c r="CA132" s="478"/>
    </row>
    <row r="133" spans="1:79" s="462" customFormat="1" ht="15" customHeight="1">
      <c r="B133" s="463"/>
      <c r="C133" s="211"/>
      <c r="D133" s="278" t="s">
        <v>1785</v>
      </c>
      <c r="E133" s="278" t="s">
        <v>1786</v>
      </c>
      <c r="F133" s="278" t="s">
        <v>36</v>
      </c>
      <c r="G133" s="228" t="s">
        <v>549</v>
      </c>
      <c r="H133" s="278">
        <v>2</v>
      </c>
      <c r="I133" s="279" t="s">
        <v>1787</v>
      </c>
      <c r="J133" s="226" t="s">
        <v>1788</v>
      </c>
      <c r="K133" s="278" t="s">
        <v>86</v>
      </c>
      <c r="L133" s="278" t="s">
        <v>29</v>
      </c>
      <c r="M133" s="211">
        <v>3</v>
      </c>
      <c r="N133" s="214">
        <v>1</v>
      </c>
      <c r="O133" s="215">
        <v>1512</v>
      </c>
      <c r="P133" s="211">
        <v>41</v>
      </c>
      <c r="Q133" s="211" t="s">
        <v>47</v>
      </c>
      <c r="R133" s="611">
        <v>0.05</v>
      </c>
      <c r="S133" s="259">
        <v>1529.3933629999999</v>
      </c>
      <c r="T133" s="623"/>
      <c r="U133" s="403"/>
      <c r="V133" s="403"/>
      <c r="W133" s="403"/>
      <c r="X133" s="403"/>
      <c r="Y133" s="403"/>
      <c r="Z133" s="403"/>
      <c r="AA133" s="403"/>
      <c r="AB133" s="403"/>
      <c r="AC133" s="403"/>
      <c r="AD133" s="403"/>
      <c r="AE133" s="403"/>
      <c r="AF133" s="403"/>
      <c r="AG133" s="403"/>
      <c r="AH133" s="403"/>
      <c r="AI133" s="403"/>
      <c r="AJ133" s="403"/>
      <c r="AK133" s="403"/>
      <c r="AL133" s="403"/>
      <c r="AM133" s="403"/>
      <c r="AN133" s="403"/>
      <c r="AO133" s="403"/>
      <c r="AP133" s="403"/>
      <c r="AQ133" s="403"/>
      <c r="AR133" s="403"/>
      <c r="AS133" s="403"/>
      <c r="AT133" s="403"/>
      <c r="AU133" s="403"/>
      <c r="AV133" s="403"/>
      <c r="AW133" s="403"/>
      <c r="AX133" s="403"/>
      <c r="AY133" s="403"/>
      <c r="AZ133" s="403"/>
      <c r="BA133" s="403"/>
      <c r="BB133" s="403"/>
      <c r="BC133" s="403"/>
      <c r="BD133" s="403"/>
      <c r="BE133" s="403"/>
      <c r="BF133" s="403"/>
      <c r="BG133" s="403"/>
      <c r="BH133" s="403"/>
      <c r="BI133" s="403"/>
      <c r="BJ133" s="403"/>
      <c r="BK133" s="403"/>
      <c r="BL133" s="403"/>
      <c r="BM133" s="403"/>
      <c r="BN133" s="403"/>
      <c r="BO133" s="403"/>
      <c r="BP133" s="403"/>
      <c r="BQ133" s="403"/>
      <c r="BR133" s="403"/>
      <c r="BS133" s="403"/>
      <c r="BT133" s="403"/>
      <c r="BU133" s="403"/>
      <c r="BV133" s="403"/>
      <c r="BW133" s="464"/>
      <c r="BX133" s="464"/>
      <c r="BY133" s="464"/>
      <c r="BZ133" s="464"/>
      <c r="CA133" s="464"/>
    </row>
    <row r="134" spans="1:79" s="462" customFormat="1" ht="15" customHeight="1">
      <c r="B134" s="463"/>
      <c r="C134" s="211"/>
      <c r="D134" s="278" t="s">
        <v>1789</v>
      </c>
      <c r="E134" s="278" t="s">
        <v>1790</v>
      </c>
      <c r="F134" s="278" t="s">
        <v>36</v>
      </c>
      <c r="G134" s="228" t="s">
        <v>549</v>
      </c>
      <c r="H134" s="278">
        <v>2</v>
      </c>
      <c r="I134" s="279" t="s">
        <v>1787</v>
      </c>
      <c r="J134" s="489" t="s">
        <v>1020</v>
      </c>
      <c r="K134" s="278" t="s">
        <v>86</v>
      </c>
      <c r="L134" s="278" t="s">
        <v>29</v>
      </c>
      <c r="M134" s="211">
        <v>3</v>
      </c>
      <c r="N134" s="214">
        <v>2</v>
      </c>
      <c r="O134" s="215">
        <v>1512</v>
      </c>
      <c r="P134" s="211">
        <v>41</v>
      </c>
      <c r="Q134" s="211" t="s">
        <v>30</v>
      </c>
      <c r="R134" s="611">
        <v>0.1</v>
      </c>
      <c r="S134" s="259">
        <v>1529.3933629999999</v>
      </c>
      <c r="T134" s="623"/>
      <c r="U134" s="403"/>
      <c r="V134" s="403"/>
      <c r="W134" s="403"/>
      <c r="X134" s="403"/>
      <c r="Y134" s="403"/>
      <c r="Z134" s="403"/>
      <c r="AA134" s="403"/>
      <c r="AB134" s="403"/>
      <c r="AC134" s="403"/>
      <c r="AD134" s="403"/>
      <c r="AE134" s="403"/>
      <c r="AF134" s="403"/>
      <c r="AG134" s="403"/>
      <c r="AH134" s="403"/>
      <c r="AI134" s="403"/>
      <c r="AJ134" s="403"/>
      <c r="AK134" s="403"/>
      <c r="AL134" s="403"/>
      <c r="AM134" s="403"/>
      <c r="AN134" s="403"/>
      <c r="AO134" s="403"/>
      <c r="AP134" s="403"/>
      <c r="AQ134" s="403"/>
      <c r="AR134" s="403"/>
      <c r="AS134" s="403"/>
      <c r="AT134" s="403"/>
      <c r="AU134" s="403"/>
      <c r="AV134" s="403"/>
      <c r="AW134" s="403"/>
      <c r="AX134" s="403"/>
      <c r="AY134" s="403"/>
      <c r="AZ134" s="403"/>
      <c r="BA134" s="403"/>
      <c r="BB134" s="403"/>
      <c r="BC134" s="403"/>
      <c r="BD134" s="403"/>
      <c r="BE134" s="403"/>
      <c r="BF134" s="403"/>
      <c r="BG134" s="403"/>
      <c r="BH134" s="403"/>
      <c r="BI134" s="403"/>
      <c r="BJ134" s="403"/>
      <c r="BK134" s="403"/>
      <c r="BL134" s="403"/>
      <c r="BM134" s="403"/>
      <c r="BN134" s="403"/>
      <c r="BO134" s="403"/>
      <c r="BP134" s="403"/>
      <c r="BQ134" s="403"/>
      <c r="BR134" s="403"/>
      <c r="BS134" s="403"/>
      <c r="BT134" s="403"/>
      <c r="BU134" s="403"/>
      <c r="BV134" s="403"/>
      <c r="BW134" s="464"/>
      <c r="BX134" s="464"/>
      <c r="BY134" s="464"/>
      <c r="BZ134" s="464"/>
      <c r="CA134" s="464"/>
    </row>
    <row r="135" spans="1:79" s="462" customFormat="1" ht="15" customHeight="1">
      <c r="B135" s="463"/>
      <c r="C135" s="211"/>
      <c r="D135" s="278" t="s">
        <v>1791</v>
      </c>
      <c r="E135" s="278" t="s">
        <v>1792</v>
      </c>
      <c r="F135" s="278" t="s">
        <v>36</v>
      </c>
      <c r="G135" s="228" t="s">
        <v>549</v>
      </c>
      <c r="H135" s="278">
        <v>2</v>
      </c>
      <c r="I135" s="279" t="s">
        <v>1787</v>
      </c>
      <c r="J135" s="489" t="s">
        <v>1020</v>
      </c>
      <c r="K135" s="278" t="s">
        <v>86</v>
      </c>
      <c r="L135" s="278" t="s">
        <v>29</v>
      </c>
      <c r="M135" s="211">
        <v>3</v>
      </c>
      <c r="N135" s="214">
        <v>3</v>
      </c>
      <c r="O135" s="215">
        <v>1512</v>
      </c>
      <c r="P135" s="211">
        <v>41</v>
      </c>
      <c r="Q135" s="211" t="s">
        <v>47</v>
      </c>
      <c r="R135" s="611">
        <v>0.05</v>
      </c>
      <c r="S135" s="259">
        <v>1529.3933629999999</v>
      </c>
      <c r="T135" s="623"/>
      <c r="U135" s="403"/>
      <c r="V135" s="403"/>
      <c r="W135" s="403"/>
      <c r="X135" s="403"/>
      <c r="Y135" s="403"/>
      <c r="Z135" s="403"/>
      <c r="AA135" s="403"/>
      <c r="AB135" s="403"/>
      <c r="AC135" s="403"/>
      <c r="AD135" s="403"/>
      <c r="AE135" s="403"/>
      <c r="AF135" s="403"/>
      <c r="AG135" s="403"/>
      <c r="AH135" s="403"/>
      <c r="AI135" s="403"/>
      <c r="AJ135" s="403"/>
      <c r="AK135" s="403"/>
      <c r="AL135" s="403"/>
      <c r="AM135" s="403"/>
      <c r="AN135" s="403"/>
      <c r="AO135" s="403"/>
      <c r="AP135" s="403"/>
      <c r="AQ135" s="403"/>
      <c r="AR135" s="403"/>
      <c r="AS135" s="403"/>
      <c r="AT135" s="403"/>
      <c r="AU135" s="403"/>
      <c r="AV135" s="403"/>
      <c r="AW135" s="403"/>
      <c r="AX135" s="403"/>
      <c r="AY135" s="403"/>
      <c r="AZ135" s="403"/>
      <c r="BA135" s="403"/>
      <c r="BB135" s="403"/>
      <c r="BC135" s="403"/>
      <c r="BD135" s="403"/>
      <c r="BE135" s="403"/>
      <c r="BF135" s="403"/>
      <c r="BG135" s="403"/>
      <c r="BH135" s="403"/>
      <c r="BI135" s="403"/>
      <c r="BJ135" s="403"/>
      <c r="BK135" s="403"/>
      <c r="BL135" s="403"/>
      <c r="BM135" s="403"/>
      <c r="BN135" s="403"/>
      <c r="BO135" s="403"/>
      <c r="BP135" s="403"/>
      <c r="BQ135" s="403"/>
      <c r="BR135" s="403"/>
      <c r="BS135" s="403"/>
      <c r="BT135" s="403"/>
      <c r="BU135" s="403"/>
      <c r="BV135" s="403"/>
      <c r="BW135" s="464"/>
      <c r="BX135" s="464"/>
      <c r="BY135" s="464"/>
      <c r="BZ135" s="464"/>
      <c r="CA135" s="464"/>
    </row>
    <row r="136" spans="1:79" s="462" customFormat="1" ht="15" customHeight="1">
      <c r="B136" s="463"/>
      <c r="C136" s="211"/>
      <c r="D136" s="278" t="s">
        <v>1793</v>
      </c>
      <c r="E136" s="278" t="s">
        <v>1794</v>
      </c>
      <c r="F136" s="278" t="s">
        <v>36</v>
      </c>
      <c r="G136" s="228" t="s">
        <v>549</v>
      </c>
      <c r="H136" s="278">
        <v>2</v>
      </c>
      <c r="I136" s="279" t="s">
        <v>1787</v>
      </c>
      <c r="J136" s="489" t="s">
        <v>1020</v>
      </c>
      <c r="K136" s="278" t="s">
        <v>86</v>
      </c>
      <c r="L136" s="278" t="s">
        <v>29</v>
      </c>
      <c r="M136" s="211">
        <v>3</v>
      </c>
      <c r="N136" s="214">
        <v>4</v>
      </c>
      <c r="O136" s="215">
        <v>58.1</v>
      </c>
      <c r="P136" s="211">
        <v>41</v>
      </c>
      <c r="Q136" s="211" t="s">
        <v>30</v>
      </c>
      <c r="R136" s="611">
        <v>0.1</v>
      </c>
      <c r="S136" s="259">
        <v>58.768343000000002</v>
      </c>
      <c r="T136" s="623"/>
      <c r="U136" s="403"/>
      <c r="V136" s="403"/>
      <c r="W136" s="403"/>
      <c r="X136" s="403"/>
      <c r="Y136" s="403"/>
      <c r="Z136" s="403"/>
      <c r="AA136" s="403"/>
      <c r="AB136" s="403"/>
      <c r="AC136" s="403"/>
      <c r="AD136" s="403"/>
      <c r="AE136" s="403"/>
      <c r="AF136" s="403"/>
      <c r="AG136" s="403"/>
      <c r="AH136" s="403"/>
      <c r="AI136" s="403"/>
      <c r="AJ136" s="403"/>
      <c r="AK136" s="403"/>
      <c r="AL136" s="403"/>
      <c r="AM136" s="403"/>
      <c r="AN136" s="403"/>
      <c r="AO136" s="403"/>
      <c r="AP136" s="403"/>
      <c r="AQ136" s="403"/>
      <c r="AR136" s="403"/>
      <c r="AS136" s="403"/>
      <c r="AT136" s="403"/>
      <c r="AU136" s="403"/>
      <c r="AV136" s="403"/>
      <c r="AW136" s="403"/>
      <c r="AX136" s="403"/>
      <c r="AY136" s="403"/>
      <c r="AZ136" s="403"/>
      <c r="BA136" s="403"/>
      <c r="BB136" s="403"/>
      <c r="BC136" s="403"/>
      <c r="BD136" s="403"/>
      <c r="BE136" s="403"/>
      <c r="BF136" s="403"/>
      <c r="BG136" s="403"/>
      <c r="BH136" s="403"/>
      <c r="BI136" s="403"/>
      <c r="BJ136" s="403"/>
      <c r="BK136" s="403"/>
      <c r="BL136" s="403"/>
      <c r="BM136" s="403"/>
      <c r="BN136" s="403"/>
      <c r="BO136" s="403"/>
      <c r="BP136" s="403"/>
      <c r="BQ136" s="403"/>
      <c r="BR136" s="403"/>
      <c r="BS136" s="403"/>
      <c r="BT136" s="403"/>
      <c r="BU136" s="403"/>
      <c r="BV136" s="403"/>
      <c r="BW136" s="464"/>
      <c r="BX136" s="464"/>
      <c r="BY136" s="464"/>
      <c r="BZ136" s="464"/>
      <c r="CA136" s="464"/>
    </row>
    <row r="137" spans="1:79" s="462" customFormat="1" ht="15" customHeight="1">
      <c r="B137" s="463"/>
      <c r="C137" s="236"/>
      <c r="D137" s="465" t="s">
        <v>1795</v>
      </c>
      <c r="E137" s="278" t="s">
        <v>1796</v>
      </c>
      <c r="F137" s="465" t="s">
        <v>36</v>
      </c>
      <c r="G137" s="228" t="s">
        <v>549</v>
      </c>
      <c r="H137" s="465">
        <v>2</v>
      </c>
      <c r="I137" s="466" t="s">
        <v>1797</v>
      </c>
      <c r="J137" s="489" t="s">
        <v>1020</v>
      </c>
      <c r="K137" s="465" t="s">
        <v>86</v>
      </c>
      <c r="L137" s="240" t="s">
        <v>2966</v>
      </c>
      <c r="M137" s="465" t="s">
        <v>25</v>
      </c>
      <c r="N137" s="465" t="s">
        <v>26</v>
      </c>
      <c r="O137" s="253">
        <v>1679.2</v>
      </c>
      <c r="P137" s="465" t="s">
        <v>1064</v>
      </c>
      <c r="Q137" s="236" t="s">
        <v>24</v>
      </c>
      <c r="R137" s="612"/>
      <c r="S137" s="297">
        <v>1695.7633000000001</v>
      </c>
      <c r="T137" s="623"/>
      <c r="U137" s="403"/>
      <c r="V137" s="403"/>
      <c r="W137" s="403"/>
      <c r="X137" s="403"/>
      <c r="Y137" s="403"/>
      <c r="Z137" s="403"/>
      <c r="AA137" s="403"/>
      <c r="AB137" s="403"/>
      <c r="AC137" s="403"/>
      <c r="AD137" s="403"/>
      <c r="AE137" s="403"/>
      <c r="AF137" s="403"/>
      <c r="AG137" s="403"/>
      <c r="AH137" s="403"/>
      <c r="AI137" s="403"/>
      <c r="AJ137" s="403"/>
      <c r="AK137" s="403"/>
      <c r="AL137" s="403"/>
      <c r="AM137" s="403"/>
      <c r="AN137" s="403"/>
      <c r="AO137" s="403"/>
      <c r="AP137" s="403"/>
      <c r="AQ137" s="403"/>
      <c r="AR137" s="403"/>
      <c r="AS137" s="403"/>
      <c r="AT137" s="403"/>
      <c r="AU137" s="403"/>
      <c r="AV137" s="403"/>
      <c r="AW137" s="403"/>
      <c r="AX137" s="403"/>
      <c r="AY137" s="403"/>
      <c r="AZ137" s="403"/>
      <c r="BA137" s="403"/>
      <c r="BB137" s="403"/>
      <c r="BC137" s="403"/>
      <c r="BD137" s="403"/>
      <c r="BE137" s="403"/>
      <c r="BF137" s="403"/>
      <c r="BG137" s="403"/>
      <c r="BH137" s="403"/>
      <c r="BI137" s="403"/>
      <c r="BJ137" s="403"/>
      <c r="BK137" s="403"/>
      <c r="BL137" s="403"/>
      <c r="BM137" s="403"/>
      <c r="BN137" s="403"/>
      <c r="BO137" s="403"/>
      <c r="BP137" s="403"/>
      <c r="BQ137" s="403"/>
      <c r="BR137" s="403"/>
      <c r="BS137" s="403"/>
      <c r="BT137" s="403"/>
      <c r="BU137" s="403"/>
      <c r="BV137" s="403"/>
      <c r="BW137" s="464"/>
      <c r="BX137" s="464"/>
      <c r="BY137" s="464"/>
      <c r="BZ137" s="464"/>
      <c r="CA137" s="464"/>
    </row>
    <row r="138" spans="1:79" s="462" customFormat="1" ht="15" customHeight="1">
      <c r="A138" s="420">
        <v>699</v>
      </c>
      <c r="B138" s="421"/>
      <c r="C138" s="421"/>
      <c r="D138" s="422" t="s">
        <v>266</v>
      </c>
      <c r="E138" s="422" t="s">
        <v>267</v>
      </c>
      <c r="F138" s="423" t="s">
        <v>36</v>
      </c>
      <c r="G138" s="423" t="s">
        <v>2965</v>
      </c>
      <c r="H138" s="421"/>
      <c r="I138" s="423" t="s">
        <v>268</v>
      </c>
      <c r="J138" s="423" t="s">
        <v>952</v>
      </c>
      <c r="K138" s="421" t="s">
        <v>86</v>
      </c>
      <c r="L138" s="421" t="s">
        <v>31</v>
      </c>
      <c r="M138" s="421" t="s">
        <v>269</v>
      </c>
      <c r="N138" s="421" t="s">
        <v>21</v>
      </c>
      <c r="O138" s="423">
        <v>1518.4</v>
      </c>
      <c r="P138" s="423"/>
      <c r="Q138" s="421" t="s">
        <v>24</v>
      </c>
      <c r="R138" s="425"/>
      <c r="S138" s="584">
        <v>1536.711904</v>
      </c>
      <c r="T138" s="621"/>
      <c r="U138" s="393"/>
      <c r="V138" s="393"/>
      <c r="W138" s="393"/>
      <c r="X138" s="393"/>
      <c r="Y138" s="393"/>
      <c r="Z138" s="393"/>
      <c r="AA138" s="393"/>
      <c r="AB138" s="393"/>
      <c r="AC138" s="393"/>
      <c r="AD138" s="393"/>
      <c r="AE138" s="393"/>
      <c r="AF138" s="393"/>
      <c r="AG138" s="393"/>
      <c r="AH138" s="393"/>
      <c r="AI138" s="393"/>
      <c r="AJ138" s="393"/>
      <c r="AK138" s="393"/>
      <c r="AL138" s="393"/>
      <c r="AM138" s="393"/>
      <c r="AN138" s="393"/>
      <c r="AO138" s="393"/>
      <c r="AP138" s="393"/>
      <c r="AQ138" s="393"/>
      <c r="AR138" s="393"/>
      <c r="AS138" s="393"/>
      <c r="AT138" s="393"/>
      <c r="AU138" s="393"/>
      <c r="AV138" s="393"/>
      <c r="AW138" s="393"/>
      <c r="AX138" s="393"/>
      <c r="AY138" s="393"/>
      <c r="AZ138" s="393"/>
      <c r="BA138" s="393"/>
      <c r="BB138" s="393"/>
      <c r="BC138" s="393"/>
      <c r="BD138" s="393"/>
      <c r="BE138" s="393"/>
      <c r="BF138" s="393"/>
      <c r="BG138" s="393"/>
      <c r="BH138" s="393"/>
      <c r="BI138" s="393"/>
      <c r="BJ138" s="393"/>
      <c r="BK138" s="393"/>
      <c r="BL138" s="393"/>
      <c r="BM138" s="393"/>
      <c r="BN138" s="393"/>
      <c r="BO138" s="393"/>
      <c r="BP138" s="393"/>
      <c r="BQ138" s="393"/>
      <c r="BR138" s="393"/>
      <c r="BS138" s="393"/>
      <c r="BT138" s="393"/>
      <c r="BU138" s="393"/>
      <c r="BV138" s="393"/>
      <c r="BW138" s="428"/>
      <c r="BX138" s="428"/>
      <c r="BY138" s="428"/>
      <c r="BZ138" s="428"/>
      <c r="CA138" s="428"/>
    </row>
    <row r="139" spans="1:79" s="462" customFormat="1" ht="15" customHeight="1">
      <c r="A139" s="430">
        <v>700</v>
      </c>
      <c r="B139" s="421"/>
      <c r="C139" s="421"/>
      <c r="D139" s="422" t="s">
        <v>270</v>
      </c>
      <c r="E139" s="422" t="s">
        <v>271</v>
      </c>
      <c r="F139" s="423" t="s">
        <v>36</v>
      </c>
      <c r="G139" s="423" t="s">
        <v>2965</v>
      </c>
      <c r="H139" s="421"/>
      <c r="I139" s="423" t="s">
        <v>268</v>
      </c>
      <c r="J139" s="424" t="s">
        <v>1020</v>
      </c>
      <c r="K139" s="421" t="s">
        <v>86</v>
      </c>
      <c r="L139" s="421" t="s">
        <v>31</v>
      </c>
      <c r="M139" s="421" t="s">
        <v>269</v>
      </c>
      <c r="N139" s="421" t="s">
        <v>35</v>
      </c>
      <c r="O139" s="423">
        <v>266.3</v>
      </c>
      <c r="P139" s="423"/>
      <c r="Q139" s="421" t="s">
        <v>24</v>
      </c>
      <c r="R139" s="425"/>
      <c r="S139" s="584">
        <v>269.61387199999996</v>
      </c>
      <c r="T139" s="621"/>
      <c r="U139" s="393"/>
      <c r="V139" s="393"/>
      <c r="W139" s="393"/>
      <c r="X139" s="393"/>
      <c r="Y139" s="393"/>
      <c r="Z139" s="393"/>
      <c r="AA139" s="393"/>
      <c r="AB139" s="393"/>
      <c r="AC139" s="393"/>
      <c r="AD139" s="393"/>
      <c r="AE139" s="393"/>
      <c r="AF139" s="393"/>
      <c r="AG139" s="393"/>
      <c r="AH139" s="393"/>
      <c r="AI139" s="393"/>
      <c r="AJ139" s="393"/>
      <c r="AK139" s="393"/>
      <c r="AL139" s="393"/>
      <c r="AM139" s="393"/>
      <c r="AN139" s="393"/>
      <c r="AO139" s="393"/>
      <c r="AP139" s="393"/>
      <c r="AQ139" s="393"/>
      <c r="AR139" s="393"/>
      <c r="AS139" s="393"/>
      <c r="AT139" s="393"/>
      <c r="AU139" s="393"/>
      <c r="AV139" s="393"/>
      <c r="AW139" s="393"/>
      <c r="AX139" s="393"/>
      <c r="AY139" s="393"/>
      <c r="AZ139" s="393"/>
      <c r="BA139" s="393"/>
      <c r="BB139" s="393"/>
      <c r="BC139" s="393"/>
      <c r="BD139" s="393"/>
      <c r="BE139" s="393"/>
      <c r="BF139" s="393"/>
      <c r="BG139" s="393"/>
      <c r="BH139" s="393"/>
      <c r="BI139" s="393"/>
      <c r="BJ139" s="393"/>
      <c r="BK139" s="393"/>
      <c r="BL139" s="393"/>
      <c r="BM139" s="393"/>
      <c r="BN139" s="393"/>
      <c r="BO139" s="393"/>
      <c r="BP139" s="393"/>
      <c r="BQ139" s="393"/>
      <c r="BR139" s="393"/>
      <c r="BS139" s="393"/>
      <c r="BT139" s="393"/>
      <c r="BU139" s="393"/>
      <c r="BV139" s="393"/>
      <c r="BW139" s="428"/>
      <c r="BX139" s="428"/>
      <c r="BY139" s="428"/>
      <c r="BZ139" s="428"/>
      <c r="CA139" s="428"/>
    </row>
    <row r="140" spans="1:79" s="462" customFormat="1" ht="15" customHeight="1">
      <c r="A140" s="431">
        <v>701</v>
      </c>
      <c r="B140" s="421"/>
      <c r="C140" s="421"/>
      <c r="D140" s="422" t="s">
        <v>272</v>
      </c>
      <c r="E140" s="422" t="s">
        <v>273</v>
      </c>
      <c r="F140" s="423" t="s">
        <v>36</v>
      </c>
      <c r="G140" s="423" t="s">
        <v>2965</v>
      </c>
      <c r="H140" s="421"/>
      <c r="I140" s="423" t="s">
        <v>268</v>
      </c>
      <c r="J140" s="424" t="s">
        <v>1020</v>
      </c>
      <c r="K140" s="421" t="s">
        <v>86</v>
      </c>
      <c r="L140" s="421" t="s">
        <v>31</v>
      </c>
      <c r="M140" s="421" t="s">
        <v>269</v>
      </c>
      <c r="N140" s="421" t="s">
        <v>22</v>
      </c>
      <c r="O140" s="423">
        <v>1518.4</v>
      </c>
      <c r="P140" s="423"/>
      <c r="Q140" s="421" t="s">
        <v>23</v>
      </c>
      <c r="R140" s="425" t="s">
        <v>54</v>
      </c>
      <c r="S140" s="584">
        <v>1536.711904</v>
      </c>
      <c r="T140" s="621"/>
      <c r="U140" s="393"/>
      <c r="V140" s="393"/>
      <c r="W140" s="393"/>
      <c r="X140" s="393"/>
      <c r="Y140" s="393"/>
      <c r="Z140" s="393"/>
      <c r="AA140" s="393"/>
      <c r="AB140" s="393"/>
      <c r="AC140" s="393"/>
      <c r="AD140" s="393"/>
      <c r="AE140" s="393"/>
      <c r="AF140" s="393"/>
      <c r="AG140" s="393"/>
      <c r="AH140" s="393"/>
      <c r="AI140" s="393"/>
      <c r="AJ140" s="393"/>
      <c r="AK140" s="393"/>
      <c r="AL140" s="393"/>
      <c r="AM140" s="393"/>
      <c r="AN140" s="393"/>
      <c r="AO140" s="393"/>
      <c r="AP140" s="393"/>
      <c r="AQ140" s="393"/>
      <c r="AR140" s="393"/>
      <c r="AS140" s="393"/>
      <c r="AT140" s="393"/>
      <c r="AU140" s="393"/>
      <c r="AV140" s="393"/>
      <c r="AW140" s="393"/>
      <c r="AX140" s="393"/>
      <c r="AY140" s="393"/>
      <c r="AZ140" s="393"/>
      <c r="BA140" s="393"/>
      <c r="BB140" s="393"/>
      <c r="BC140" s="393"/>
      <c r="BD140" s="393"/>
      <c r="BE140" s="393"/>
      <c r="BF140" s="393"/>
      <c r="BG140" s="393"/>
      <c r="BH140" s="393"/>
      <c r="BI140" s="393"/>
      <c r="BJ140" s="393"/>
      <c r="BK140" s="393"/>
      <c r="BL140" s="393"/>
      <c r="BM140" s="393"/>
      <c r="BN140" s="393"/>
      <c r="BO140" s="393"/>
      <c r="BP140" s="393"/>
      <c r="BQ140" s="393"/>
      <c r="BR140" s="393"/>
      <c r="BS140" s="393"/>
      <c r="BT140" s="393"/>
      <c r="BU140" s="393"/>
      <c r="BV140" s="393"/>
      <c r="BW140" s="428"/>
      <c r="BX140" s="428"/>
      <c r="BY140" s="428"/>
      <c r="BZ140" s="428"/>
      <c r="CA140" s="428"/>
    </row>
    <row r="141" spans="1:79" s="462" customFormat="1" ht="15" customHeight="1">
      <c r="A141" s="420">
        <v>702</v>
      </c>
      <c r="B141" s="421"/>
      <c r="C141" s="421"/>
      <c r="D141" s="422" t="s">
        <v>274</v>
      </c>
      <c r="E141" s="422" t="s">
        <v>275</v>
      </c>
      <c r="F141" s="423" t="s">
        <v>36</v>
      </c>
      <c r="G141" s="423" t="s">
        <v>2965</v>
      </c>
      <c r="H141" s="421"/>
      <c r="I141" s="423" t="s">
        <v>268</v>
      </c>
      <c r="J141" s="424" t="s">
        <v>1020</v>
      </c>
      <c r="K141" s="421" t="s">
        <v>86</v>
      </c>
      <c r="L141" s="421" t="s">
        <v>31</v>
      </c>
      <c r="M141" s="421" t="s">
        <v>269</v>
      </c>
      <c r="N141" s="421" t="s">
        <v>25</v>
      </c>
      <c r="O141" s="423">
        <v>1518.4</v>
      </c>
      <c r="P141" s="423"/>
      <c r="Q141" s="421" t="s">
        <v>23</v>
      </c>
      <c r="R141" s="425" t="s">
        <v>54</v>
      </c>
      <c r="S141" s="584">
        <v>1536.711904</v>
      </c>
      <c r="T141" s="621"/>
      <c r="U141" s="393"/>
      <c r="V141" s="393"/>
      <c r="W141" s="393"/>
      <c r="X141" s="393"/>
      <c r="Y141" s="393"/>
      <c r="Z141" s="393"/>
      <c r="AA141" s="393"/>
      <c r="AB141" s="393"/>
      <c r="AC141" s="393"/>
      <c r="AD141" s="393"/>
      <c r="AE141" s="393"/>
      <c r="AF141" s="393"/>
      <c r="AG141" s="393"/>
      <c r="AH141" s="393"/>
      <c r="AI141" s="393"/>
      <c r="AJ141" s="393"/>
      <c r="AK141" s="393"/>
      <c r="AL141" s="393"/>
      <c r="AM141" s="393"/>
      <c r="AN141" s="393"/>
      <c r="AO141" s="393"/>
      <c r="AP141" s="393"/>
      <c r="AQ141" s="393"/>
      <c r="AR141" s="393"/>
      <c r="AS141" s="393"/>
      <c r="AT141" s="393"/>
      <c r="AU141" s="393"/>
      <c r="AV141" s="393"/>
      <c r="AW141" s="393"/>
      <c r="AX141" s="393"/>
      <c r="AY141" s="393"/>
      <c r="AZ141" s="393"/>
      <c r="BA141" s="393"/>
      <c r="BB141" s="393"/>
      <c r="BC141" s="393"/>
      <c r="BD141" s="393"/>
      <c r="BE141" s="393"/>
      <c r="BF141" s="393"/>
      <c r="BG141" s="393"/>
      <c r="BH141" s="393"/>
      <c r="BI141" s="393"/>
      <c r="BJ141" s="393"/>
      <c r="BK141" s="393"/>
      <c r="BL141" s="393"/>
      <c r="BM141" s="393"/>
      <c r="BN141" s="393"/>
      <c r="BO141" s="393"/>
      <c r="BP141" s="393"/>
      <c r="BQ141" s="393"/>
      <c r="BR141" s="393"/>
      <c r="BS141" s="393"/>
      <c r="BT141" s="393"/>
      <c r="BU141" s="393"/>
      <c r="BV141" s="393"/>
      <c r="BW141" s="428"/>
      <c r="BX141" s="428"/>
      <c r="BY141" s="428"/>
      <c r="BZ141" s="428"/>
      <c r="CA141" s="428"/>
    </row>
    <row r="142" spans="1:79" s="462" customFormat="1" ht="15" customHeight="1">
      <c r="A142" s="431">
        <v>703</v>
      </c>
      <c r="B142" s="421"/>
      <c r="C142" s="421"/>
      <c r="D142" s="422" t="s">
        <v>276</v>
      </c>
      <c r="E142" s="422" t="s">
        <v>277</v>
      </c>
      <c r="F142" s="423" t="s">
        <v>36</v>
      </c>
      <c r="G142" s="423" t="s">
        <v>2965</v>
      </c>
      <c r="H142" s="421"/>
      <c r="I142" s="423" t="s">
        <v>268</v>
      </c>
      <c r="J142" s="424" t="s">
        <v>1020</v>
      </c>
      <c r="K142" s="421" t="s">
        <v>86</v>
      </c>
      <c r="L142" s="421" t="s">
        <v>31</v>
      </c>
      <c r="M142" s="421" t="s">
        <v>269</v>
      </c>
      <c r="N142" s="421" t="s">
        <v>27</v>
      </c>
      <c r="O142" s="423">
        <v>1518.4</v>
      </c>
      <c r="P142" s="423"/>
      <c r="Q142" s="421" t="s">
        <v>24</v>
      </c>
      <c r="R142" s="425"/>
      <c r="S142" s="584">
        <v>1536.711904</v>
      </c>
      <c r="T142" s="621"/>
      <c r="U142" s="393"/>
      <c r="V142" s="393"/>
      <c r="W142" s="393"/>
      <c r="X142" s="393"/>
      <c r="Y142" s="393"/>
      <c r="Z142" s="393"/>
      <c r="AA142" s="393"/>
      <c r="AB142" s="393"/>
      <c r="AC142" s="393"/>
      <c r="AD142" s="393"/>
      <c r="AE142" s="393"/>
      <c r="AF142" s="393"/>
      <c r="AG142" s="393"/>
      <c r="AH142" s="393"/>
      <c r="AI142" s="393"/>
      <c r="AJ142" s="393"/>
      <c r="AK142" s="393"/>
      <c r="AL142" s="393"/>
      <c r="AM142" s="393"/>
      <c r="AN142" s="393"/>
      <c r="AO142" s="393"/>
      <c r="AP142" s="393"/>
      <c r="AQ142" s="393"/>
      <c r="AR142" s="393"/>
      <c r="AS142" s="393"/>
      <c r="AT142" s="393"/>
      <c r="AU142" s="393"/>
      <c r="AV142" s="393"/>
      <c r="AW142" s="393"/>
      <c r="AX142" s="393"/>
      <c r="AY142" s="393"/>
      <c r="AZ142" s="393"/>
      <c r="BA142" s="393"/>
      <c r="BB142" s="393"/>
      <c r="BC142" s="393"/>
      <c r="BD142" s="393"/>
      <c r="BE142" s="393"/>
      <c r="BF142" s="393"/>
      <c r="BG142" s="393"/>
      <c r="BH142" s="393"/>
      <c r="BI142" s="393"/>
      <c r="BJ142" s="393"/>
      <c r="BK142" s="393"/>
      <c r="BL142" s="393"/>
      <c r="BM142" s="393"/>
      <c r="BN142" s="393"/>
      <c r="BO142" s="393"/>
      <c r="BP142" s="393"/>
      <c r="BQ142" s="393"/>
      <c r="BR142" s="393"/>
      <c r="BS142" s="393"/>
      <c r="BT142" s="393"/>
      <c r="BU142" s="393"/>
      <c r="BV142" s="393"/>
      <c r="BW142" s="428"/>
      <c r="BX142" s="428"/>
      <c r="BY142" s="428"/>
      <c r="BZ142" s="428"/>
      <c r="CA142" s="428"/>
    </row>
    <row r="143" spans="1:79" s="462" customFormat="1" ht="15" customHeight="1">
      <c r="A143" s="431">
        <v>704</v>
      </c>
      <c r="B143" s="421"/>
      <c r="C143" s="421"/>
      <c r="D143" s="422" t="s">
        <v>278</v>
      </c>
      <c r="E143" s="422" t="s">
        <v>279</v>
      </c>
      <c r="F143" s="423" t="s">
        <v>36</v>
      </c>
      <c r="G143" s="423" t="s">
        <v>2965</v>
      </c>
      <c r="H143" s="421"/>
      <c r="I143" s="423" t="s">
        <v>268</v>
      </c>
      <c r="J143" s="424" t="s">
        <v>1020</v>
      </c>
      <c r="K143" s="421" t="s">
        <v>86</v>
      </c>
      <c r="L143" s="421" t="s">
        <v>31</v>
      </c>
      <c r="M143" s="421" t="s">
        <v>269</v>
      </c>
      <c r="N143" s="421" t="s">
        <v>26</v>
      </c>
      <c r="O143" s="423">
        <v>1518.4</v>
      </c>
      <c r="P143" s="423"/>
      <c r="Q143" s="421" t="s">
        <v>24</v>
      </c>
      <c r="R143" s="425"/>
      <c r="S143" s="584">
        <v>1536.711904</v>
      </c>
      <c r="T143" s="621"/>
      <c r="U143" s="393"/>
      <c r="V143" s="393"/>
      <c r="W143" s="393"/>
      <c r="X143" s="393"/>
      <c r="Y143" s="393"/>
      <c r="Z143" s="393"/>
      <c r="AA143" s="393"/>
      <c r="AB143" s="393"/>
      <c r="AC143" s="393"/>
      <c r="AD143" s="393"/>
      <c r="AE143" s="393"/>
      <c r="AF143" s="393"/>
      <c r="AG143" s="393"/>
      <c r="AH143" s="393"/>
      <c r="AI143" s="393"/>
      <c r="AJ143" s="393"/>
      <c r="AK143" s="393"/>
      <c r="AL143" s="393"/>
      <c r="AM143" s="393"/>
      <c r="AN143" s="393"/>
      <c r="AO143" s="393"/>
      <c r="AP143" s="393"/>
      <c r="AQ143" s="393"/>
      <c r="AR143" s="393"/>
      <c r="AS143" s="393"/>
      <c r="AT143" s="393"/>
      <c r="AU143" s="393"/>
      <c r="AV143" s="393"/>
      <c r="AW143" s="393"/>
      <c r="AX143" s="393"/>
      <c r="AY143" s="393"/>
      <c r="AZ143" s="393"/>
      <c r="BA143" s="393"/>
      <c r="BB143" s="393"/>
      <c r="BC143" s="393"/>
      <c r="BD143" s="393"/>
      <c r="BE143" s="393"/>
      <c r="BF143" s="393"/>
      <c r="BG143" s="393"/>
      <c r="BH143" s="393"/>
      <c r="BI143" s="393"/>
      <c r="BJ143" s="393"/>
      <c r="BK143" s="393"/>
      <c r="BL143" s="393"/>
      <c r="BM143" s="393"/>
      <c r="BN143" s="393"/>
      <c r="BO143" s="393"/>
      <c r="BP143" s="393"/>
      <c r="BQ143" s="393"/>
      <c r="BR143" s="393"/>
      <c r="BS143" s="393"/>
      <c r="BT143" s="393"/>
      <c r="BU143" s="393"/>
      <c r="BV143" s="393"/>
      <c r="BW143" s="428"/>
      <c r="BX143" s="428"/>
      <c r="BY143" s="428"/>
      <c r="BZ143" s="428"/>
      <c r="CA143" s="428"/>
    </row>
    <row r="144" spans="1:79" s="462" customFormat="1" ht="15" customHeight="1">
      <c r="A144" s="431">
        <v>705</v>
      </c>
      <c r="B144" s="421"/>
      <c r="C144" s="421"/>
      <c r="D144" s="422" t="s">
        <v>280</v>
      </c>
      <c r="E144" s="422" t="s">
        <v>281</v>
      </c>
      <c r="F144" s="423" t="s">
        <v>36</v>
      </c>
      <c r="G144" s="423" t="s">
        <v>2965</v>
      </c>
      <c r="H144" s="421"/>
      <c r="I144" s="423" t="s">
        <v>268</v>
      </c>
      <c r="J144" s="424" t="s">
        <v>1020</v>
      </c>
      <c r="K144" s="421" t="s">
        <v>86</v>
      </c>
      <c r="L144" s="421" t="s">
        <v>31</v>
      </c>
      <c r="M144" s="421" t="s">
        <v>269</v>
      </c>
      <c r="N144" s="421" t="s">
        <v>40</v>
      </c>
      <c r="O144" s="423">
        <v>1518.4</v>
      </c>
      <c r="P144" s="423"/>
      <c r="Q144" s="421" t="s">
        <v>24</v>
      </c>
      <c r="R144" s="425"/>
      <c r="S144" s="584">
        <v>1536.711904</v>
      </c>
      <c r="T144" s="621"/>
      <c r="U144" s="393"/>
      <c r="V144" s="393"/>
      <c r="W144" s="393"/>
      <c r="X144" s="393"/>
      <c r="Y144" s="393"/>
      <c r="Z144" s="393"/>
      <c r="AA144" s="393"/>
      <c r="AB144" s="393"/>
      <c r="AC144" s="393"/>
      <c r="AD144" s="393"/>
      <c r="AE144" s="393"/>
      <c r="AF144" s="393"/>
      <c r="AG144" s="393"/>
      <c r="AH144" s="393"/>
      <c r="AI144" s="393"/>
      <c r="AJ144" s="393"/>
      <c r="AK144" s="393"/>
      <c r="AL144" s="393"/>
      <c r="AM144" s="393"/>
      <c r="AN144" s="393"/>
      <c r="AO144" s="393"/>
      <c r="AP144" s="393"/>
      <c r="AQ144" s="393"/>
      <c r="AR144" s="393"/>
      <c r="AS144" s="393"/>
      <c r="AT144" s="393"/>
      <c r="AU144" s="393"/>
      <c r="AV144" s="393"/>
      <c r="AW144" s="393"/>
      <c r="AX144" s="393"/>
      <c r="AY144" s="393"/>
      <c r="AZ144" s="393"/>
      <c r="BA144" s="393"/>
      <c r="BB144" s="393"/>
      <c r="BC144" s="393"/>
      <c r="BD144" s="393"/>
      <c r="BE144" s="393"/>
      <c r="BF144" s="393"/>
      <c r="BG144" s="393"/>
      <c r="BH144" s="393"/>
      <c r="BI144" s="393"/>
      <c r="BJ144" s="393"/>
      <c r="BK144" s="393"/>
      <c r="BL144" s="393"/>
      <c r="BM144" s="393"/>
      <c r="BN144" s="393"/>
      <c r="BO144" s="393"/>
      <c r="BP144" s="393"/>
      <c r="BQ144" s="393"/>
      <c r="BR144" s="393"/>
      <c r="BS144" s="393"/>
      <c r="BT144" s="393"/>
      <c r="BU144" s="393"/>
      <c r="BV144" s="393"/>
      <c r="BW144" s="428"/>
      <c r="BX144" s="428"/>
      <c r="BY144" s="428"/>
      <c r="BZ144" s="428"/>
      <c r="CA144" s="428"/>
    </row>
    <row r="145" spans="1:79" s="462" customFormat="1" ht="15" customHeight="1">
      <c r="A145" s="431">
        <v>706</v>
      </c>
      <c r="B145" s="421"/>
      <c r="C145" s="421"/>
      <c r="D145" s="422" t="s">
        <v>282</v>
      </c>
      <c r="E145" s="422" t="s">
        <v>283</v>
      </c>
      <c r="F145" s="423" t="s">
        <v>36</v>
      </c>
      <c r="G145" s="423" t="s">
        <v>2965</v>
      </c>
      <c r="H145" s="421"/>
      <c r="I145" s="423" t="s">
        <v>268</v>
      </c>
      <c r="J145" s="424" t="s">
        <v>1020</v>
      </c>
      <c r="K145" s="421" t="s">
        <v>86</v>
      </c>
      <c r="L145" s="421" t="s">
        <v>31</v>
      </c>
      <c r="M145" s="421" t="s">
        <v>269</v>
      </c>
      <c r="N145" s="421" t="s">
        <v>33</v>
      </c>
      <c r="O145" s="423">
        <v>1518.4</v>
      </c>
      <c r="P145" s="423"/>
      <c r="Q145" s="421" t="s">
        <v>24</v>
      </c>
      <c r="R145" s="425"/>
      <c r="S145" s="584">
        <v>1536.711904</v>
      </c>
      <c r="T145" s="621"/>
      <c r="U145" s="393"/>
      <c r="V145" s="393"/>
      <c r="W145" s="393"/>
      <c r="X145" s="393"/>
      <c r="Y145" s="393"/>
      <c r="Z145" s="393"/>
      <c r="AA145" s="393"/>
      <c r="AB145" s="393"/>
      <c r="AC145" s="393"/>
      <c r="AD145" s="393"/>
      <c r="AE145" s="393"/>
      <c r="AF145" s="393"/>
      <c r="AG145" s="393"/>
      <c r="AH145" s="393"/>
      <c r="AI145" s="393"/>
      <c r="AJ145" s="393"/>
      <c r="AK145" s="393"/>
      <c r="AL145" s="393"/>
      <c r="AM145" s="393"/>
      <c r="AN145" s="393"/>
      <c r="AO145" s="393"/>
      <c r="AP145" s="393"/>
      <c r="AQ145" s="393"/>
      <c r="AR145" s="393"/>
      <c r="AS145" s="393"/>
      <c r="AT145" s="393"/>
      <c r="AU145" s="393"/>
      <c r="AV145" s="393"/>
      <c r="AW145" s="393"/>
      <c r="AX145" s="393"/>
      <c r="AY145" s="393"/>
      <c r="AZ145" s="393"/>
      <c r="BA145" s="393"/>
      <c r="BB145" s="393"/>
      <c r="BC145" s="393"/>
      <c r="BD145" s="393"/>
      <c r="BE145" s="393"/>
      <c r="BF145" s="393"/>
      <c r="BG145" s="393"/>
      <c r="BH145" s="393"/>
      <c r="BI145" s="393"/>
      <c r="BJ145" s="393"/>
      <c r="BK145" s="393"/>
      <c r="BL145" s="393"/>
      <c r="BM145" s="393"/>
      <c r="BN145" s="393"/>
      <c r="BO145" s="393"/>
      <c r="BP145" s="393"/>
      <c r="BQ145" s="393"/>
      <c r="BR145" s="393"/>
      <c r="BS145" s="393"/>
      <c r="BT145" s="393"/>
      <c r="BU145" s="393"/>
      <c r="BV145" s="393"/>
      <c r="BW145" s="428"/>
      <c r="BX145" s="428"/>
      <c r="BY145" s="428"/>
      <c r="BZ145" s="428"/>
      <c r="CA145" s="428"/>
    </row>
    <row r="146" spans="1:79" s="462" customFormat="1" ht="15" customHeight="1">
      <c r="A146" s="431">
        <v>707</v>
      </c>
      <c r="B146" s="421"/>
      <c r="C146" s="421"/>
      <c r="D146" s="422" t="s">
        <v>284</v>
      </c>
      <c r="E146" s="422" t="s">
        <v>285</v>
      </c>
      <c r="F146" s="423" t="s">
        <v>36</v>
      </c>
      <c r="G146" s="423" t="s">
        <v>2965</v>
      </c>
      <c r="H146" s="421"/>
      <c r="I146" s="423" t="s">
        <v>268</v>
      </c>
      <c r="J146" s="424" t="s">
        <v>1020</v>
      </c>
      <c r="K146" s="421" t="s">
        <v>86</v>
      </c>
      <c r="L146" s="421" t="s">
        <v>31</v>
      </c>
      <c r="M146" s="421" t="s">
        <v>269</v>
      </c>
      <c r="N146" s="421" t="s">
        <v>38</v>
      </c>
      <c r="O146" s="423">
        <v>1518.4</v>
      </c>
      <c r="P146" s="423"/>
      <c r="Q146" s="421" t="s">
        <v>24</v>
      </c>
      <c r="R146" s="425"/>
      <c r="S146" s="584">
        <v>1536.711904</v>
      </c>
      <c r="T146" s="621"/>
      <c r="U146" s="393"/>
      <c r="V146" s="393"/>
      <c r="W146" s="393"/>
      <c r="X146" s="393"/>
      <c r="Y146" s="393"/>
      <c r="Z146" s="393"/>
      <c r="AA146" s="393"/>
      <c r="AB146" s="393"/>
      <c r="AC146" s="393"/>
      <c r="AD146" s="393"/>
      <c r="AE146" s="393"/>
      <c r="AF146" s="393"/>
      <c r="AG146" s="393"/>
      <c r="AH146" s="393"/>
      <c r="AI146" s="393"/>
      <c r="AJ146" s="393"/>
      <c r="AK146" s="393"/>
      <c r="AL146" s="393"/>
      <c r="AM146" s="393"/>
      <c r="AN146" s="393"/>
      <c r="AO146" s="393"/>
      <c r="AP146" s="393"/>
      <c r="AQ146" s="393"/>
      <c r="AR146" s="393"/>
      <c r="AS146" s="393"/>
      <c r="AT146" s="393"/>
      <c r="AU146" s="393"/>
      <c r="AV146" s="393"/>
      <c r="AW146" s="393"/>
      <c r="AX146" s="393"/>
      <c r="AY146" s="393"/>
      <c r="AZ146" s="393"/>
      <c r="BA146" s="393"/>
      <c r="BB146" s="393"/>
      <c r="BC146" s="393"/>
      <c r="BD146" s="393"/>
      <c r="BE146" s="393"/>
      <c r="BF146" s="393"/>
      <c r="BG146" s="393"/>
      <c r="BH146" s="393"/>
      <c r="BI146" s="393"/>
      <c r="BJ146" s="393"/>
      <c r="BK146" s="393"/>
      <c r="BL146" s="393"/>
      <c r="BM146" s="393"/>
      <c r="BN146" s="393"/>
      <c r="BO146" s="393"/>
      <c r="BP146" s="393"/>
      <c r="BQ146" s="393"/>
      <c r="BR146" s="393"/>
      <c r="BS146" s="393"/>
      <c r="BT146" s="393"/>
      <c r="BU146" s="393"/>
      <c r="BV146" s="393"/>
      <c r="BW146" s="428"/>
      <c r="BX146" s="428"/>
      <c r="BY146" s="428"/>
      <c r="BZ146" s="428"/>
      <c r="CA146" s="428"/>
    </row>
    <row r="147" spans="1:79" s="462" customFormat="1" ht="15" customHeight="1">
      <c r="A147" s="431">
        <v>708</v>
      </c>
      <c r="B147" s="421"/>
      <c r="C147" s="421"/>
      <c r="D147" s="422" t="s">
        <v>286</v>
      </c>
      <c r="E147" s="422" t="s">
        <v>287</v>
      </c>
      <c r="F147" s="423" t="s">
        <v>36</v>
      </c>
      <c r="G147" s="423" t="s">
        <v>2965</v>
      </c>
      <c r="H147" s="421"/>
      <c r="I147" s="423" t="s">
        <v>268</v>
      </c>
      <c r="J147" s="424" t="s">
        <v>1020</v>
      </c>
      <c r="K147" s="421" t="s">
        <v>86</v>
      </c>
      <c r="L147" s="421" t="s">
        <v>31</v>
      </c>
      <c r="M147" s="421" t="s">
        <v>269</v>
      </c>
      <c r="N147" s="421" t="s">
        <v>34</v>
      </c>
      <c r="O147" s="423">
        <v>1416.6</v>
      </c>
      <c r="P147" s="423"/>
      <c r="Q147" s="421" t="s">
        <v>24</v>
      </c>
      <c r="R147" s="425"/>
      <c r="S147" s="584">
        <v>1433.6841959999999</v>
      </c>
      <c r="T147" s="621"/>
      <c r="U147" s="393"/>
      <c r="V147" s="393"/>
      <c r="W147" s="393"/>
      <c r="X147" s="393"/>
      <c r="Y147" s="393"/>
      <c r="Z147" s="393"/>
      <c r="AA147" s="393"/>
      <c r="AB147" s="393"/>
      <c r="AC147" s="393"/>
      <c r="AD147" s="393"/>
      <c r="AE147" s="393"/>
      <c r="AF147" s="393"/>
      <c r="AG147" s="393"/>
      <c r="AH147" s="393"/>
      <c r="AI147" s="393"/>
      <c r="AJ147" s="393"/>
      <c r="AK147" s="393"/>
      <c r="AL147" s="393"/>
      <c r="AM147" s="393"/>
      <c r="AN147" s="393"/>
      <c r="AO147" s="393"/>
      <c r="AP147" s="393"/>
      <c r="AQ147" s="393"/>
      <c r="AR147" s="393"/>
      <c r="AS147" s="393"/>
      <c r="AT147" s="393"/>
      <c r="AU147" s="393"/>
      <c r="AV147" s="393"/>
      <c r="AW147" s="393"/>
      <c r="AX147" s="393"/>
      <c r="AY147" s="393"/>
      <c r="AZ147" s="393"/>
      <c r="BA147" s="393"/>
      <c r="BB147" s="393"/>
      <c r="BC147" s="393"/>
      <c r="BD147" s="393"/>
      <c r="BE147" s="393"/>
      <c r="BF147" s="393"/>
      <c r="BG147" s="393"/>
      <c r="BH147" s="393"/>
      <c r="BI147" s="393"/>
      <c r="BJ147" s="393"/>
      <c r="BK147" s="393"/>
      <c r="BL147" s="393"/>
      <c r="BM147" s="393"/>
      <c r="BN147" s="393"/>
      <c r="BO147" s="393"/>
      <c r="BP147" s="393"/>
      <c r="BQ147" s="393"/>
      <c r="BR147" s="393"/>
      <c r="BS147" s="393"/>
      <c r="BT147" s="393"/>
      <c r="BU147" s="393"/>
      <c r="BV147" s="393"/>
      <c r="BW147" s="428"/>
      <c r="BX147" s="428"/>
      <c r="BY147" s="428"/>
      <c r="BZ147" s="428"/>
      <c r="CA147" s="428"/>
    </row>
    <row r="148" spans="1:79" s="462" customFormat="1" ht="15" customHeight="1">
      <c r="B148" s="463"/>
      <c r="C148" s="236"/>
      <c r="D148" s="467">
        <v>18101580303104</v>
      </c>
      <c r="E148" s="468" t="s">
        <v>1798</v>
      </c>
      <c r="F148" s="468" t="s">
        <v>44</v>
      </c>
      <c r="G148" s="468" t="s">
        <v>19</v>
      </c>
      <c r="H148" s="468"/>
      <c r="I148" s="469" t="s">
        <v>1799</v>
      </c>
      <c r="J148" s="470" t="s">
        <v>1800</v>
      </c>
      <c r="K148" s="468" t="s">
        <v>86</v>
      </c>
      <c r="L148" s="468" t="s">
        <v>1400</v>
      </c>
      <c r="M148" s="468" t="s">
        <v>21</v>
      </c>
      <c r="N148" s="471" t="s">
        <v>27</v>
      </c>
      <c r="O148" s="242">
        <v>796.8</v>
      </c>
      <c r="P148" s="468" t="s">
        <v>1801</v>
      </c>
      <c r="Q148" s="236" t="s">
        <v>184</v>
      </c>
      <c r="R148" s="614">
        <v>0.15</v>
      </c>
      <c r="S148" s="288">
        <v>803.59776899999997</v>
      </c>
      <c r="T148" s="623"/>
      <c r="U148" s="403"/>
      <c r="V148" s="403"/>
      <c r="W148" s="403"/>
      <c r="X148" s="403"/>
      <c r="Y148" s="403"/>
      <c r="Z148" s="403"/>
      <c r="AA148" s="403"/>
      <c r="AB148" s="403"/>
      <c r="AC148" s="403"/>
      <c r="AD148" s="403"/>
      <c r="AE148" s="403"/>
      <c r="AF148" s="403"/>
      <c r="AG148" s="403"/>
      <c r="AH148" s="403"/>
      <c r="AI148" s="403"/>
      <c r="AJ148" s="403"/>
      <c r="AK148" s="403"/>
      <c r="AL148" s="403"/>
      <c r="AM148" s="403"/>
      <c r="AN148" s="403"/>
      <c r="AO148" s="403"/>
      <c r="AP148" s="403"/>
      <c r="AQ148" s="403"/>
      <c r="AR148" s="403"/>
      <c r="AS148" s="403"/>
      <c r="AT148" s="403"/>
      <c r="AU148" s="403"/>
      <c r="AV148" s="403"/>
      <c r="AW148" s="403"/>
      <c r="AX148" s="403"/>
      <c r="AY148" s="403"/>
      <c r="AZ148" s="403"/>
      <c r="BA148" s="403"/>
      <c r="BB148" s="403"/>
      <c r="BC148" s="403"/>
      <c r="BD148" s="403"/>
      <c r="BE148" s="403"/>
      <c r="BF148" s="403"/>
      <c r="BG148" s="403"/>
      <c r="BH148" s="403"/>
      <c r="BI148" s="403"/>
      <c r="BJ148" s="403"/>
      <c r="BK148" s="403"/>
      <c r="BL148" s="403"/>
      <c r="BM148" s="403"/>
      <c r="BN148" s="403"/>
      <c r="BO148" s="403"/>
      <c r="BP148" s="403"/>
      <c r="BQ148" s="403"/>
      <c r="BR148" s="403"/>
      <c r="BS148" s="403"/>
      <c r="BT148" s="403"/>
      <c r="BU148" s="403"/>
      <c r="BV148" s="403"/>
      <c r="BW148" s="464"/>
      <c r="BX148" s="464"/>
      <c r="BY148" s="464"/>
      <c r="BZ148" s="464"/>
      <c r="CA148" s="464"/>
    </row>
    <row r="149" spans="1:79" s="462" customFormat="1" ht="15" customHeight="1">
      <c r="A149" s="420">
        <v>709</v>
      </c>
      <c r="B149" s="421"/>
      <c r="C149" s="421"/>
      <c r="D149" s="422" t="s">
        <v>1554</v>
      </c>
      <c r="E149" s="422" t="s">
        <v>332</v>
      </c>
      <c r="F149" s="423" t="s">
        <v>44</v>
      </c>
      <c r="G149" s="423" t="s">
        <v>549</v>
      </c>
      <c r="H149" s="421">
        <v>2</v>
      </c>
      <c r="I149" s="423" t="s">
        <v>333</v>
      </c>
      <c r="J149" s="423" t="s">
        <v>954</v>
      </c>
      <c r="K149" s="421" t="s">
        <v>86</v>
      </c>
      <c r="L149" s="421" t="s">
        <v>2966</v>
      </c>
      <c r="M149" s="421" t="s">
        <v>27</v>
      </c>
      <c r="N149" s="421" t="s">
        <v>22</v>
      </c>
      <c r="O149" s="423">
        <v>1155.4000000000001</v>
      </c>
      <c r="P149" s="423"/>
      <c r="Q149" s="421" t="s">
        <v>23</v>
      </c>
      <c r="R149" s="425">
        <v>0.05</v>
      </c>
      <c r="S149" s="584">
        <v>1167.156929</v>
      </c>
      <c r="T149" s="621"/>
      <c r="U149" s="393"/>
      <c r="V149" s="393"/>
      <c r="W149" s="393"/>
      <c r="X149" s="393"/>
      <c r="Y149" s="393"/>
      <c r="Z149" s="393"/>
      <c r="AA149" s="393"/>
      <c r="AB149" s="393"/>
      <c r="AC149" s="393"/>
      <c r="AD149" s="393"/>
      <c r="AE149" s="393"/>
      <c r="AF149" s="393"/>
      <c r="AG149" s="393"/>
      <c r="AH149" s="393"/>
      <c r="AI149" s="393"/>
      <c r="AJ149" s="393"/>
      <c r="AK149" s="393"/>
      <c r="AL149" s="393"/>
      <c r="AM149" s="393"/>
      <c r="AN149" s="393"/>
      <c r="AO149" s="393"/>
      <c r="AP149" s="393"/>
      <c r="AQ149" s="393"/>
      <c r="AR149" s="393"/>
      <c r="AS149" s="393"/>
      <c r="AT149" s="393"/>
      <c r="AU149" s="393"/>
      <c r="AV149" s="393"/>
      <c r="AW149" s="393"/>
      <c r="AX149" s="393"/>
      <c r="AY149" s="393"/>
      <c r="AZ149" s="393"/>
      <c r="BA149" s="393"/>
      <c r="BB149" s="393"/>
      <c r="BC149" s="393"/>
      <c r="BD149" s="393"/>
      <c r="BE149" s="393"/>
      <c r="BF149" s="393"/>
      <c r="BG149" s="393"/>
      <c r="BH149" s="393"/>
      <c r="BI149" s="393"/>
      <c r="BJ149" s="393"/>
      <c r="BK149" s="393"/>
      <c r="BL149" s="393"/>
      <c r="BM149" s="393"/>
      <c r="BN149" s="393"/>
      <c r="BO149" s="393"/>
      <c r="BP149" s="393"/>
      <c r="BQ149" s="393"/>
      <c r="BR149" s="393"/>
      <c r="BS149" s="393"/>
      <c r="BT149" s="393"/>
      <c r="BU149" s="393"/>
      <c r="BV149" s="393"/>
      <c r="BW149" s="428"/>
      <c r="BX149" s="428"/>
      <c r="BY149" s="428"/>
      <c r="BZ149" s="428"/>
      <c r="CA149" s="428"/>
    </row>
    <row r="150" spans="1:79" s="462" customFormat="1" ht="15" customHeight="1">
      <c r="B150" s="463"/>
      <c r="C150" s="236"/>
      <c r="D150" s="479" t="s">
        <v>1897</v>
      </c>
      <c r="E150" s="479" t="s">
        <v>1898</v>
      </c>
      <c r="F150" s="479" t="s">
        <v>44</v>
      </c>
      <c r="G150" s="479" t="s">
        <v>549</v>
      </c>
      <c r="H150" s="479">
        <v>2</v>
      </c>
      <c r="I150" s="480" t="s">
        <v>1899</v>
      </c>
      <c r="J150" s="226" t="s">
        <v>954</v>
      </c>
      <c r="K150" s="479" t="s">
        <v>86</v>
      </c>
      <c r="L150" s="479" t="s">
        <v>1836</v>
      </c>
      <c r="M150" s="479" t="s">
        <v>26</v>
      </c>
      <c r="N150" s="479">
        <v>1</v>
      </c>
      <c r="O150" s="348">
        <v>1192.8</v>
      </c>
      <c r="P150" s="479" t="s">
        <v>1841</v>
      </c>
      <c r="Q150" s="211" t="s">
        <v>47</v>
      </c>
      <c r="R150" s="614">
        <v>0.05</v>
      </c>
      <c r="S150" s="288">
        <v>1204.6683600000001</v>
      </c>
      <c r="T150" s="623"/>
      <c r="U150" s="403"/>
      <c r="V150" s="403"/>
      <c r="W150" s="403"/>
      <c r="X150" s="403"/>
      <c r="Y150" s="403"/>
      <c r="Z150" s="403"/>
      <c r="AA150" s="403"/>
      <c r="AB150" s="403"/>
      <c r="AC150" s="403"/>
      <c r="AD150" s="403"/>
      <c r="AE150" s="403"/>
      <c r="AF150" s="403"/>
      <c r="AG150" s="403"/>
      <c r="AH150" s="403"/>
      <c r="AI150" s="403"/>
      <c r="AJ150" s="403"/>
      <c r="AK150" s="403"/>
      <c r="AL150" s="403"/>
      <c r="AM150" s="403"/>
      <c r="AN150" s="403"/>
      <c r="AO150" s="403"/>
      <c r="AP150" s="403"/>
      <c r="AQ150" s="403"/>
      <c r="AR150" s="403"/>
      <c r="AS150" s="403"/>
      <c r="AT150" s="403"/>
      <c r="AU150" s="403"/>
      <c r="AV150" s="403"/>
      <c r="AW150" s="403"/>
      <c r="AX150" s="403"/>
      <c r="AY150" s="403"/>
      <c r="AZ150" s="403"/>
      <c r="BA150" s="403"/>
      <c r="BB150" s="403"/>
      <c r="BC150" s="403"/>
      <c r="BD150" s="403"/>
      <c r="BE150" s="403"/>
      <c r="BF150" s="403"/>
      <c r="BG150" s="403"/>
      <c r="BH150" s="403"/>
      <c r="BI150" s="403"/>
      <c r="BJ150" s="403"/>
      <c r="BK150" s="403"/>
      <c r="BL150" s="403"/>
      <c r="BM150" s="403"/>
      <c r="BN150" s="403"/>
      <c r="BO150" s="403"/>
      <c r="BP150" s="403"/>
      <c r="BQ150" s="403"/>
      <c r="BR150" s="403"/>
      <c r="BS150" s="403"/>
      <c r="BT150" s="403"/>
      <c r="BU150" s="403"/>
      <c r="BV150" s="403"/>
      <c r="BW150" s="464"/>
      <c r="BX150" s="464"/>
      <c r="BY150" s="464"/>
      <c r="BZ150" s="464"/>
      <c r="CA150" s="464"/>
    </row>
    <row r="151" spans="1:79" s="462" customFormat="1" ht="15" customHeight="1">
      <c r="B151" s="463"/>
      <c r="C151" s="472"/>
      <c r="D151" s="479" t="s">
        <v>1900</v>
      </c>
      <c r="E151" s="479" t="s">
        <v>1901</v>
      </c>
      <c r="F151" s="479" t="s">
        <v>44</v>
      </c>
      <c r="G151" s="479" t="s">
        <v>549</v>
      </c>
      <c r="H151" s="479">
        <v>2</v>
      </c>
      <c r="I151" s="480" t="s">
        <v>1899</v>
      </c>
      <c r="J151" s="489" t="s">
        <v>1020</v>
      </c>
      <c r="K151" s="479" t="s">
        <v>86</v>
      </c>
      <c r="L151" s="479" t="s">
        <v>1836</v>
      </c>
      <c r="M151" s="479" t="s">
        <v>26</v>
      </c>
      <c r="N151" s="479">
        <v>2</v>
      </c>
      <c r="O151" s="348">
        <v>54.5</v>
      </c>
      <c r="P151" s="479" t="s">
        <v>1841</v>
      </c>
      <c r="Q151" s="236" t="s">
        <v>24</v>
      </c>
      <c r="R151" s="614"/>
      <c r="S151" s="288">
        <v>55.032843</v>
      </c>
      <c r="T151" s="623"/>
      <c r="U151" s="403"/>
      <c r="V151" s="403"/>
      <c r="W151" s="403"/>
      <c r="X151" s="403"/>
      <c r="Y151" s="403"/>
      <c r="Z151" s="403"/>
      <c r="AA151" s="403"/>
      <c r="AB151" s="403"/>
      <c r="AC151" s="403"/>
      <c r="AD151" s="403"/>
      <c r="AE151" s="403"/>
      <c r="AF151" s="403"/>
      <c r="AG151" s="403"/>
      <c r="AH151" s="403"/>
      <c r="AI151" s="403"/>
      <c r="AJ151" s="403"/>
      <c r="AK151" s="403"/>
      <c r="AL151" s="403"/>
      <c r="AM151" s="403"/>
      <c r="AN151" s="403"/>
      <c r="AO151" s="403"/>
      <c r="AP151" s="403"/>
      <c r="AQ151" s="403"/>
      <c r="AR151" s="403"/>
      <c r="AS151" s="403"/>
      <c r="AT151" s="403"/>
      <c r="AU151" s="403"/>
      <c r="AV151" s="403"/>
      <c r="AW151" s="403"/>
      <c r="AX151" s="403"/>
      <c r="AY151" s="403"/>
      <c r="AZ151" s="403"/>
      <c r="BA151" s="403"/>
      <c r="BB151" s="403"/>
      <c r="BC151" s="403"/>
      <c r="BD151" s="403"/>
      <c r="BE151" s="403"/>
      <c r="BF151" s="403"/>
      <c r="BG151" s="403"/>
      <c r="BH151" s="403"/>
      <c r="BI151" s="403"/>
      <c r="BJ151" s="403"/>
      <c r="BK151" s="403"/>
      <c r="BL151" s="403"/>
      <c r="BM151" s="403"/>
      <c r="BN151" s="403"/>
      <c r="BO151" s="403"/>
      <c r="BP151" s="403"/>
      <c r="BQ151" s="403"/>
      <c r="BR151" s="403"/>
      <c r="BS151" s="403"/>
      <c r="BT151" s="403"/>
      <c r="BU151" s="403"/>
      <c r="BV151" s="403"/>
      <c r="BW151" s="464"/>
      <c r="BX151" s="464"/>
      <c r="BY151" s="464"/>
      <c r="BZ151" s="464"/>
      <c r="CA151" s="464"/>
    </row>
    <row r="152" spans="1:79" s="462" customFormat="1" ht="15" customHeight="1">
      <c r="B152" s="463"/>
      <c r="C152" s="211"/>
      <c r="D152" s="283" t="s">
        <v>1802</v>
      </c>
      <c r="E152" s="283" t="s">
        <v>1803</v>
      </c>
      <c r="F152" s="283" t="s">
        <v>44</v>
      </c>
      <c r="G152" s="283" t="s">
        <v>2965</v>
      </c>
      <c r="H152" s="283"/>
      <c r="I152" s="284" t="s">
        <v>1804</v>
      </c>
      <c r="J152" s="474" t="s">
        <v>1805</v>
      </c>
      <c r="K152" s="283" t="s">
        <v>86</v>
      </c>
      <c r="L152" s="283" t="s">
        <v>29</v>
      </c>
      <c r="M152" s="211">
        <v>9</v>
      </c>
      <c r="N152" s="214">
        <v>1</v>
      </c>
      <c r="O152" s="215">
        <v>1890</v>
      </c>
      <c r="P152" s="211">
        <v>15</v>
      </c>
      <c r="Q152" s="211" t="s">
        <v>30</v>
      </c>
      <c r="R152" s="611">
        <v>0.05</v>
      </c>
      <c r="S152" s="259">
        <v>1913.3793000000001</v>
      </c>
      <c r="T152" s="623"/>
      <c r="U152" s="403"/>
      <c r="V152" s="403"/>
      <c r="W152" s="403"/>
      <c r="X152" s="403"/>
      <c r="Y152" s="403"/>
      <c r="Z152" s="403"/>
      <c r="AA152" s="403"/>
      <c r="AB152" s="403"/>
      <c r="AC152" s="403"/>
      <c r="AD152" s="403"/>
      <c r="AE152" s="403"/>
      <c r="AF152" s="403"/>
      <c r="AG152" s="403"/>
      <c r="AH152" s="403"/>
      <c r="AI152" s="403"/>
      <c r="AJ152" s="403"/>
      <c r="AK152" s="403"/>
      <c r="AL152" s="403"/>
      <c r="AM152" s="403"/>
      <c r="AN152" s="403"/>
      <c r="AO152" s="403"/>
      <c r="AP152" s="403"/>
      <c r="AQ152" s="403"/>
      <c r="AR152" s="403"/>
      <c r="AS152" s="403"/>
      <c r="AT152" s="403"/>
      <c r="AU152" s="403"/>
      <c r="AV152" s="403"/>
      <c r="AW152" s="403"/>
      <c r="AX152" s="403"/>
      <c r="AY152" s="403"/>
      <c r="AZ152" s="403"/>
      <c r="BA152" s="403"/>
      <c r="BB152" s="403"/>
      <c r="BC152" s="403"/>
      <c r="BD152" s="403"/>
      <c r="BE152" s="403"/>
      <c r="BF152" s="403"/>
      <c r="BG152" s="403"/>
      <c r="BH152" s="403"/>
      <c r="BI152" s="403"/>
      <c r="BJ152" s="403"/>
      <c r="BK152" s="403"/>
      <c r="BL152" s="403"/>
      <c r="BM152" s="403"/>
      <c r="BN152" s="403"/>
      <c r="BO152" s="403"/>
      <c r="BP152" s="403"/>
      <c r="BQ152" s="403"/>
      <c r="BR152" s="403"/>
      <c r="BS152" s="403"/>
      <c r="BT152" s="403"/>
      <c r="BU152" s="403"/>
      <c r="BV152" s="403"/>
      <c r="BW152" s="464"/>
      <c r="BX152" s="464"/>
      <c r="BY152" s="464"/>
      <c r="BZ152" s="464"/>
      <c r="CA152" s="464"/>
    </row>
    <row r="153" spans="1:79" s="462" customFormat="1" ht="15" customHeight="1">
      <c r="B153" s="463"/>
      <c r="C153" s="211"/>
      <c r="D153" s="283" t="s">
        <v>1822</v>
      </c>
      <c r="E153" s="283" t="s">
        <v>1823</v>
      </c>
      <c r="F153" s="283" t="s">
        <v>44</v>
      </c>
      <c r="G153" s="283" t="s">
        <v>2965</v>
      </c>
      <c r="H153" s="283"/>
      <c r="I153" s="284" t="s">
        <v>1804</v>
      </c>
      <c r="J153" s="489" t="s">
        <v>1020</v>
      </c>
      <c r="K153" s="283" t="s">
        <v>86</v>
      </c>
      <c r="L153" s="283" t="s">
        <v>29</v>
      </c>
      <c r="M153" s="211">
        <v>9</v>
      </c>
      <c r="N153" s="214">
        <v>2</v>
      </c>
      <c r="O153" s="215">
        <v>1260</v>
      </c>
      <c r="P153" s="211">
        <v>15</v>
      </c>
      <c r="Q153" s="211" t="s">
        <v>30</v>
      </c>
      <c r="R153" s="611">
        <v>0.05</v>
      </c>
      <c r="S153" s="259">
        <v>1275.5862</v>
      </c>
      <c r="T153" s="623"/>
      <c r="U153" s="403"/>
      <c r="V153" s="403"/>
      <c r="W153" s="403"/>
      <c r="X153" s="403"/>
      <c r="Y153" s="403"/>
      <c r="Z153" s="403"/>
      <c r="AA153" s="403"/>
      <c r="AB153" s="403"/>
      <c r="AC153" s="403"/>
      <c r="AD153" s="403"/>
      <c r="AE153" s="403"/>
      <c r="AF153" s="403"/>
      <c r="AG153" s="403"/>
      <c r="AH153" s="403"/>
      <c r="AI153" s="403"/>
      <c r="AJ153" s="403"/>
      <c r="AK153" s="403"/>
      <c r="AL153" s="403"/>
      <c r="AM153" s="403"/>
      <c r="AN153" s="403"/>
      <c r="AO153" s="403"/>
      <c r="AP153" s="403"/>
      <c r="AQ153" s="403"/>
      <c r="AR153" s="403"/>
      <c r="AS153" s="403"/>
      <c r="AT153" s="403"/>
      <c r="AU153" s="403"/>
      <c r="AV153" s="403"/>
      <c r="AW153" s="403"/>
      <c r="AX153" s="403"/>
      <c r="AY153" s="403"/>
      <c r="AZ153" s="403"/>
      <c r="BA153" s="403"/>
      <c r="BB153" s="403"/>
      <c r="BC153" s="403"/>
      <c r="BD153" s="403"/>
      <c r="BE153" s="403"/>
      <c r="BF153" s="403"/>
      <c r="BG153" s="403"/>
      <c r="BH153" s="403"/>
      <c r="BI153" s="403"/>
      <c r="BJ153" s="403"/>
      <c r="BK153" s="403"/>
      <c r="BL153" s="403"/>
      <c r="BM153" s="403"/>
      <c r="BN153" s="403"/>
      <c r="BO153" s="403"/>
      <c r="BP153" s="403"/>
      <c r="BQ153" s="403"/>
      <c r="BR153" s="403"/>
      <c r="BS153" s="403"/>
      <c r="BT153" s="403"/>
      <c r="BU153" s="403"/>
      <c r="BV153" s="403"/>
      <c r="BW153" s="464"/>
      <c r="BX153" s="464"/>
      <c r="BY153" s="464"/>
      <c r="BZ153" s="464"/>
      <c r="CA153" s="464"/>
    </row>
    <row r="154" spans="1:79" s="462" customFormat="1" ht="15" customHeight="1">
      <c r="B154" s="463"/>
      <c r="C154" s="211"/>
      <c r="D154" s="280">
        <v>18101420511103</v>
      </c>
      <c r="E154" s="280" t="s">
        <v>1824</v>
      </c>
      <c r="F154" s="281" t="s">
        <v>44</v>
      </c>
      <c r="G154" s="281" t="s">
        <v>2965</v>
      </c>
      <c r="H154" s="281"/>
      <c r="I154" s="282" t="s">
        <v>1804</v>
      </c>
      <c r="J154" s="489" t="s">
        <v>1020</v>
      </c>
      <c r="K154" s="281" t="s">
        <v>86</v>
      </c>
      <c r="L154" s="281" t="s">
        <v>29</v>
      </c>
      <c r="M154" s="211">
        <v>9</v>
      </c>
      <c r="N154" s="214">
        <v>3</v>
      </c>
      <c r="O154" s="215">
        <v>1890</v>
      </c>
      <c r="P154" s="211">
        <v>15</v>
      </c>
      <c r="Q154" s="211" t="s">
        <v>51</v>
      </c>
      <c r="R154" s="611">
        <v>0.09</v>
      </c>
      <c r="S154" s="259">
        <v>1913.3793000000001</v>
      </c>
      <c r="T154" s="623"/>
      <c r="U154" s="403"/>
      <c r="V154" s="403"/>
      <c r="W154" s="403"/>
      <c r="X154" s="403"/>
      <c r="Y154" s="403"/>
      <c r="Z154" s="403"/>
      <c r="AA154" s="403"/>
      <c r="AB154" s="403"/>
      <c r="AC154" s="403"/>
      <c r="AD154" s="403"/>
      <c r="AE154" s="403"/>
      <c r="AF154" s="403"/>
      <c r="AG154" s="403"/>
      <c r="AH154" s="403"/>
      <c r="AI154" s="403"/>
      <c r="AJ154" s="403"/>
      <c r="AK154" s="403"/>
      <c r="AL154" s="403"/>
      <c r="AM154" s="403"/>
      <c r="AN154" s="403"/>
      <c r="AO154" s="403"/>
      <c r="AP154" s="403"/>
      <c r="AQ154" s="403"/>
      <c r="AR154" s="403"/>
      <c r="AS154" s="403"/>
      <c r="AT154" s="403"/>
      <c r="AU154" s="403"/>
      <c r="AV154" s="403"/>
      <c r="AW154" s="403"/>
      <c r="AX154" s="403"/>
      <c r="AY154" s="403"/>
      <c r="AZ154" s="403"/>
      <c r="BA154" s="403"/>
      <c r="BB154" s="403"/>
      <c r="BC154" s="403"/>
      <c r="BD154" s="403"/>
      <c r="BE154" s="403"/>
      <c r="BF154" s="403"/>
      <c r="BG154" s="403"/>
      <c r="BH154" s="403"/>
      <c r="BI154" s="403"/>
      <c r="BJ154" s="403"/>
      <c r="BK154" s="403"/>
      <c r="BL154" s="403"/>
      <c r="BM154" s="403"/>
      <c r="BN154" s="403"/>
      <c r="BO154" s="403"/>
      <c r="BP154" s="403"/>
      <c r="BQ154" s="403"/>
      <c r="BR154" s="403"/>
      <c r="BS154" s="403"/>
      <c r="BT154" s="403"/>
      <c r="BU154" s="403"/>
      <c r="BV154" s="403"/>
      <c r="BW154" s="464"/>
      <c r="BX154" s="464"/>
      <c r="BY154" s="464"/>
      <c r="BZ154" s="464"/>
      <c r="CA154" s="464"/>
    </row>
    <row r="155" spans="1:79" s="462" customFormat="1" ht="15" customHeight="1">
      <c r="B155" s="463"/>
      <c r="C155" s="211"/>
      <c r="D155" s="283" t="s">
        <v>1825</v>
      </c>
      <c r="E155" s="283" t="s">
        <v>1826</v>
      </c>
      <c r="F155" s="283" t="s">
        <v>44</v>
      </c>
      <c r="G155" s="283" t="s">
        <v>2965</v>
      </c>
      <c r="H155" s="283"/>
      <c r="I155" s="284" t="s">
        <v>1804</v>
      </c>
      <c r="J155" s="489" t="s">
        <v>1020</v>
      </c>
      <c r="K155" s="283" t="s">
        <v>86</v>
      </c>
      <c r="L155" s="283" t="s">
        <v>29</v>
      </c>
      <c r="M155" s="211">
        <v>9</v>
      </c>
      <c r="N155" s="214">
        <v>4</v>
      </c>
      <c r="O155" s="215">
        <v>1890</v>
      </c>
      <c r="P155" s="211">
        <v>15</v>
      </c>
      <c r="Q155" s="211" t="s">
        <v>39</v>
      </c>
      <c r="R155" s="611">
        <v>7.0000000000000007E-2</v>
      </c>
      <c r="S155" s="259">
        <v>1913.3793000000001</v>
      </c>
      <c r="T155" s="623"/>
      <c r="U155" s="403"/>
      <c r="V155" s="403"/>
      <c r="W155" s="403"/>
      <c r="X155" s="403"/>
      <c r="Y155" s="403"/>
      <c r="Z155" s="403"/>
      <c r="AA155" s="403"/>
      <c r="AB155" s="403"/>
      <c r="AC155" s="403"/>
      <c r="AD155" s="403"/>
      <c r="AE155" s="403"/>
      <c r="AF155" s="403"/>
      <c r="AG155" s="403"/>
      <c r="AH155" s="403"/>
      <c r="AI155" s="403"/>
      <c r="AJ155" s="403"/>
      <c r="AK155" s="403"/>
      <c r="AL155" s="403"/>
      <c r="AM155" s="403"/>
      <c r="AN155" s="403"/>
      <c r="AO155" s="403"/>
      <c r="AP155" s="403"/>
      <c r="AQ155" s="403"/>
      <c r="AR155" s="403"/>
      <c r="AS155" s="403"/>
      <c r="AT155" s="403"/>
      <c r="AU155" s="403"/>
      <c r="AV155" s="403"/>
      <c r="AW155" s="403"/>
      <c r="AX155" s="403"/>
      <c r="AY155" s="403"/>
      <c r="AZ155" s="403"/>
      <c r="BA155" s="403"/>
      <c r="BB155" s="403"/>
      <c r="BC155" s="403"/>
      <c r="BD155" s="403"/>
      <c r="BE155" s="403"/>
      <c r="BF155" s="403"/>
      <c r="BG155" s="403"/>
      <c r="BH155" s="403"/>
      <c r="BI155" s="403"/>
      <c r="BJ155" s="403"/>
      <c r="BK155" s="403"/>
      <c r="BL155" s="403"/>
      <c r="BM155" s="403"/>
      <c r="BN155" s="403"/>
      <c r="BO155" s="403"/>
      <c r="BP155" s="403"/>
      <c r="BQ155" s="403"/>
      <c r="BR155" s="403"/>
      <c r="BS155" s="403"/>
      <c r="BT155" s="403"/>
      <c r="BU155" s="403"/>
      <c r="BV155" s="403"/>
      <c r="BW155" s="464"/>
      <c r="BX155" s="464"/>
      <c r="BY155" s="464"/>
      <c r="BZ155" s="464"/>
      <c r="CA155" s="464"/>
    </row>
    <row r="156" spans="1:79" s="462" customFormat="1" ht="15" customHeight="1">
      <c r="B156" s="463"/>
      <c r="C156" s="211"/>
      <c r="D156" s="280">
        <v>18101420511105</v>
      </c>
      <c r="E156" s="280" t="s">
        <v>1827</v>
      </c>
      <c r="F156" s="281" t="s">
        <v>44</v>
      </c>
      <c r="G156" s="281" t="s">
        <v>2965</v>
      </c>
      <c r="H156" s="281"/>
      <c r="I156" s="282" t="s">
        <v>1804</v>
      </c>
      <c r="J156" s="489" t="s">
        <v>1020</v>
      </c>
      <c r="K156" s="281" t="s">
        <v>86</v>
      </c>
      <c r="L156" s="281" t="s">
        <v>29</v>
      </c>
      <c r="M156" s="211">
        <v>9</v>
      </c>
      <c r="N156" s="214">
        <v>5</v>
      </c>
      <c r="O156" s="215">
        <v>1260</v>
      </c>
      <c r="P156" s="211">
        <v>15</v>
      </c>
      <c r="Q156" s="211" t="s">
        <v>47</v>
      </c>
      <c r="R156" s="211" t="s">
        <v>54</v>
      </c>
      <c r="S156" s="259">
        <v>1275.5862</v>
      </c>
      <c r="T156" s="623"/>
      <c r="U156" s="403"/>
      <c r="V156" s="403"/>
      <c r="W156" s="403"/>
      <c r="X156" s="403"/>
      <c r="Y156" s="403"/>
      <c r="Z156" s="403"/>
      <c r="AA156" s="403"/>
      <c r="AB156" s="403"/>
      <c r="AC156" s="403"/>
      <c r="AD156" s="403"/>
      <c r="AE156" s="403"/>
      <c r="AF156" s="403"/>
      <c r="AG156" s="403"/>
      <c r="AH156" s="403"/>
      <c r="AI156" s="403"/>
      <c r="AJ156" s="403"/>
      <c r="AK156" s="403"/>
      <c r="AL156" s="403"/>
      <c r="AM156" s="403"/>
      <c r="AN156" s="403"/>
      <c r="AO156" s="403"/>
      <c r="AP156" s="403"/>
      <c r="AQ156" s="403"/>
      <c r="AR156" s="403"/>
      <c r="AS156" s="403"/>
      <c r="AT156" s="403"/>
      <c r="AU156" s="403"/>
      <c r="AV156" s="403"/>
      <c r="AW156" s="403"/>
      <c r="AX156" s="403"/>
      <c r="AY156" s="403"/>
      <c r="AZ156" s="403"/>
      <c r="BA156" s="403"/>
      <c r="BB156" s="403"/>
      <c r="BC156" s="403"/>
      <c r="BD156" s="403"/>
      <c r="BE156" s="403"/>
      <c r="BF156" s="403"/>
      <c r="BG156" s="403"/>
      <c r="BH156" s="403"/>
      <c r="BI156" s="403"/>
      <c r="BJ156" s="403"/>
      <c r="BK156" s="403"/>
      <c r="BL156" s="403"/>
      <c r="BM156" s="403"/>
      <c r="BN156" s="403"/>
      <c r="BO156" s="403"/>
      <c r="BP156" s="403"/>
      <c r="BQ156" s="403"/>
      <c r="BR156" s="403"/>
      <c r="BS156" s="403"/>
      <c r="BT156" s="403"/>
      <c r="BU156" s="403"/>
      <c r="BV156" s="403"/>
      <c r="BW156" s="464"/>
      <c r="BX156" s="464"/>
      <c r="BY156" s="464"/>
      <c r="BZ156" s="464"/>
      <c r="CA156" s="464"/>
    </row>
    <row r="157" spans="1:79" s="462" customFormat="1" ht="15" customHeight="1">
      <c r="B157" s="463"/>
      <c r="C157" s="211"/>
      <c r="D157" s="280">
        <v>18101420511106</v>
      </c>
      <c r="E157" s="280" t="s">
        <v>1828</v>
      </c>
      <c r="F157" s="281" t="s">
        <v>44</v>
      </c>
      <c r="G157" s="281" t="s">
        <v>2965</v>
      </c>
      <c r="H157" s="281"/>
      <c r="I157" s="282" t="s">
        <v>1804</v>
      </c>
      <c r="J157" s="489" t="s">
        <v>1020</v>
      </c>
      <c r="K157" s="281" t="s">
        <v>86</v>
      </c>
      <c r="L157" s="281" t="s">
        <v>29</v>
      </c>
      <c r="M157" s="211">
        <v>9</v>
      </c>
      <c r="N157" s="214">
        <v>6</v>
      </c>
      <c r="O157" s="215">
        <v>1890</v>
      </c>
      <c r="P157" s="211">
        <v>15</v>
      </c>
      <c r="Q157" s="211" t="s">
        <v>51</v>
      </c>
      <c r="R157" s="611">
        <v>0.09</v>
      </c>
      <c r="S157" s="259">
        <v>1913.3793000000001</v>
      </c>
      <c r="T157" s="623"/>
      <c r="U157" s="403"/>
      <c r="V157" s="403"/>
      <c r="W157" s="403"/>
      <c r="X157" s="403"/>
      <c r="Y157" s="403"/>
      <c r="Z157" s="403"/>
      <c r="AA157" s="403"/>
      <c r="AB157" s="403"/>
      <c r="AC157" s="403"/>
      <c r="AD157" s="403"/>
      <c r="AE157" s="403"/>
      <c r="AF157" s="403"/>
      <c r="AG157" s="403"/>
      <c r="AH157" s="403"/>
      <c r="AI157" s="403"/>
      <c r="AJ157" s="403"/>
      <c r="AK157" s="403"/>
      <c r="AL157" s="403"/>
      <c r="AM157" s="403"/>
      <c r="AN157" s="403"/>
      <c r="AO157" s="403"/>
      <c r="AP157" s="403"/>
      <c r="AQ157" s="403"/>
      <c r="AR157" s="403"/>
      <c r="AS157" s="403"/>
      <c r="AT157" s="403"/>
      <c r="AU157" s="403"/>
      <c r="AV157" s="403"/>
      <c r="AW157" s="403"/>
      <c r="AX157" s="403"/>
      <c r="AY157" s="403"/>
      <c r="AZ157" s="403"/>
      <c r="BA157" s="403"/>
      <c r="BB157" s="403"/>
      <c r="BC157" s="403"/>
      <c r="BD157" s="403"/>
      <c r="BE157" s="403"/>
      <c r="BF157" s="403"/>
      <c r="BG157" s="403"/>
      <c r="BH157" s="403"/>
      <c r="BI157" s="403"/>
      <c r="BJ157" s="403"/>
      <c r="BK157" s="403"/>
      <c r="BL157" s="403"/>
      <c r="BM157" s="403"/>
      <c r="BN157" s="403"/>
      <c r="BO157" s="403"/>
      <c r="BP157" s="403"/>
      <c r="BQ157" s="403"/>
      <c r="BR157" s="403"/>
      <c r="BS157" s="403"/>
      <c r="BT157" s="403"/>
      <c r="BU157" s="403"/>
      <c r="BV157" s="403"/>
      <c r="BW157" s="464"/>
      <c r="BX157" s="464"/>
      <c r="BY157" s="464"/>
      <c r="BZ157" s="464"/>
      <c r="CA157" s="464"/>
    </row>
    <row r="158" spans="1:79" s="462" customFormat="1" ht="15" customHeight="1">
      <c r="B158" s="463"/>
      <c r="C158" s="211"/>
      <c r="D158" s="280">
        <v>18101420511107</v>
      </c>
      <c r="E158" s="280" t="s">
        <v>1829</v>
      </c>
      <c r="F158" s="281" t="s">
        <v>44</v>
      </c>
      <c r="G158" s="281" t="s">
        <v>2965</v>
      </c>
      <c r="H158" s="281"/>
      <c r="I158" s="282" t="s">
        <v>1804</v>
      </c>
      <c r="J158" s="489" t="s">
        <v>1020</v>
      </c>
      <c r="K158" s="281" t="s">
        <v>86</v>
      </c>
      <c r="L158" s="281" t="s">
        <v>29</v>
      </c>
      <c r="M158" s="211">
        <v>9</v>
      </c>
      <c r="N158" s="214">
        <v>7</v>
      </c>
      <c r="O158" s="215">
        <v>1890</v>
      </c>
      <c r="P158" s="211">
        <v>15</v>
      </c>
      <c r="Q158" s="211" t="s">
        <v>39</v>
      </c>
      <c r="R158" s="611">
        <v>7.0000000000000007E-2</v>
      </c>
      <c r="S158" s="259">
        <v>1913.3793000000001</v>
      </c>
      <c r="T158" s="623"/>
      <c r="U158" s="403"/>
      <c r="V158" s="403"/>
      <c r="W158" s="403"/>
      <c r="X158" s="403"/>
      <c r="Y158" s="403"/>
      <c r="Z158" s="403"/>
      <c r="AA158" s="403"/>
      <c r="AB158" s="403"/>
      <c r="AC158" s="403"/>
      <c r="AD158" s="403"/>
      <c r="AE158" s="403"/>
      <c r="AF158" s="403"/>
      <c r="AG158" s="403"/>
      <c r="AH158" s="403"/>
      <c r="AI158" s="403"/>
      <c r="AJ158" s="403"/>
      <c r="AK158" s="403"/>
      <c r="AL158" s="403"/>
      <c r="AM158" s="403"/>
      <c r="AN158" s="403"/>
      <c r="AO158" s="403"/>
      <c r="AP158" s="403"/>
      <c r="AQ158" s="403"/>
      <c r="AR158" s="403"/>
      <c r="AS158" s="403"/>
      <c r="AT158" s="403"/>
      <c r="AU158" s="403"/>
      <c r="AV158" s="403"/>
      <c r="AW158" s="403"/>
      <c r="AX158" s="403"/>
      <c r="AY158" s="403"/>
      <c r="AZ158" s="403"/>
      <c r="BA158" s="403"/>
      <c r="BB158" s="403"/>
      <c r="BC158" s="403"/>
      <c r="BD158" s="403"/>
      <c r="BE158" s="403"/>
      <c r="BF158" s="403"/>
      <c r="BG158" s="403"/>
      <c r="BH158" s="403"/>
      <c r="BI158" s="403"/>
      <c r="BJ158" s="403"/>
      <c r="BK158" s="403"/>
      <c r="BL158" s="403"/>
      <c r="BM158" s="403"/>
      <c r="BN158" s="403"/>
      <c r="BO158" s="403"/>
      <c r="BP158" s="403"/>
      <c r="BQ158" s="403"/>
      <c r="BR158" s="403"/>
      <c r="BS158" s="403"/>
      <c r="BT158" s="403"/>
      <c r="BU158" s="403"/>
      <c r="BV158" s="403"/>
      <c r="BW158" s="464"/>
      <c r="BX158" s="464"/>
      <c r="BY158" s="464"/>
      <c r="BZ158" s="464"/>
      <c r="CA158" s="464"/>
    </row>
    <row r="159" spans="1:79" s="462" customFormat="1" ht="15" customHeight="1">
      <c r="B159" s="463"/>
      <c r="C159" s="211"/>
      <c r="D159" s="280">
        <v>18101420511108</v>
      </c>
      <c r="E159" s="280" t="s">
        <v>1830</v>
      </c>
      <c r="F159" s="281" t="s">
        <v>44</v>
      </c>
      <c r="G159" s="281" t="s">
        <v>2965</v>
      </c>
      <c r="H159" s="281"/>
      <c r="I159" s="282" t="s">
        <v>1804</v>
      </c>
      <c r="J159" s="489" t="s">
        <v>1020</v>
      </c>
      <c r="K159" s="281" t="s">
        <v>86</v>
      </c>
      <c r="L159" s="281" t="s">
        <v>29</v>
      </c>
      <c r="M159" s="211">
        <v>9</v>
      </c>
      <c r="N159" s="214">
        <v>8</v>
      </c>
      <c r="O159" s="215">
        <v>1260</v>
      </c>
      <c r="P159" s="211">
        <v>15</v>
      </c>
      <c r="Q159" s="211" t="s">
        <v>47</v>
      </c>
      <c r="R159" s="211" t="s">
        <v>54</v>
      </c>
      <c r="S159" s="259">
        <v>1275.5862</v>
      </c>
      <c r="T159" s="623"/>
      <c r="U159" s="403"/>
      <c r="V159" s="403"/>
      <c r="W159" s="403"/>
      <c r="X159" s="403"/>
      <c r="Y159" s="403"/>
      <c r="Z159" s="403"/>
      <c r="AA159" s="403"/>
      <c r="AB159" s="403"/>
      <c r="AC159" s="403"/>
      <c r="AD159" s="403"/>
      <c r="AE159" s="403"/>
      <c r="AF159" s="403"/>
      <c r="AG159" s="403"/>
      <c r="AH159" s="403"/>
      <c r="AI159" s="403"/>
      <c r="AJ159" s="403"/>
      <c r="AK159" s="403"/>
      <c r="AL159" s="403"/>
      <c r="AM159" s="403"/>
      <c r="AN159" s="403"/>
      <c r="AO159" s="403"/>
      <c r="AP159" s="403"/>
      <c r="AQ159" s="403"/>
      <c r="AR159" s="403"/>
      <c r="AS159" s="403"/>
      <c r="AT159" s="403"/>
      <c r="AU159" s="403"/>
      <c r="AV159" s="403"/>
      <c r="AW159" s="403"/>
      <c r="AX159" s="403"/>
      <c r="AY159" s="403"/>
      <c r="AZ159" s="403"/>
      <c r="BA159" s="403"/>
      <c r="BB159" s="403"/>
      <c r="BC159" s="403"/>
      <c r="BD159" s="403"/>
      <c r="BE159" s="403"/>
      <c r="BF159" s="403"/>
      <c r="BG159" s="403"/>
      <c r="BH159" s="403"/>
      <c r="BI159" s="403"/>
      <c r="BJ159" s="403"/>
      <c r="BK159" s="403"/>
      <c r="BL159" s="403"/>
      <c r="BM159" s="403"/>
      <c r="BN159" s="403"/>
      <c r="BO159" s="403"/>
      <c r="BP159" s="403"/>
      <c r="BQ159" s="403"/>
      <c r="BR159" s="403"/>
      <c r="BS159" s="403"/>
      <c r="BT159" s="403"/>
      <c r="BU159" s="403"/>
      <c r="BV159" s="403"/>
      <c r="BW159" s="464"/>
      <c r="BX159" s="464"/>
      <c r="BY159" s="464"/>
      <c r="BZ159" s="464"/>
      <c r="CA159" s="464"/>
    </row>
    <row r="160" spans="1:79" s="462" customFormat="1" ht="15" customHeight="1">
      <c r="B160" s="463"/>
      <c r="C160" s="211"/>
      <c r="D160" s="280">
        <v>18101420511109</v>
      </c>
      <c r="E160" s="280" t="s">
        <v>1831</v>
      </c>
      <c r="F160" s="281" t="s">
        <v>44</v>
      </c>
      <c r="G160" s="281" t="s">
        <v>2965</v>
      </c>
      <c r="H160" s="281"/>
      <c r="I160" s="282" t="s">
        <v>1804</v>
      </c>
      <c r="J160" s="489" t="s">
        <v>1020</v>
      </c>
      <c r="K160" s="281" t="s">
        <v>86</v>
      </c>
      <c r="L160" s="281" t="s">
        <v>29</v>
      </c>
      <c r="M160" s="211">
        <v>9</v>
      </c>
      <c r="N160" s="214">
        <v>9</v>
      </c>
      <c r="O160" s="215">
        <v>1890</v>
      </c>
      <c r="P160" s="211">
        <v>15</v>
      </c>
      <c r="Q160" s="211" t="s">
        <v>47</v>
      </c>
      <c r="R160" s="211" t="s">
        <v>54</v>
      </c>
      <c r="S160" s="259">
        <v>1913.3793000000001</v>
      </c>
      <c r="T160" s="623"/>
      <c r="U160" s="403"/>
      <c r="V160" s="403"/>
      <c r="W160" s="403"/>
      <c r="X160" s="403"/>
      <c r="Y160" s="403"/>
      <c r="Z160" s="403"/>
      <c r="AA160" s="403"/>
      <c r="AB160" s="403"/>
      <c r="AC160" s="403"/>
      <c r="AD160" s="403"/>
      <c r="AE160" s="403"/>
      <c r="AF160" s="403"/>
      <c r="AG160" s="403"/>
      <c r="AH160" s="403"/>
      <c r="AI160" s="403"/>
      <c r="AJ160" s="403"/>
      <c r="AK160" s="403"/>
      <c r="AL160" s="403"/>
      <c r="AM160" s="403"/>
      <c r="AN160" s="403"/>
      <c r="AO160" s="403"/>
      <c r="AP160" s="403"/>
      <c r="AQ160" s="403"/>
      <c r="AR160" s="403"/>
      <c r="AS160" s="403"/>
      <c r="AT160" s="403"/>
      <c r="AU160" s="403"/>
      <c r="AV160" s="403"/>
      <c r="AW160" s="403"/>
      <c r="AX160" s="403"/>
      <c r="AY160" s="403"/>
      <c r="AZ160" s="403"/>
      <c r="BA160" s="403"/>
      <c r="BB160" s="403"/>
      <c r="BC160" s="403"/>
      <c r="BD160" s="403"/>
      <c r="BE160" s="403"/>
      <c r="BF160" s="403"/>
      <c r="BG160" s="403"/>
      <c r="BH160" s="403"/>
      <c r="BI160" s="403"/>
      <c r="BJ160" s="403"/>
      <c r="BK160" s="403"/>
      <c r="BL160" s="403"/>
      <c r="BM160" s="403"/>
      <c r="BN160" s="403"/>
      <c r="BO160" s="403"/>
      <c r="BP160" s="403"/>
      <c r="BQ160" s="403"/>
      <c r="BR160" s="403"/>
      <c r="BS160" s="403"/>
      <c r="BT160" s="403"/>
      <c r="BU160" s="403"/>
      <c r="BV160" s="403"/>
      <c r="BW160" s="464"/>
      <c r="BX160" s="464"/>
      <c r="BY160" s="464"/>
      <c r="BZ160" s="464"/>
      <c r="CA160" s="464"/>
    </row>
    <row r="161" spans="2:79" s="462" customFormat="1" ht="15" customHeight="1">
      <c r="B161" s="463"/>
      <c r="C161" s="211"/>
      <c r="D161" s="280">
        <v>18101420511110</v>
      </c>
      <c r="E161" s="280" t="s">
        <v>1806</v>
      </c>
      <c r="F161" s="281" t="s">
        <v>44</v>
      </c>
      <c r="G161" s="281" t="s">
        <v>2965</v>
      </c>
      <c r="H161" s="281"/>
      <c r="I161" s="282" t="s">
        <v>1804</v>
      </c>
      <c r="J161" s="489" t="s">
        <v>1020</v>
      </c>
      <c r="K161" s="281" t="s">
        <v>86</v>
      </c>
      <c r="L161" s="281" t="s">
        <v>29</v>
      </c>
      <c r="M161" s="211">
        <v>9</v>
      </c>
      <c r="N161" s="214">
        <v>10</v>
      </c>
      <c r="O161" s="215">
        <v>1260</v>
      </c>
      <c r="P161" s="211">
        <v>15</v>
      </c>
      <c r="Q161" s="211" t="s">
        <v>30</v>
      </c>
      <c r="R161" s="611">
        <v>0.05</v>
      </c>
      <c r="S161" s="259">
        <v>1275.5862</v>
      </c>
      <c r="T161" s="623"/>
      <c r="U161" s="403"/>
      <c r="V161" s="403"/>
      <c r="W161" s="403"/>
      <c r="X161" s="403"/>
      <c r="Y161" s="403"/>
      <c r="Z161" s="403"/>
      <c r="AA161" s="403"/>
      <c r="AB161" s="403"/>
      <c r="AC161" s="403"/>
      <c r="AD161" s="403"/>
      <c r="AE161" s="403"/>
      <c r="AF161" s="403"/>
      <c r="AG161" s="403"/>
      <c r="AH161" s="403"/>
      <c r="AI161" s="403"/>
      <c r="AJ161" s="403"/>
      <c r="AK161" s="403"/>
      <c r="AL161" s="403"/>
      <c r="AM161" s="403"/>
      <c r="AN161" s="403"/>
      <c r="AO161" s="403"/>
      <c r="AP161" s="403"/>
      <c r="AQ161" s="403"/>
      <c r="AR161" s="403"/>
      <c r="AS161" s="403"/>
      <c r="AT161" s="403"/>
      <c r="AU161" s="403"/>
      <c r="AV161" s="403"/>
      <c r="AW161" s="403"/>
      <c r="AX161" s="403"/>
      <c r="AY161" s="403"/>
      <c r="AZ161" s="403"/>
      <c r="BA161" s="403"/>
      <c r="BB161" s="403"/>
      <c r="BC161" s="403"/>
      <c r="BD161" s="403"/>
      <c r="BE161" s="403"/>
      <c r="BF161" s="403"/>
      <c r="BG161" s="403"/>
      <c r="BH161" s="403"/>
      <c r="BI161" s="403"/>
      <c r="BJ161" s="403"/>
      <c r="BK161" s="403"/>
      <c r="BL161" s="403"/>
      <c r="BM161" s="403"/>
      <c r="BN161" s="403"/>
      <c r="BO161" s="403"/>
      <c r="BP161" s="403"/>
      <c r="BQ161" s="403"/>
      <c r="BR161" s="403"/>
      <c r="BS161" s="403"/>
      <c r="BT161" s="403"/>
      <c r="BU161" s="403"/>
      <c r="BV161" s="403"/>
      <c r="BW161" s="464"/>
      <c r="BX161" s="464"/>
      <c r="BY161" s="464"/>
      <c r="BZ161" s="464"/>
      <c r="CA161" s="464"/>
    </row>
    <row r="162" spans="2:79" s="462" customFormat="1" ht="15" customHeight="1">
      <c r="B162" s="463"/>
      <c r="C162" s="211"/>
      <c r="D162" s="283" t="s">
        <v>1807</v>
      </c>
      <c r="E162" s="283" t="s">
        <v>1808</v>
      </c>
      <c r="F162" s="283" t="s">
        <v>44</v>
      </c>
      <c r="G162" s="283" t="s">
        <v>2965</v>
      </c>
      <c r="H162" s="283"/>
      <c r="I162" s="284" t="s">
        <v>1804</v>
      </c>
      <c r="J162" s="489" t="s">
        <v>1020</v>
      </c>
      <c r="K162" s="283" t="s">
        <v>86</v>
      </c>
      <c r="L162" s="283" t="s">
        <v>29</v>
      </c>
      <c r="M162" s="211">
        <v>9</v>
      </c>
      <c r="N162" s="214">
        <v>11</v>
      </c>
      <c r="O162" s="215">
        <v>1890</v>
      </c>
      <c r="P162" s="211">
        <v>15</v>
      </c>
      <c r="Q162" s="211" t="s">
        <v>30</v>
      </c>
      <c r="R162" s="611">
        <v>0.05</v>
      </c>
      <c r="S162" s="259">
        <v>1913.3793000000001</v>
      </c>
      <c r="T162" s="623"/>
      <c r="U162" s="403"/>
      <c r="V162" s="403"/>
      <c r="W162" s="403"/>
      <c r="X162" s="403"/>
      <c r="Y162" s="403"/>
      <c r="Z162" s="403"/>
      <c r="AA162" s="403"/>
      <c r="AB162" s="403"/>
      <c r="AC162" s="403"/>
      <c r="AD162" s="403"/>
      <c r="AE162" s="403"/>
      <c r="AF162" s="403"/>
      <c r="AG162" s="403"/>
      <c r="AH162" s="403"/>
      <c r="AI162" s="403"/>
      <c r="AJ162" s="403"/>
      <c r="AK162" s="403"/>
      <c r="AL162" s="403"/>
      <c r="AM162" s="403"/>
      <c r="AN162" s="403"/>
      <c r="AO162" s="403"/>
      <c r="AP162" s="403"/>
      <c r="AQ162" s="403"/>
      <c r="AR162" s="403"/>
      <c r="AS162" s="403"/>
      <c r="AT162" s="403"/>
      <c r="AU162" s="403"/>
      <c r="AV162" s="403"/>
      <c r="AW162" s="403"/>
      <c r="AX162" s="403"/>
      <c r="AY162" s="403"/>
      <c r="AZ162" s="403"/>
      <c r="BA162" s="403"/>
      <c r="BB162" s="403"/>
      <c r="BC162" s="403"/>
      <c r="BD162" s="403"/>
      <c r="BE162" s="403"/>
      <c r="BF162" s="403"/>
      <c r="BG162" s="403"/>
      <c r="BH162" s="403"/>
      <c r="BI162" s="403"/>
      <c r="BJ162" s="403"/>
      <c r="BK162" s="403"/>
      <c r="BL162" s="403"/>
      <c r="BM162" s="403"/>
      <c r="BN162" s="403"/>
      <c r="BO162" s="403"/>
      <c r="BP162" s="403"/>
      <c r="BQ162" s="403"/>
      <c r="BR162" s="403"/>
      <c r="BS162" s="403"/>
      <c r="BT162" s="403"/>
      <c r="BU162" s="403"/>
      <c r="BV162" s="403"/>
      <c r="BW162" s="464"/>
      <c r="BX162" s="464"/>
      <c r="BY162" s="464"/>
      <c r="BZ162" s="464"/>
      <c r="CA162" s="464"/>
    </row>
    <row r="163" spans="2:79" s="462" customFormat="1" ht="15" customHeight="1">
      <c r="B163" s="463"/>
      <c r="C163" s="211"/>
      <c r="D163" s="283" t="s">
        <v>1809</v>
      </c>
      <c r="E163" s="283" t="s">
        <v>1810</v>
      </c>
      <c r="F163" s="283" t="s">
        <v>44</v>
      </c>
      <c r="G163" s="283" t="s">
        <v>2965</v>
      </c>
      <c r="H163" s="283"/>
      <c r="I163" s="284" t="s">
        <v>1804</v>
      </c>
      <c r="J163" s="489" t="s">
        <v>1020</v>
      </c>
      <c r="K163" s="283" t="s">
        <v>86</v>
      </c>
      <c r="L163" s="283" t="s">
        <v>29</v>
      </c>
      <c r="M163" s="211">
        <v>9</v>
      </c>
      <c r="N163" s="214">
        <v>12</v>
      </c>
      <c r="O163" s="215">
        <v>317.89999999999998</v>
      </c>
      <c r="P163" s="211">
        <v>15</v>
      </c>
      <c r="Q163" s="211" t="s">
        <v>30</v>
      </c>
      <c r="R163" s="611">
        <v>0.05</v>
      </c>
      <c r="S163" s="259">
        <v>321.98084799999998</v>
      </c>
      <c r="T163" s="623"/>
      <c r="U163" s="403"/>
      <c r="V163" s="403"/>
      <c r="W163" s="403"/>
      <c r="X163" s="403"/>
      <c r="Y163" s="403"/>
      <c r="Z163" s="403"/>
      <c r="AA163" s="403"/>
      <c r="AB163" s="403"/>
      <c r="AC163" s="403"/>
      <c r="AD163" s="403"/>
      <c r="AE163" s="403"/>
      <c r="AF163" s="403"/>
      <c r="AG163" s="403"/>
      <c r="AH163" s="403"/>
      <c r="AI163" s="403"/>
      <c r="AJ163" s="403"/>
      <c r="AK163" s="403"/>
      <c r="AL163" s="403"/>
      <c r="AM163" s="403"/>
      <c r="AN163" s="403"/>
      <c r="AO163" s="403"/>
      <c r="AP163" s="403"/>
      <c r="AQ163" s="403"/>
      <c r="AR163" s="403"/>
      <c r="AS163" s="403"/>
      <c r="AT163" s="403"/>
      <c r="AU163" s="403"/>
      <c r="AV163" s="403"/>
      <c r="AW163" s="403"/>
      <c r="AX163" s="403"/>
      <c r="AY163" s="403"/>
      <c r="AZ163" s="403"/>
      <c r="BA163" s="403"/>
      <c r="BB163" s="403"/>
      <c r="BC163" s="403"/>
      <c r="BD163" s="403"/>
      <c r="BE163" s="403"/>
      <c r="BF163" s="403"/>
      <c r="BG163" s="403"/>
      <c r="BH163" s="403"/>
      <c r="BI163" s="403"/>
      <c r="BJ163" s="403"/>
      <c r="BK163" s="403"/>
      <c r="BL163" s="403"/>
      <c r="BM163" s="403"/>
      <c r="BN163" s="403"/>
      <c r="BO163" s="403"/>
      <c r="BP163" s="403"/>
      <c r="BQ163" s="403"/>
      <c r="BR163" s="403"/>
      <c r="BS163" s="403"/>
      <c r="BT163" s="403"/>
      <c r="BU163" s="403"/>
      <c r="BV163" s="403"/>
      <c r="BW163" s="464"/>
      <c r="BX163" s="464"/>
      <c r="BY163" s="464"/>
      <c r="BZ163" s="464"/>
      <c r="CA163" s="464"/>
    </row>
    <row r="164" spans="2:79" s="462" customFormat="1" ht="15" customHeight="1">
      <c r="B164" s="463"/>
      <c r="C164" s="211"/>
      <c r="D164" s="283" t="s">
        <v>1811</v>
      </c>
      <c r="E164" s="283" t="s">
        <v>1812</v>
      </c>
      <c r="F164" s="283" t="s">
        <v>44</v>
      </c>
      <c r="G164" s="283" t="s">
        <v>2965</v>
      </c>
      <c r="H164" s="283"/>
      <c r="I164" s="284" t="s">
        <v>1804</v>
      </c>
      <c r="J164" s="489" t="s">
        <v>1020</v>
      </c>
      <c r="K164" s="283" t="s">
        <v>86</v>
      </c>
      <c r="L164" s="283" t="s">
        <v>29</v>
      </c>
      <c r="M164" s="211">
        <v>9</v>
      </c>
      <c r="N164" s="214">
        <v>13</v>
      </c>
      <c r="O164" s="215">
        <v>1890</v>
      </c>
      <c r="P164" s="211">
        <v>15</v>
      </c>
      <c r="Q164" s="211" t="s">
        <v>30</v>
      </c>
      <c r="R164" s="611">
        <v>0.05</v>
      </c>
      <c r="S164" s="259">
        <v>1913.3793000000001</v>
      </c>
      <c r="T164" s="623"/>
      <c r="U164" s="403"/>
      <c r="V164" s="403"/>
      <c r="W164" s="403"/>
      <c r="X164" s="403"/>
      <c r="Y164" s="403"/>
      <c r="Z164" s="403"/>
      <c r="AA164" s="403"/>
      <c r="AB164" s="403"/>
      <c r="AC164" s="403"/>
      <c r="AD164" s="403"/>
      <c r="AE164" s="403"/>
      <c r="AF164" s="403"/>
      <c r="AG164" s="403"/>
      <c r="AH164" s="403"/>
      <c r="AI164" s="403"/>
      <c r="AJ164" s="403"/>
      <c r="AK164" s="403"/>
      <c r="AL164" s="403"/>
      <c r="AM164" s="403"/>
      <c r="AN164" s="403"/>
      <c r="AO164" s="403"/>
      <c r="AP164" s="403"/>
      <c r="AQ164" s="403"/>
      <c r="AR164" s="403"/>
      <c r="AS164" s="403"/>
      <c r="AT164" s="403"/>
      <c r="AU164" s="403"/>
      <c r="AV164" s="403"/>
      <c r="AW164" s="403"/>
      <c r="AX164" s="403"/>
      <c r="AY164" s="403"/>
      <c r="AZ164" s="403"/>
      <c r="BA164" s="403"/>
      <c r="BB164" s="403"/>
      <c r="BC164" s="403"/>
      <c r="BD164" s="403"/>
      <c r="BE164" s="403"/>
      <c r="BF164" s="403"/>
      <c r="BG164" s="403"/>
      <c r="BH164" s="403"/>
      <c r="BI164" s="403"/>
      <c r="BJ164" s="403"/>
      <c r="BK164" s="403"/>
      <c r="BL164" s="403"/>
      <c r="BM164" s="403"/>
      <c r="BN164" s="403"/>
      <c r="BO164" s="403"/>
      <c r="BP164" s="403"/>
      <c r="BQ164" s="403"/>
      <c r="BR164" s="403"/>
      <c r="BS164" s="403"/>
      <c r="BT164" s="403"/>
      <c r="BU164" s="403"/>
      <c r="BV164" s="403"/>
      <c r="BW164" s="464"/>
      <c r="BX164" s="464"/>
      <c r="BY164" s="464"/>
      <c r="BZ164" s="464"/>
      <c r="CA164" s="464"/>
    </row>
    <row r="165" spans="2:79" s="462" customFormat="1" ht="15" customHeight="1">
      <c r="B165" s="463"/>
      <c r="C165" s="211"/>
      <c r="D165" s="283" t="s">
        <v>1813</v>
      </c>
      <c r="E165" s="283" t="s">
        <v>1814</v>
      </c>
      <c r="F165" s="283" t="s">
        <v>44</v>
      </c>
      <c r="G165" s="283" t="s">
        <v>2965</v>
      </c>
      <c r="H165" s="283"/>
      <c r="I165" s="284" t="s">
        <v>1804</v>
      </c>
      <c r="J165" s="489" t="s">
        <v>1020</v>
      </c>
      <c r="K165" s="283" t="s">
        <v>86</v>
      </c>
      <c r="L165" s="283" t="s">
        <v>29</v>
      </c>
      <c r="M165" s="211">
        <v>9</v>
      </c>
      <c r="N165" s="214">
        <v>14</v>
      </c>
      <c r="O165" s="215">
        <v>1890</v>
      </c>
      <c r="P165" s="211">
        <v>15</v>
      </c>
      <c r="Q165" s="211" t="s">
        <v>47</v>
      </c>
      <c r="R165" s="211" t="s">
        <v>54</v>
      </c>
      <c r="S165" s="259">
        <v>1913.3793000000001</v>
      </c>
      <c r="T165" s="623"/>
      <c r="U165" s="403"/>
      <c r="V165" s="403"/>
      <c r="W165" s="403"/>
      <c r="X165" s="403"/>
      <c r="Y165" s="403"/>
      <c r="Z165" s="403"/>
      <c r="AA165" s="403"/>
      <c r="AB165" s="403"/>
      <c r="AC165" s="403"/>
      <c r="AD165" s="403"/>
      <c r="AE165" s="403"/>
      <c r="AF165" s="403"/>
      <c r="AG165" s="403"/>
      <c r="AH165" s="403"/>
      <c r="AI165" s="403"/>
      <c r="AJ165" s="403"/>
      <c r="AK165" s="403"/>
      <c r="AL165" s="403"/>
      <c r="AM165" s="403"/>
      <c r="AN165" s="403"/>
      <c r="AO165" s="403"/>
      <c r="AP165" s="403"/>
      <c r="AQ165" s="403"/>
      <c r="AR165" s="403"/>
      <c r="AS165" s="403"/>
      <c r="AT165" s="403"/>
      <c r="AU165" s="403"/>
      <c r="AV165" s="403"/>
      <c r="AW165" s="403"/>
      <c r="AX165" s="403"/>
      <c r="AY165" s="403"/>
      <c r="AZ165" s="403"/>
      <c r="BA165" s="403"/>
      <c r="BB165" s="403"/>
      <c r="BC165" s="403"/>
      <c r="BD165" s="403"/>
      <c r="BE165" s="403"/>
      <c r="BF165" s="403"/>
      <c r="BG165" s="403"/>
      <c r="BH165" s="403"/>
      <c r="BI165" s="403"/>
      <c r="BJ165" s="403"/>
      <c r="BK165" s="403"/>
      <c r="BL165" s="403"/>
      <c r="BM165" s="403"/>
      <c r="BN165" s="403"/>
      <c r="BO165" s="403"/>
      <c r="BP165" s="403"/>
      <c r="BQ165" s="403"/>
      <c r="BR165" s="403"/>
      <c r="BS165" s="403"/>
      <c r="BT165" s="403"/>
      <c r="BU165" s="403"/>
      <c r="BV165" s="403"/>
      <c r="BW165" s="464"/>
      <c r="BX165" s="464"/>
      <c r="BY165" s="464"/>
      <c r="BZ165" s="464"/>
      <c r="CA165" s="464"/>
    </row>
    <row r="166" spans="2:79" s="462" customFormat="1" ht="15" customHeight="1">
      <c r="B166" s="463"/>
      <c r="C166" s="211"/>
      <c r="D166" s="283" t="s">
        <v>1815</v>
      </c>
      <c r="E166" s="283" t="s">
        <v>1816</v>
      </c>
      <c r="F166" s="283" t="s">
        <v>44</v>
      </c>
      <c r="G166" s="283" t="s">
        <v>2965</v>
      </c>
      <c r="H166" s="283"/>
      <c r="I166" s="284" t="s">
        <v>1804</v>
      </c>
      <c r="J166" s="489" t="s">
        <v>1020</v>
      </c>
      <c r="K166" s="283" t="s">
        <v>86</v>
      </c>
      <c r="L166" s="283" t="s">
        <v>29</v>
      </c>
      <c r="M166" s="211">
        <v>9</v>
      </c>
      <c r="N166" s="214">
        <v>15</v>
      </c>
      <c r="O166" s="215">
        <v>1890</v>
      </c>
      <c r="P166" s="211">
        <v>15</v>
      </c>
      <c r="Q166" s="211" t="s">
        <v>39</v>
      </c>
      <c r="R166" s="611">
        <v>7.0000000000000007E-2</v>
      </c>
      <c r="S166" s="259">
        <v>1913.3793000000001</v>
      </c>
      <c r="T166" s="623"/>
      <c r="U166" s="403"/>
      <c r="V166" s="403"/>
      <c r="W166" s="403"/>
      <c r="X166" s="403"/>
      <c r="Y166" s="403"/>
      <c r="Z166" s="403"/>
      <c r="AA166" s="403"/>
      <c r="AB166" s="403"/>
      <c r="AC166" s="403"/>
      <c r="AD166" s="403"/>
      <c r="AE166" s="403"/>
      <c r="AF166" s="403"/>
      <c r="AG166" s="403"/>
      <c r="AH166" s="403"/>
      <c r="AI166" s="403"/>
      <c r="AJ166" s="403"/>
      <c r="AK166" s="403"/>
      <c r="AL166" s="403"/>
      <c r="AM166" s="403"/>
      <c r="AN166" s="403"/>
      <c r="AO166" s="403"/>
      <c r="AP166" s="403"/>
      <c r="AQ166" s="403"/>
      <c r="AR166" s="403"/>
      <c r="AS166" s="403"/>
      <c r="AT166" s="403"/>
      <c r="AU166" s="403"/>
      <c r="AV166" s="403"/>
      <c r="AW166" s="403"/>
      <c r="AX166" s="403"/>
      <c r="AY166" s="403"/>
      <c r="AZ166" s="403"/>
      <c r="BA166" s="403"/>
      <c r="BB166" s="403"/>
      <c r="BC166" s="403"/>
      <c r="BD166" s="403"/>
      <c r="BE166" s="403"/>
      <c r="BF166" s="403"/>
      <c r="BG166" s="403"/>
      <c r="BH166" s="403"/>
      <c r="BI166" s="403"/>
      <c r="BJ166" s="403"/>
      <c r="BK166" s="403"/>
      <c r="BL166" s="403"/>
      <c r="BM166" s="403"/>
      <c r="BN166" s="403"/>
      <c r="BO166" s="403"/>
      <c r="BP166" s="403"/>
      <c r="BQ166" s="403"/>
      <c r="BR166" s="403"/>
      <c r="BS166" s="403"/>
      <c r="BT166" s="403"/>
      <c r="BU166" s="403"/>
      <c r="BV166" s="403"/>
      <c r="BW166" s="464"/>
      <c r="BX166" s="464"/>
      <c r="BY166" s="464"/>
      <c r="BZ166" s="464"/>
      <c r="CA166" s="464"/>
    </row>
    <row r="167" spans="2:79" s="462" customFormat="1" ht="15" customHeight="1">
      <c r="B167" s="463"/>
      <c r="C167" s="211"/>
      <c r="D167" s="280">
        <v>18101420511116</v>
      </c>
      <c r="E167" s="280" t="s">
        <v>1817</v>
      </c>
      <c r="F167" s="281" t="s">
        <v>44</v>
      </c>
      <c r="G167" s="281" t="s">
        <v>2965</v>
      </c>
      <c r="H167" s="281"/>
      <c r="I167" s="282" t="s">
        <v>1804</v>
      </c>
      <c r="J167" s="489" t="s">
        <v>1020</v>
      </c>
      <c r="K167" s="281" t="s">
        <v>86</v>
      </c>
      <c r="L167" s="281" t="s">
        <v>29</v>
      </c>
      <c r="M167" s="211">
        <v>9</v>
      </c>
      <c r="N167" s="214">
        <v>16</v>
      </c>
      <c r="O167" s="215">
        <v>1260</v>
      </c>
      <c r="P167" s="211">
        <v>15</v>
      </c>
      <c r="Q167" s="211" t="s">
        <v>30</v>
      </c>
      <c r="R167" s="611">
        <v>0.05</v>
      </c>
      <c r="S167" s="259">
        <v>1275.5862</v>
      </c>
      <c r="T167" s="623"/>
      <c r="U167" s="403"/>
      <c r="V167" s="403"/>
      <c r="W167" s="403"/>
      <c r="X167" s="403"/>
      <c r="Y167" s="403"/>
      <c r="Z167" s="403"/>
      <c r="AA167" s="403"/>
      <c r="AB167" s="403"/>
      <c r="AC167" s="403"/>
      <c r="AD167" s="403"/>
      <c r="AE167" s="403"/>
      <c r="AF167" s="403"/>
      <c r="AG167" s="403"/>
      <c r="AH167" s="403"/>
      <c r="AI167" s="403"/>
      <c r="AJ167" s="403"/>
      <c r="AK167" s="403"/>
      <c r="AL167" s="403"/>
      <c r="AM167" s="403"/>
      <c r="AN167" s="403"/>
      <c r="AO167" s="403"/>
      <c r="AP167" s="403"/>
      <c r="AQ167" s="403"/>
      <c r="AR167" s="403"/>
      <c r="AS167" s="403"/>
      <c r="AT167" s="403"/>
      <c r="AU167" s="403"/>
      <c r="AV167" s="403"/>
      <c r="AW167" s="403"/>
      <c r="AX167" s="403"/>
      <c r="AY167" s="403"/>
      <c r="AZ167" s="403"/>
      <c r="BA167" s="403"/>
      <c r="BB167" s="403"/>
      <c r="BC167" s="403"/>
      <c r="BD167" s="403"/>
      <c r="BE167" s="403"/>
      <c r="BF167" s="403"/>
      <c r="BG167" s="403"/>
      <c r="BH167" s="403"/>
      <c r="BI167" s="403"/>
      <c r="BJ167" s="403"/>
      <c r="BK167" s="403"/>
      <c r="BL167" s="403"/>
      <c r="BM167" s="403"/>
      <c r="BN167" s="403"/>
      <c r="BO167" s="403"/>
      <c r="BP167" s="403"/>
      <c r="BQ167" s="403"/>
      <c r="BR167" s="403"/>
      <c r="BS167" s="403"/>
      <c r="BT167" s="403"/>
      <c r="BU167" s="403"/>
      <c r="BV167" s="403"/>
      <c r="BW167" s="464"/>
      <c r="BX167" s="464"/>
      <c r="BY167" s="464"/>
      <c r="BZ167" s="464"/>
      <c r="CA167" s="464"/>
    </row>
    <row r="168" spans="2:79" s="462" customFormat="1" ht="15" customHeight="1">
      <c r="B168" s="463"/>
      <c r="C168" s="211"/>
      <c r="D168" s="283" t="s">
        <v>1818</v>
      </c>
      <c r="E168" s="283" t="s">
        <v>1819</v>
      </c>
      <c r="F168" s="283" t="s">
        <v>44</v>
      </c>
      <c r="G168" s="283" t="s">
        <v>2965</v>
      </c>
      <c r="H168" s="283"/>
      <c r="I168" s="284" t="s">
        <v>1804</v>
      </c>
      <c r="J168" s="489" t="s">
        <v>1020</v>
      </c>
      <c r="K168" s="283" t="s">
        <v>86</v>
      </c>
      <c r="L168" s="283" t="s">
        <v>29</v>
      </c>
      <c r="M168" s="211">
        <v>9</v>
      </c>
      <c r="N168" s="214">
        <v>17</v>
      </c>
      <c r="O168" s="215">
        <v>1260</v>
      </c>
      <c r="P168" s="211">
        <v>15</v>
      </c>
      <c r="Q168" s="211" t="s">
        <v>39</v>
      </c>
      <c r="R168" s="611">
        <v>7.0000000000000007E-2</v>
      </c>
      <c r="S168" s="259">
        <v>1275.5862</v>
      </c>
      <c r="T168" s="623"/>
      <c r="U168" s="403"/>
      <c r="V168" s="403"/>
      <c r="W168" s="403"/>
      <c r="X168" s="403"/>
      <c r="Y168" s="403"/>
      <c r="Z168" s="403"/>
      <c r="AA168" s="403"/>
      <c r="AB168" s="403"/>
      <c r="AC168" s="403"/>
      <c r="AD168" s="403"/>
      <c r="AE168" s="403"/>
      <c r="AF168" s="403"/>
      <c r="AG168" s="403"/>
      <c r="AH168" s="403"/>
      <c r="AI168" s="403"/>
      <c r="AJ168" s="403"/>
      <c r="AK168" s="403"/>
      <c r="AL168" s="403"/>
      <c r="AM168" s="403"/>
      <c r="AN168" s="403"/>
      <c r="AO168" s="403"/>
      <c r="AP168" s="403"/>
      <c r="AQ168" s="403"/>
      <c r="AR168" s="403"/>
      <c r="AS168" s="403"/>
      <c r="AT168" s="403"/>
      <c r="AU168" s="403"/>
      <c r="AV168" s="403"/>
      <c r="AW168" s="403"/>
      <c r="AX168" s="403"/>
      <c r="AY168" s="403"/>
      <c r="AZ168" s="403"/>
      <c r="BA168" s="403"/>
      <c r="BB168" s="403"/>
      <c r="BC168" s="403"/>
      <c r="BD168" s="403"/>
      <c r="BE168" s="403"/>
      <c r="BF168" s="403"/>
      <c r="BG168" s="403"/>
      <c r="BH168" s="403"/>
      <c r="BI168" s="403"/>
      <c r="BJ168" s="403"/>
      <c r="BK168" s="403"/>
      <c r="BL168" s="403"/>
      <c r="BM168" s="403"/>
      <c r="BN168" s="403"/>
      <c r="BO168" s="403"/>
      <c r="BP168" s="403"/>
      <c r="BQ168" s="403"/>
      <c r="BR168" s="403"/>
      <c r="BS168" s="403"/>
      <c r="BT168" s="403"/>
      <c r="BU168" s="403"/>
      <c r="BV168" s="403"/>
      <c r="BW168" s="464"/>
      <c r="BX168" s="464"/>
      <c r="BY168" s="464"/>
      <c r="BZ168" s="464"/>
      <c r="CA168" s="464"/>
    </row>
    <row r="169" spans="2:79" s="462" customFormat="1" ht="15" customHeight="1">
      <c r="B169" s="463"/>
      <c r="C169" s="211"/>
      <c r="D169" s="280">
        <v>18101420511118</v>
      </c>
      <c r="E169" s="280" t="s">
        <v>1820</v>
      </c>
      <c r="F169" s="281" t="s">
        <v>44</v>
      </c>
      <c r="G169" s="281" t="s">
        <v>2965</v>
      </c>
      <c r="H169" s="281"/>
      <c r="I169" s="282" t="s">
        <v>1804</v>
      </c>
      <c r="J169" s="489" t="s">
        <v>1020</v>
      </c>
      <c r="K169" s="281" t="s">
        <v>86</v>
      </c>
      <c r="L169" s="281" t="s">
        <v>29</v>
      </c>
      <c r="M169" s="211">
        <v>9</v>
      </c>
      <c r="N169" s="214">
        <v>18</v>
      </c>
      <c r="O169" s="215">
        <v>1260</v>
      </c>
      <c r="P169" s="211">
        <v>15</v>
      </c>
      <c r="Q169" s="211" t="s">
        <v>47</v>
      </c>
      <c r="R169" s="211" t="s">
        <v>54</v>
      </c>
      <c r="S169" s="259">
        <v>1275.5862</v>
      </c>
      <c r="T169" s="623"/>
      <c r="U169" s="403"/>
      <c r="V169" s="403"/>
      <c r="W169" s="403"/>
      <c r="X169" s="403"/>
      <c r="Y169" s="403"/>
      <c r="Z169" s="403"/>
      <c r="AA169" s="403"/>
      <c r="AB169" s="403"/>
      <c r="AC169" s="403"/>
      <c r="AD169" s="403"/>
      <c r="AE169" s="403"/>
      <c r="AF169" s="403"/>
      <c r="AG169" s="403"/>
      <c r="AH169" s="403"/>
      <c r="AI169" s="403"/>
      <c r="AJ169" s="403"/>
      <c r="AK169" s="403"/>
      <c r="AL169" s="403"/>
      <c r="AM169" s="403"/>
      <c r="AN169" s="403"/>
      <c r="AO169" s="403"/>
      <c r="AP169" s="403"/>
      <c r="AQ169" s="403"/>
      <c r="AR169" s="403"/>
      <c r="AS169" s="403"/>
      <c r="AT169" s="403"/>
      <c r="AU169" s="403"/>
      <c r="AV169" s="403"/>
      <c r="AW169" s="403"/>
      <c r="AX169" s="403"/>
      <c r="AY169" s="403"/>
      <c r="AZ169" s="403"/>
      <c r="BA169" s="403"/>
      <c r="BB169" s="403"/>
      <c r="BC169" s="403"/>
      <c r="BD169" s="403"/>
      <c r="BE169" s="403"/>
      <c r="BF169" s="403"/>
      <c r="BG169" s="403"/>
      <c r="BH169" s="403"/>
      <c r="BI169" s="403"/>
      <c r="BJ169" s="403"/>
      <c r="BK169" s="403"/>
      <c r="BL169" s="403"/>
      <c r="BM169" s="403"/>
      <c r="BN169" s="403"/>
      <c r="BO169" s="403"/>
      <c r="BP169" s="403"/>
      <c r="BQ169" s="403"/>
      <c r="BR169" s="403"/>
      <c r="BS169" s="403"/>
      <c r="BT169" s="403"/>
      <c r="BU169" s="403"/>
      <c r="BV169" s="403"/>
      <c r="BW169" s="464"/>
      <c r="BX169" s="464"/>
      <c r="BY169" s="464"/>
      <c r="BZ169" s="464"/>
      <c r="CA169" s="464"/>
    </row>
    <row r="170" spans="2:79" s="462" customFormat="1" ht="15" customHeight="1">
      <c r="B170" s="463"/>
      <c r="C170" s="211"/>
      <c r="D170" s="280">
        <v>18101420511119</v>
      </c>
      <c r="E170" s="280" t="s">
        <v>1821</v>
      </c>
      <c r="F170" s="281" t="s">
        <v>44</v>
      </c>
      <c r="G170" s="281" t="s">
        <v>2965</v>
      </c>
      <c r="H170" s="281"/>
      <c r="I170" s="282" t="s">
        <v>1804</v>
      </c>
      <c r="J170" s="489" t="s">
        <v>1020</v>
      </c>
      <c r="K170" s="281" t="s">
        <v>86</v>
      </c>
      <c r="L170" s="281" t="s">
        <v>29</v>
      </c>
      <c r="M170" s="211">
        <v>9</v>
      </c>
      <c r="N170" s="214">
        <v>19</v>
      </c>
      <c r="O170" s="215">
        <v>1890</v>
      </c>
      <c r="P170" s="211">
        <v>15</v>
      </c>
      <c r="Q170" s="211" t="s">
        <v>24</v>
      </c>
      <c r="R170" s="211"/>
      <c r="S170" s="259">
        <v>1913.3793000000001</v>
      </c>
      <c r="T170" s="623"/>
      <c r="U170" s="403"/>
      <c r="V170" s="403"/>
      <c r="W170" s="403"/>
      <c r="X170" s="403"/>
      <c r="Y170" s="403"/>
      <c r="Z170" s="403"/>
      <c r="AA170" s="403"/>
      <c r="AB170" s="403"/>
      <c r="AC170" s="403"/>
      <c r="AD170" s="403"/>
      <c r="AE170" s="403"/>
      <c r="AF170" s="403"/>
      <c r="AG170" s="403"/>
      <c r="AH170" s="403"/>
      <c r="AI170" s="403"/>
      <c r="AJ170" s="403"/>
      <c r="AK170" s="403"/>
      <c r="AL170" s="403"/>
      <c r="AM170" s="403"/>
      <c r="AN170" s="403"/>
      <c r="AO170" s="403"/>
      <c r="AP170" s="403"/>
      <c r="AQ170" s="403"/>
      <c r="AR170" s="403"/>
      <c r="AS170" s="403"/>
      <c r="AT170" s="403"/>
      <c r="AU170" s="403"/>
      <c r="AV170" s="403"/>
      <c r="AW170" s="403"/>
      <c r="AX170" s="403"/>
      <c r="AY170" s="403"/>
      <c r="AZ170" s="403"/>
      <c r="BA170" s="403"/>
      <c r="BB170" s="403"/>
      <c r="BC170" s="403"/>
      <c r="BD170" s="403"/>
      <c r="BE170" s="403"/>
      <c r="BF170" s="403"/>
      <c r="BG170" s="403"/>
      <c r="BH170" s="403"/>
      <c r="BI170" s="403"/>
      <c r="BJ170" s="403"/>
      <c r="BK170" s="403"/>
      <c r="BL170" s="403"/>
      <c r="BM170" s="403"/>
      <c r="BN170" s="403"/>
      <c r="BO170" s="403"/>
      <c r="BP170" s="403"/>
      <c r="BQ170" s="403"/>
      <c r="BR170" s="403"/>
      <c r="BS170" s="403"/>
      <c r="BT170" s="403"/>
      <c r="BU170" s="403"/>
      <c r="BV170" s="403"/>
      <c r="BW170" s="464"/>
      <c r="BX170" s="464"/>
      <c r="BY170" s="464"/>
      <c r="BZ170" s="464"/>
      <c r="CA170" s="464"/>
    </row>
    <row r="171" spans="2:79" s="462" customFormat="1" ht="15" customHeight="1">
      <c r="B171" s="463"/>
      <c r="C171" s="472"/>
      <c r="D171" s="307" t="s">
        <v>1832</v>
      </c>
      <c r="E171" s="307" t="s">
        <v>1833</v>
      </c>
      <c r="F171" s="307" t="s">
        <v>44</v>
      </c>
      <c r="G171" s="283" t="s">
        <v>2965</v>
      </c>
      <c r="H171" s="307"/>
      <c r="I171" s="473" t="s">
        <v>1834</v>
      </c>
      <c r="J171" s="474" t="s">
        <v>1835</v>
      </c>
      <c r="K171" s="307" t="s">
        <v>86</v>
      </c>
      <c r="L171" s="307" t="s">
        <v>1836</v>
      </c>
      <c r="M171" s="307" t="s">
        <v>22</v>
      </c>
      <c r="N171" s="475" t="s">
        <v>21</v>
      </c>
      <c r="O171" s="242">
        <v>1070.7</v>
      </c>
      <c r="P171" s="307" t="s">
        <v>32</v>
      </c>
      <c r="Q171" s="211" t="s">
        <v>47</v>
      </c>
      <c r="R171" s="614" t="s">
        <v>54</v>
      </c>
      <c r="S171" s="288">
        <v>1082.528341</v>
      </c>
      <c r="T171" s="623"/>
      <c r="U171" s="403"/>
      <c r="V171" s="403"/>
      <c r="W171" s="403"/>
      <c r="X171" s="403"/>
      <c r="Y171" s="403"/>
      <c r="Z171" s="403"/>
      <c r="AA171" s="403"/>
      <c r="AB171" s="403"/>
      <c r="AC171" s="403"/>
      <c r="AD171" s="403"/>
      <c r="AE171" s="403"/>
      <c r="AF171" s="403"/>
      <c r="AG171" s="403"/>
      <c r="AH171" s="403"/>
      <c r="AI171" s="403"/>
      <c r="AJ171" s="403"/>
      <c r="AK171" s="403"/>
      <c r="AL171" s="403"/>
      <c r="AM171" s="403"/>
      <c r="AN171" s="403"/>
      <c r="AO171" s="403"/>
      <c r="AP171" s="403"/>
      <c r="AQ171" s="403"/>
      <c r="AR171" s="403"/>
      <c r="AS171" s="403"/>
      <c r="AT171" s="403"/>
      <c r="AU171" s="403"/>
      <c r="AV171" s="403"/>
      <c r="AW171" s="403"/>
      <c r="AX171" s="403"/>
      <c r="AY171" s="403"/>
      <c r="AZ171" s="403"/>
      <c r="BA171" s="403"/>
      <c r="BB171" s="403"/>
      <c r="BC171" s="403"/>
      <c r="BD171" s="403"/>
      <c r="BE171" s="403"/>
      <c r="BF171" s="403"/>
      <c r="BG171" s="403"/>
      <c r="BH171" s="403"/>
      <c r="BI171" s="403"/>
      <c r="BJ171" s="403"/>
      <c r="BK171" s="403"/>
      <c r="BL171" s="403"/>
      <c r="BM171" s="403"/>
      <c r="BN171" s="403"/>
      <c r="BO171" s="403"/>
      <c r="BP171" s="403"/>
      <c r="BQ171" s="403"/>
      <c r="BR171" s="403"/>
      <c r="BS171" s="403"/>
      <c r="BT171" s="403"/>
      <c r="BU171" s="403"/>
      <c r="BV171" s="403"/>
      <c r="BW171" s="464"/>
      <c r="BX171" s="464"/>
      <c r="BY171" s="464"/>
      <c r="BZ171" s="464"/>
      <c r="CA171" s="464"/>
    </row>
    <row r="172" spans="2:79" s="462" customFormat="1" ht="15" customHeight="1">
      <c r="B172" s="463"/>
      <c r="C172" s="236"/>
      <c r="D172" s="293">
        <v>18101470910101</v>
      </c>
      <c r="E172" s="294" t="s">
        <v>1868</v>
      </c>
      <c r="F172" s="294" t="s">
        <v>44</v>
      </c>
      <c r="G172" s="281" t="s">
        <v>2965</v>
      </c>
      <c r="H172" s="294"/>
      <c r="I172" s="295" t="s">
        <v>1839</v>
      </c>
      <c r="J172" s="474" t="s">
        <v>1840</v>
      </c>
      <c r="K172" s="294" t="s">
        <v>86</v>
      </c>
      <c r="L172" s="294" t="s">
        <v>31</v>
      </c>
      <c r="M172" s="294" t="s">
        <v>25</v>
      </c>
      <c r="N172" s="264" t="s">
        <v>21</v>
      </c>
      <c r="O172" s="296">
        <v>1091.2</v>
      </c>
      <c r="P172" s="294" t="s">
        <v>45</v>
      </c>
      <c r="Q172" s="236" t="s">
        <v>23</v>
      </c>
      <c r="R172" s="560">
        <v>0.1</v>
      </c>
      <c r="S172" s="288">
        <v>1104.3271359999999</v>
      </c>
      <c r="T172" s="623"/>
      <c r="U172" s="403"/>
      <c r="V172" s="403"/>
      <c r="W172" s="403"/>
      <c r="X172" s="403"/>
      <c r="Y172" s="403"/>
      <c r="Z172" s="403"/>
      <c r="AA172" s="403"/>
      <c r="AB172" s="403"/>
      <c r="AC172" s="403"/>
      <c r="AD172" s="403"/>
      <c r="AE172" s="403"/>
      <c r="AF172" s="403"/>
      <c r="AG172" s="403"/>
      <c r="AH172" s="403"/>
      <c r="AI172" s="403"/>
      <c r="AJ172" s="403"/>
      <c r="AK172" s="403"/>
      <c r="AL172" s="403"/>
      <c r="AM172" s="403"/>
      <c r="AN172" s="403"/>
      <c r="AO172" s="403"/>
      <c r="AP172" s="403"/>
      <c r="AQ172" s="403"/>
      <c r="AR172" s="403"/>
      <c r="AS172" s="403"/>
      <c r="AT172" s="403"/>
      <c r="AU172" s="403"/>
      <c r="AV172" s="403"/>
      <c r="AW172" s="403"/>
      <c r="AX172" s="403"/>
      <c r="AY172" s="403"/>
      <c r="AZ172" s="403"/>
      <c r="BA172" s="403"/>
      <c r="BB172" s="403"/>
      <c r="BC172" s="403"/>
      <c r="BD172" s="403"/>
      <c r="BE172" s="403"/>
      <c r="BF172" s="403"/>
      <c r="BG172" s="403"/>
      <c r="BH172" s="403"/>
      <c r="BI172" s="403"/>
      <c r="BJ172" s="403"/>
      <c r="BK172" s="403"/>
      <c r="BL172" s="403"/>
      <c r="BM172" s="403"/>
      <c r="BN172" s="403"/>
      <c r="BO172" s="403"/>
      <c r="BP172" s="403"/>
      <c r="BQ172" s="403"/>
      <c r="BR172" s="403"/>
      <c r="BS172" s="403"/>
      <c r="BT172" s="403"/>
      <c r="BU172" s="403"/>
      <c r="BV172" s="403"/>
      <c r="BW172" s="464"/>
      <c r="BX172" s="464"/>
      <c r="BY172" s="464"/>
      <c r="BZ172" s="464"/>
      <c r="CA172" s="464"/>
    </row>
    <row r="173" spans="2:79" s="462" customFormat="1" ht="15" customHeight="1">
      <c r="B173" s="463"/>
      <c r="C173" s="236"/>
      <c r="D173" s="293">
        <v>18101470910110</v>
      </c>
      <c r="E173" s="294" t="s">
        <v>1877</v>
      </c>
      <c r="F173" s="294" t="s">
        <v>44</v>
      </c>
      <c r="G173" s="281" t="s">
        <v>2965</v>
      </c>
      <c r="H173" s="294"/>
      <c r="I173" s="295" t="s">
        <v>1839</v>
      </c>
      <c r="J173" s="489" t="s">
        <v>1020</v>
      </c>
      <c r="K173" s="294" t="s">
        <v>86</v>
      </c>
      <c r="L173" s="294" t="s">
        <v>31</v>
      </c>
      <c r="M173" s="294" t="s">
        <v>25</v>
      </c>
      <c r="N173" s="264" t="s">
        <v>35</v>
      </c>
      <c r="O173" s="296">
        <v>1980</v>
      </c>
      <c r="P173" s="294" t="s">
        <v>45</v>
      </c>
      <c r="Q173" s="236" t="s">
        <v>24</v>
      </c>
      <c r="R173" s="612"/>
      <c r="S173" s="297">
        <v>2003.8193999999999</v>
      </c>
      <c r="T173" s="623"/>
      <c r="U173" s="403"/>
      <c r="V173" s="403"/>
      <c r="W173" s="403"/>
      <c r="X173" s="403"/>
      <c r="Y173" s="403"/>
      <c r="Z173" s="403"/>
      <c r="AA173" s="403"/>
      <c r="AB173" s="403"/>
      <c r="AC173" s="403"/>
      <c r="AD173" s="403"/>
      <c r="AE173" s="403"/>
      <c r="AF173" s="403"/>
      <c r="AG173" s="403"/>
      <c r="AH173" s="403"/>
      <c r="AI173" s="403"/>
      <c r="AJ173" s="403"/>
      <c r="AK173" s="403"/>
      <c r="AL173" s="403"/>
      <c r="AM173" s="403"/>
      <c r="AN173" s="403"/>
      <c r="AO173" s="403"/>
      <c r="AP173" s="403"/>
      <c r="AQ173" s="403"/>
      <c r="AR173" s="403"/>
      <c r="AS173" s="403"/>
      <c r="AT173" s="403"/>
      <c r="AU173" s="403"/>
      <c r="AV173" s="403"/>
      <c r="AW173" s="403"/>
      <c r="AX173" s="403"/>
      <c r="AY173" s="403"/>
      <c r="AZ173" s="403"/>
      <c r="BA173" s="403"/>
      <c r="BB173" s="403"/>
      <c r="BC173" s="403"/>
      <c r="BD173" s="403"/>
      <c r="BE173" s="403"/>
      <c r="BF173" s="403"/>
      <c r="BG173" s="403"/>
      <c r="BH173" s="403"/>
      <c r="BI173" s="403"/>
      <c r="BJ173" s="403"/>
      <c r="BK173" s="403"/>
      <c r="BL173" s="403"/>
      <c r="BM173" s="403"/>
      <c r="BN173" s="403"/>
      <c r="BO173" s="403"/>
      <c r="BP173" s="403"/>
      <c r="BQ173" s="403"/>
      <c r="BR173" s="403"/>
      <c r="BS173" s="403"/>
      <c r="BT173" s="403"/>
      <c r="BU173" s="403"/>
      <c r="BV173" s="403"/>
      <c r="BW173" s="464"/>
      <c r="BX173" s="464"/>
      <c r="BY173" s="464"/>
      <c r="BZ173" s="464"/>
      <c r="CA173" s="464"/>
    </row>
    <row r="174" spans="2:79" s="462" customFormat="1" ht="15" customHeight="1">
      <c r="B174" s="463"/>
      <c r="C174" s="236"/>
      <c r="D174" s="289" t="s">
        <v>1854</v>
      </c>
      <c r="E174" s="289" t="s">
        <v>1855</v>
      </c>
      <c r="F174" s="289" t="s">
        <v>44</v>
      </c>
      <c r="G174" s="281" t="s">
        <v>2965</v>
      </c>
      <c r="H174" s="289"/>
      <c r="I174" s="290" t="s">
        <v>1839</v>
      </c>
      <c r="J174" s="489" t="s">
        <v>1020</v>
      </c>
      <c r="K174" s="289" t="s">
        <v>86</v>
      </c>
      <c r="L174" s="289" t="s">
        <v>31</v>
      </c>
      <c r="M174" s="289" t="s">
        <v>25</v>
      </c>
      <c r="N174" s="289" t="s">
        <v>71</v>
      </c>
      <c r="O174" s="287">
        <v>1980</v>
      </c>
      <c r="P174" s="289" t="s">
        <v>45</v>
      </c>
      <c r="Q174" s="236" t="s">
        <v>23</v>
      </c>
      <c r="R174" s="560">
        <v>0.1</v>
      </c>
      <c r="S174" s="288">
        <v>2003.8193999999999</v>
      </c>
      <c r="T174" s="623"/>
      <c r="U174" s="403"/>
      <c r="V174" s="403"/>
      <c r="W174" s="403"/>
      <c r="X174" s="403"/>
      <c r="Y174" s="403"/>
      <c r="Z174" s="403"/>
      <c r="AA174" s="403"/>
      <c r="AB174" s="403"/>
      <c r="AC174" s="403"/>
      <c r="AD174" s="403"/>
      <c r="AE174" s="403"/>
      <c r="AF174" s="403"/>
      <c r="AG174" s="403"/>
      <c r="AH174" s="403"/>
      <c r="AI174" s="403"/>
      <c r="AJ174" s="403"/>
      <c r="AK174" s="403"/>
      <c r="AL174" s="403"/>
      <c r="AM174" s="403"/>
      <c r="AN174" s="403"/>
      <c r="AO174" s="403"/>
      <c r="AP174" s="403"/>
      <c r="AQ174" s="403"/>
      <c r="AR174" s="403"/>
      <c r="AS174" s="403"/>
      <c r="AT174" s="403"/>
      <c r="AU174" s="403"/>
      <c r="AV174" s="403"/>
      <c r="AW174" s="403"/>
      <c r="AX174" s="403"/>
      <c r="AY174" s="403"/>
      <c r="AZ174" s="403"/>
      <c r="BA174" s="403"/>
      <c r="BB174" s="403"/>
      <c r="BC174" s="403"/>
      <c r="BD174" s="403"/>
      <c r="BE174" s="403"/>
      <c r="BF174" s="403"/>
      <c r="BG174" s="403"/>
      <c r="BH174" s="403"/>
      <c r="BI174" s="403"/>
      <c r="BJ174" s="403"/>
      <c r="BK174" s="403"/>
      <c r="BL174" s="403"/>
      <c r="BM174" s="403"/>
      <c r="BN174" s="403"/>
      <c r="BO174" s="403"/>
      <c r="BP174" s="403"/>
      <c r="BQ174" s="403"/>
      <c r="BR174" s="403"/>
      <c r="BS174" s="403"/>
      <c r="BT174" s="403"/>
      <c r="BU174" s="403"/>
      <c r="BV174" s="403"/>
      <c r="BW174" s="464"/>
      <c r="BX174" s="464"/>
      <c r="BY174" s="464"/>
      <c r="BZ174" s="464"/>
      <c r="CA174" s="464"/>
    </row>
    <row r="175" spans="2:79" s="462" customFormat="1" ht="15" customHeight="1">
      <c r="B175" s="463"/>
      <c r="C175" s="236"/>
      <c r="D175" s="289" t="s">
        <v>1856</v>
      </c>
      <c r="E175" s="289" t="s">
        <v>1857</v>
      </c>
      <c r="F175" s="289" t="s">
        <v>44</v>
      </c>
      <c r="G175" s="281" t="s">
        <v>2965</v>
      </c>
      <c r="H175" s="289"/>
      <c r="I175" s="290" t="s">
        <v>1839</v>
      </c>
      <c r="J175" s="489" t="s">
        <v>1020</v>
      </c>
      <c r="K175" s="289" t="s">
        <v>86</v>
      </c>
      <c r="L175" s="289" t="s">
        <v>31</v>
      </c>
      <c r="M175" s="289" t="s">
        <v>25</v>
      </c>
      <c r="N175" s="289" t="s">
        <v>72</v>
      </c>
      <c r="O175" s="287">
        <v>1980</v>
      </c>
      <c r="P175" s="289" t="s">
        <v>45</v>
      </c>
      <c r="Q175" s="236" t="s">
        <v>23</v>
      </c>
      <c r="R175" s="560">
        <v>0.1</v>
      </c>
      <c r="S175" s="288">
        <v>2003.8193999999999</v>
      </c>
      <c r="T175" s="623"/>
      <c r="U175" s="403"/>
      <c r="V175" s="403"/>
      <c r="W175" s="403"/>
      <c r="X175" s="403"/>
      <c r="Y175" s="403"/>
      <c r="Z175" s="403"/>
      <c r="AA175" s="403"/>
      <c r="AB175" s="403"/>
      <c r="AC175" s="403"/>
      <c r="AD175" s="403"/>
      <c r="AE175" s="403"/>
      <c r="AF175" s="403"/>
      <c r="AG175" s="403"/>
      <c r="AH175" s="403"/>
      <c r="AI175" s="403"/>
      <c r="AJ175" s="403"/>
      <c r="AK175" s="403"/>
      <c r="AL175" s="403"/>
      <c r="AM175" s="403"/>
      <c r="AN175" s="403"/>
      <c r="AO175" s="403"/>
      <c r="AP175" s="403"/>
      <c r="AQ175" s="403"/>
      <c r="AR175" s="403"/>
      <c r="AS175" s="403"/>
      <c r="AT175" s="403"/>
      <c r="AU175" s="403"/>
      <c r="AV175" s="403"/>
      <c r="AW175" s="403"/>
      <c r="AX175" s="403"/>
      <c r="AY175" s="403"/>
      <c r="AZ175" s="403"/>
      <c r="BA175" s="403"/>
      <c r="BB175" s="403"/>
      <c r="BC175" s="403"/>
      <c r="BD175" s="403"/>
      <c r="BE175" s="403"/>
      <c r="BF175" s="403"/>
      <c r="BG175" s="403"/>
      <c r="BH175" s="403"/>
      <c r="BI175" s="403"/>
      <c r="BJ175" s="403"/>
      <c r="BK175" s="403"/>
      <c r="BL175" s="403"/>
      <c r="BM175" s="403"/>
      <c r="BN175" s="403"/>
      <c r="BO175" s="403"/>
      <c r="BP175" s="403"/>
      <c r="BQ175" s="403"/>
      <c r="BR175" s="403"/>
      <c r="BS175" s="403"/>
      <c r="BT175" s="403"/>
      <c r="BU175" s="403"/>
      <c r="BV175" s="403"/>
      <c r="BW175" s="464"/>
      <c r="BX175" s="464"/>
      <c r="BY175" s="464"/>
      <c r="BZ175" s="464"/>
      <c r="CA175" s="464"/>
    </row>
    <row r="176" spans="2:79" s="462" customFormat="1" ht="15" customHeight="1">
      <c r="B176" s="463"/>
      <c r="C176" s="236"/>
      <c r="D176" s="289" t="s">
        <v>1858</v>
      </c>
      <c r="E176" s="289" t="s">
        <v>1859</v>
      </c>
      <c r="F176" s="289" t="s">
        <v>44</v>
      </c>
      <c r="G176" s="283" t="s">
        <v>2965</v>
      </c>
      <c r="H176" s="289"/>
      <c r="I176" s="290" t="s">
        <v>1839</v>
      </c>
      <c r="J176" s="489" t="s">
        <v>1020</v>
      </c>
      <c r="K176" s="289" t="s">
        <v>86</v>
      </c>
      <c r="L176" s="289" t="s">
        <v>31</v>
      </c>
      <c r="M176" s="289" t="s">
        <v>25</v>
      </c>
      <c r="N176" s="289" t="s">
        <v>73</v>
      </c>
      <c r="O176" s="287">
        <v>1998</v>
      </c>
      <c r="P176" s="289" t="s">
        <v>45</v>
      </c>
      <c r="Q176" s="236" t="s">
        <v>23</v>
      </c>
      <c r="R176" s="560">
        <v>0.1</v>
      </c>
      <c r="S176" s="288">
        <v>2022.03594</v>
      </c>
      <c r="T176" s="623"/>
      <c r="U176" s="403"/>
      <c r="V176" s="403"/>
      <c r="W176" s="403"/>
      <c r="X176" s="403"/>
      <c r="Y176" s="403"/>
      <c r="Z176" s="403"/>
      <c r="AA176" s="403"/>
      <c r="AB176" s="403"/>
      <c r="AC176" s="403"/>
      <c r="AD176" s="403"/>
      <c r="AE176" s="403"/>
      <c r="AF176" s="403"/>
      <c r="AG176" s="403"/>
      <c r="AH176" s="403"/>
      <c r="AI176" s="403"/>
      <c r="AJ176" s="403"/>
      <c r="AK176" s="403"/>
      <c r="AL176" s="403"/>
      <c r="AM176" s="403"/>
      <c r="AN176" s="403"/>
      <c r="AO176" s="403"/>
      <c r="AP176" s="403"/>
      <c r="AQ176" s="403"/>
      <c r="AR176" s="403"/>
      <c r="AS176" s="403"/>
      <c r="AT176" s="403"/>
      <c r="AU176" s="403"/>
      <c r="AV176" s="403"/>
      <c r="AW176" s="403"/>
      <c r="AX176" s="403"/>
      <c r="AY176" s="403"/>
      <c r="AZ176" s="403"/>
      <c r="BA176" s="403"/>
      <c r="BB176" s="403"/>
      <c r="BC176" s="403"/>
      <c r="BD176" s="403"/>
      <c r="BE176" s="403"/>
      <c r="BF176" s="403"/>
      <c r="BG176" s="403"/>
      <c r="BH176" s="403"/>
      <c r="BI176" s="403"/>
      <c r="BJ176" s="403"/>
      <c r="BK176" s="403"/>
      <c r="BL176" s="403"/>
      <c r="BM176" s="403"/>
      <c r="BN176" s="403"/>
      <c r="BO176" s="403"/>
      <c r="BP176" s="403"/>
      <c r="BQ176" s="403"/>
      <c r="BR176" s="403"/>
      <c r="BS176" s="403"/>
      <c r="BT176" s="403"/>
      <c r="BU176" s="403"/>
      <c r="BV176" s="403"/>
      <c r="BW176" s="464"/>
      <c r="BX176" s="464"/>
      <c r="BY176" s="464"/>
      <c r="BZ176" s="464"/>
      <c r="CA176" s="464"/>
    </row>
    <row r="177" spans="2:79" s="462" customFormat="1" ht="15" customHeight="1">
      <c r="B177" s="463"/>
      <c r="C177" s="236"/>
      <c r="D177" s="291" t="s">
        <v>1866</v>
      </c>
      <c r="E177" s="291" t="s">
        <v>1867</v>
      </c>
      <c r="F177" s="291" t="s">
        <v>44</v>
      </c>
      <c r="G177" s="281" t="s">
        <v>2965</v>
      </c>
      <c r="H177" s="291"/>
      <c r="I177" s="292" t="s">
        <v>1839</v>
      </c>
      <c r="J177" s="489" t="s">
        <v>1020</v>
      </c>
      <c r="K177" s="291" t="s">
        <v>86</v>
      </c>
      <c r="L177" s="291" t="s">
        <v>31</v>
      </c>
      <c r="M177" s="291" t="s">
        <v>25</v>
      </c>
      <c r="N177" s="291" t="s">
        <v>74</v>
      </c>
      <c r="O177" s="287">
        <v>1538.8</v>
      </c>
      <c r="P177" s="291" t="s">
        <v>45</v>
      </c>
      <c r="Q177" s="236" t="s">
        <v>23</v>
      </c>
      <c r="R177" s="560">
        <v>0.1</v>
      </c>
      <c r="S177" s="288">
        <v>1557.311764</v>
      </c>
      <c r="T177" s="623"/>
      <c r="U177" s="403"/>
      <c r="V177" s="403"/>
      <c r="W177" s="403"/>
      <c r="X177" s="403"/>
      <c r="Y177" s="403"/>
      <c r="Z177" s="403"/>
      <c r="AA177" s="403"/>
      <c r="AB177" s="403"/>
      <c r="AC177" s="403"/>
      <c r="AD177" s="403"/>
      <c r="AE177" s="403"/>
      <c r="AF177" s="403"/>
      <c r="AG177" s="403"/>
      <c r="AH177" s="403"/>
      <c r="AI177" s="403"/>
      <c r="AJ177" s="403"/>
      <c r="AK177" s="403"/>
      <c r="AL177" s="403"/>
      <c r="AM177" s="403"/>
      <c r="AN177" s="403"/>
      <c r="AO177" s="403"/>
      <c r="AP177" s="403"/>
      <c r="AQ177" s="403"/>
      <c r="AR177" s="403"/>
      <c r="AS177" s="403"/>
      <c r="AT177" s="403"/>
      <c r="AU177" s="403"/>
      <c r="AV177" s="403"/>
      <c r="AW177" s="403"/>
      <c r="AX177" s="403"/>
      <c r="AY177" s="403"/>
      <c r="AZ177" s="403"/>
      <c r="BA177" s="403"/>
      <c r="BB177" s="403"/>
      <c r="BC177" s="403"/>
      <c r="BD177" s="403"/>
      <c r="BE177" s="403"/>
      <c r="BF177" s="403"/>
      <c r="BG177" s="403"/>
      <c r="BH177" s="403"/>
      <c r="BI177" s="403"/>
      <c r="BJ177" s="403"/>
      <c r="BK177" s="403"/>
      <c r="BL177" s="403"/>
      <c r="BM177" s="403"/>
      <c r="BN177" s="403"/>
      <c r="BO177" s="403"/>
      <c r="BP177" s="403"/>
      <c r="BQ177" s="403"/>
      <c r="BR177" s="403"/>
      <c r="BS177" s="403"/>
      <c r="BT177" s="403"/>
      <c r="BU177" s="403"/>
      <c r="BV177" s="403"/>
      <c r="BW177" s="464"/>
      <c r="BX177" s="464"/>
      <c r="BY177" s="464"/>
      <c r="BZ177" s="464"/>
      <c r="CA177" s="464"/>
    </row>
    <row r="178" spans="2:79" s="462" customFormat="1" ht="15" customHeight="1">
      <c r="B178" s="463"/>
      <c r="C178" s="236"/>
      <c r="D178" s="289" t="s">
        <v>1860</v>
      </c>
      <c r="E178" s="289" t="s">
        <v>1861</v>
      </c>
      <c r="F178" s="289" t="s">
        <v>44</v>
      </c>
      <c r="G178" s="281" t="s">
        <v>2965</v>
      </c>
      <c r="H178" s="289"/>
      <c r="I178" s="290" t="s">
        <v>1839</v>
      </c>
      <c r="J178" s="489" t="s">
        <v>1020</v>
      </c>
      <c r="K178" s="289" t="s">
        <v>86</v>
      </c>
      <c r="L178" s="289" t="s">
        <v>31</v>
      </c>
      <c r="M178" s="289" t="s">
        <v>25</v>
      </c>
      <c r="N178" s="289" t="s">
        <v>32</v>
      </c>
      <c r="O178" s="287">
        <v>1980</v>
      </c>
      <c r="P178" s="289" t="s">
        <v>45</v>
      </c>
      <c r="Q178" s="236" t="s">
        <v>23</v>
      </c>
      <c r="R178" s="560">
        <v>0.1</v>
      </c>
      <c r="S178" s="288">
        <v>2003.8193999999999</v>
      </c>
      <c r="T178" s="623"/>
      <c r="U178" s="403"/>
      <c r="V178" s="403"/>
      <c r="W178" s="403"/>
      <c r="X178" s="403"/>
      <c r="Y178" s="403"/>
      <c r="Z178" s="403"/>
      <c r="AA178" s="403"/>
      <c r="AB178" s="403"/>
      <c r="AC178" s="403"/>
      <c r="AD178" s="403"/>
      <c r="AE178" s="403"/>
      <c r="AF178" s="403"/>
      <c r="AG178" s="403"/>
      <c r="AH178" s="403"/>
      <c r="AI178" s="403"/>
      <c r="AJ178" s="403"/>
      <c r="AK178" s="403"/>
      <c r="AL178" s="403"/>
      <c r="AM178" s="403"/>
      <c r="AN178" s="403"/>
      <c r="AO178" s="403"/>
      <c r="AP178" s="403"/>
      <c r="AQ178" s="403"/>
      <c r="AR178" s="403"/>
      <c r="AS178" s="403"/>
      <c r="AT178" s="403"/>
      <c r="AU178" s="403"/>
      <c r="AV178" s="403"/>
      <c r="AW178" s="403"/>
      <c r="AX178" s="403"/>
      <c r="AY178" s="403"/>
      <c r="AZ178" s="403"/>
      <c r="BA178" s="403"/>
      <c r="BB178" s="403"/>
      <c r="BC178" s="403"/>
      <c r="BD178" s="403"/>
      <c r="BE178" s="403"/>
      <c r="BF178" s="403"/>
      <c r="BG178" s="403"/>
      <c r="BH178" s="403"/>
      <c r="BI178" s="403"/>
      <c r="BJ178" s="403"/>
      <c r="BK178" s="403"/>
      <c r="BL178" s="403"/>
      <c r="BM178" s="403"/>
      <c r="BN178" s="403"/>
      <c r="BO178" s="403"/>
      <c r="BP178" s="403"/>
      <c r="BQ178" s="403"/>
      <c r="BR178" s="403"/>
      <c r="BS178" s="403"/>
      <c r="BT178" s="403"/>
      <c r="BU178" s="403"/>
      <c r="BV178" s="403"/>
      <c r="BW178" s="464"/>
      <c r="BX178" s="464"/>
      <c r="BY178" s="464"/>
      <c r="BZ178" s="464"/>
      <c r="CA178" s="464"/>
    </row>
    <row r="179" spans="2:79" s="462" customFormat="1" ht="15" customHeight="1">
      <c r="B179" s="463"/>
      <c r="C179" s="236"/>
      <c r="D179" s="289" t="s">
        <v>1862</v>
      </c>
      <c r="E179" s="289" t="s">
        <v>1863</v>
      </c>
      <c r="F179" s="289" t="s">
        <v>44</v>
      </c>
      <c r="G179" s="283" t="s">
        <v>2965</v>
      </c>
      <c r="H179" s="289"/>
      <c r="I179" s="290" t="s">
        <v>1839</v>
      </c>
      <c r="J179" s="489" t="s">
        <v>1020</v>
      </c>
      <c r="K179" s="289" t="s">
        <v>86</v>
      </c>
      <c r="L179" s="289" t="s">
        <v>31</v>
      </c>
      <c r="M179" s="289" t="s">
        <v>25</v>
      </c>
      <c r="N179" s="289" t="s">
        <v>45</v>
      </c>
      <c r="O179" s="287">
        <v>1980</v>
      </c>
      <c r="P179" s="289" t="s">
        <v>45</v>
      </c>
      <c r="Q179" s="236" t="s">
        <v>23</v>
      </c>
      <c r="R179" s="560">
        <v>0.1</v>
      </c>
      <c r="S179" s="288">
        <v>2003.8193999999999</v>
      </c>
      <c r="T179" s="623"/>
      <c r="U179" s="403"/>
      <c r="V179" s="403"/>
      <c r="W179" s="403"/>
      <c r="X179" s="403"/>
      <c r="Y179" s="403"/>
      <c r="Z179" s="403"/>
      <c r="AA179" s="403"/>
      <c r="AB179" s="403"/>
      <c r="AC179" s="403"/>
      <c r="AD179" s="403"/>
      <c r="AE179" s="403"/>
      <c r="AF179" s="403"/>
      <c r="AG179" s="403"/>
      <c r="AH179" s="403"/>
      <c r="AI179" s="403"/>
      <c r="AJ179" s="403"/>
      <c r="AK179" s="403"/>
      <c r="AL179" s="403"/>
      <c r="AM179" s="403"/>
      <c r="AN179" s="403"/>
      <c r="AO179" s="403"/>
      <c r="AP179" s="403"/>
      <c r="AQ179" s="403"/>
      <c r="AR179" s="403"/>
      <c r="AS179" s="403"/>
      <c r="AT179" s="403"/>
      <c r="AU179" s="403"/>
      <c r="AV179" s="403"/>
      <c r="AW179" s="403"/>
      <c r="AX179" s="403"/>
      <c r="AY179" s="403"/>
      <c r="AZ179" s="403"/>
      <c r="BA179" s="403"/>
      <c r="BB179" s="403"/>
      <c r="BC179" s="403"/>
      <c r="BD179" s="403"/>
      <c r="BE179" s="403"/>
      <c r="BF179" s="403"/>
      <c r="BG179" s="403"/>
      <c r="BH179" s="403"/>
      <c r="BI179" s="403"/>
      <c r="BJ179" s="403"/>
      <c r="BK179" s="403"/>
      <c r="BL179" s="403"/>
      <c r="BM179" s="403"/>
      <c r="BN179" s="403"/>
      <c r="BO179" s="403"/>
      <c r="BP179" s="403"/>
      <c r="BQ179" s="403"/>
      <c r="BR179" s="403"/>
      <c r="BS179" s="403"/>
      <c r="BT179" s="403"/>
      <c r="BU179" s="403"/>
      <c r="BV179" s="403"/>
      <c r="BW179" s="464"/>
      <c r="BX179" s="464"/>
      <c r="BY179" s="464"/>
      <c r="BZ179" s="464"/>
      <c r="CA179" s="464"/>
    </row>
    <row r="180" spans="2:79" s="462" customFormat="1" ht="15" customHeight="1">
      <c r="B180" s="463"/>
      <c r="C180" s="236"/>
      <c r="D180" s="289" t="s">
        <v>1864</v>
      </c>
      <c r="E180" s="289" t="s">
        <v>1865</v>
      </c>
      <c r="F180" s="289" t="s">
        <v>44</v>
      </c>
      <c r="G180" s="281" t="s">
        <v>2965</v>
      </c>
      <c r="H180" s="289"/>
      <c r="I180" s="290" t="s">
        <v>1839</v>
      </c>
      <c r="J180" s="489" t="s">
        <v>1020</v>
      </c>
      <c r="K180" s="289" t="s">
        <v>86</v>
      </c>
      <c r="L180" s="289" t="s">
        <v>31</v>
      </c>
      <c r="M180" s="289" t="s">
        <v>25</v>
      </c>
      <c r="N180" s="289" t="s">
        <v>1406</v>
      </c>
      <c r="O180" s="287">
        <v>1980</v>
      </c>
      <c r="P180" s="289" t="s">
        <v>45</v>
      </c>
      <c r="Q180" s="236" t="s">
        <v>23</v>
      </c>
      <c r="R180" s="560">
        <v>0.1</v>
      </c>
      <c r="S180" s="288">
        <v>2003.8193999999999</v>
      </c>
      <c r="T180" s="623"/>
      <c r="U180" s="403"/>
      <c r="V180" s="403"/>
      <c r="W180" s="403"/>
      <c r="X180" s="403"/>
      <c r="Y180" s="403"/>
      <c r="Z180" s="403"/>
      <c r="AA180" s="403"/>
      <c r="AB180" s="403"/>
      <c r="AC180" s="403"/>
      <c r="AD180" s="403"/>
      <c r="AE180" s="403"/>
      <c r="AF180" s="403"/>
      <c r="AG180" s="403"/>
      <c r="AH180" s="403"/>
      <c r="AI180" s="403"/>
      <c r="AJ180" s="403"/>
      <c r="AK180" s="403"/>
      <c r="AL180" s="403"/>
      <c r="AM180" s="403"/>
      <c r="AN180" s="403"/>
      <c r="AO180" s="403"/>
      <c r="AP180" s="403"/>
      <c r="AQ180" s="403"/>
      <c r="AR180" s="403"/>
      <c r="AS180" s="403"/>
      <c r="AT180" s="403"/>
      <c r="AU180" s="403"/>
      <c r="AV180" s="403"/>
      <c r="AW180" s="403"/>
      <c r="AX180" s="403"/>
      <c r="AY180" s="403"/>
      <c r="AZ180" s="403"/>
      <c r="BA180" s="403"/>
      <c r="BB180" s="403"/>
      <c r="BC180" s="403"/>
      <c r="BD180" s="403"/>
      <c r="BE180" s="403"/>
      <c r="BF180" s="403"/>
      <c r="BG180" s="403"/>
      <c r="BH180" s="403"/>
      <c r="BI180" s="403"/>
      <c r="BJ180" s="403"/>
      <c r="BK180" s="403"/>
      <c r="BL180" s="403"/>
      <c r="BM180" s="403"/>
      <c r="BN180" s="403"/>
      <c r="BO180" s="403"/>
      <c r="BP180" s="403"/>
      <c r="BQ180" s="403"/>
      <c r="BR180" s="403"/>
      <c r="BS180" s="403"/>
      <c r="BT180" s="403"/>
      <c r="BU180" s="403"/>
      <c r="BV180" s="403"/>
      <c r="BW180" s="464"/>
      <c r="BX180" s="464"/>
      <c r="BY180" s="464"/>
      <c r="BZ180" s="464"/>
      <c r="CA180" s="464"/>
    </row>
    <row r="181" spans="2:79" s="462" customFormat="1" ht="15" customHeight="1">
      <c r="B181" s="463"/>
      <c r="C181" s="236"/>
      <c r="D181" s="285" t="s">
        <v>1837</v>
      </c>
      <c r="E181" s="285" t="s">
        <v>1838</v>
      </c>
      <c r="F181" s="285" t="s">
        <v>44</v>
      </c>
      <c r="G181" s="281" t="s">
        <v>2965</v>
      </c>
      <c r="H181" s="285"/>
      <c r="I181" s="286" t="s">
        <v>1839</v>
      </c>
      <c r="J181" s="489" t="s">
        <v>1020</v>
      </c>
      <c r="K181" s="285" t="s">
        <v>86</v>
      </c>
      <c r="L181" s="285" t="s">
        <v>31</v>
      </c>
      <c r="M181" s="285" t="s">
        <v>25</v>
      </c>
      <c r="N181" s="285" t="s">
        <v>1841</v>
      </c>
      <c r="O181" s="287">
        <v>1800</v>
      </c>
      <c r="P181" s="285" t="s">
        <v>45</v>
      </c>
      <c r="Q181" s="236" t="s">
        <v>24</v>
      </c>
      <c r="R181" s="612"/>
      <c r="S181" s="297">
        <v>1821.4559999999999</v>
      </c>
      <c r="T181" s="623"/>
      <c r="U181" s="403"/>
      <c r="V181" s="403"/>
      <c r="W181" s="403"/>
      <c r="X181" s="403"/>
      <c r="Y181" s="403"/>
      <c r="Z181" s="403"/>
      <c r="AA181" s="403"/>
      <c r="AB181" s="403"/>
      <c r="AC181" s="403"/>
      <c r="AD181" s="403"/>
      <c r="AE181" s="403"/>
      <c r="AF181" s="403"/>
      <c r="AG181" s="403"/>
      <c r="AH181" s="403"/>
      <c r="AI181" s="403"/>
      <c r="AJ181" s="403"/>
      <c r="AK181" s="403"/>
      <c r="AL181" s="403"/>
      <c r="AM181" s="403"/>
      <c r="AN181" s="403"/>
      <c r="AO181" s="403"/>
      <c r="AP181" s="403"/>
      <c r="AQ181" s="403"/>
      <c r="AR181" s="403"/>
      <c r="AS181" s="403"/>
      <c r="AT181" s="403"/>
      <c r="AU181" s="403"/>
      <c r="AV181" s="403"/>
      <c r="AW181" s="403"/>
      <c r="AX181" s="403"/>
      <c r="AY181" s="403"/>
      <c r="AZ181" s="403"/>
      <c r="BA181" s="403"/>
      <c r="BB181" s="403"/>
      <c r="BC181" s="403"/>
      <c r="BD181" s="403"/>
      <c r="BE181" s="403"/>
      <c r="BF181" s="403"/>
      <c r="BG181" s="403"/>
      <c r="BH181" s="403"/>
      <c r="BI181" s="403"/>
      <c r="BJ181" s="403"/>
      <c r="BK181" s="403"/>
      <c r="BL181" s="403"/>
      <c r="BM181" s="403"/>
      <c r="BN181" s="403"/>
      <c r="BO181" s="403"/>
      <c r="BP181" s="403"/>
      <c r="BQ181" s="403"/>
      <c r="BR181" s="403"/>
      <c r="BS181" s="403"/>
      <c r="BT181" s="403"/>
      <c r="BU181" s="403"/>
      <c r="BV181" s="403"/>
      <c r="BW181" s="464"/>
      <c r="BX181" s="464"/>
      <c r="BY181" s="464"/>
      <c r="BZ181" s="464"/>
      <c r="CA181" s="464"/>
    </row>
    <row r="182" spans="2:79" s="462" customFormat="1" ht="15" customHeight="1">
      <c r="B182" s="463"/>
      <c r="C182" s="236"/>
      <c r="D182" s="285" t="s">
        <v>1842</v>
      </c>
      <c r="E182" s="285" t="s">
        <v>1843</v>
      </c>
      <c r="F182" s="285" t="s">
        <v>44</v>
      </c>
      <c r="G182" s="283" t="s">
        <v>2965</v>
      </c>
      <c r="H182" s="285"/>
      <c r="I182" s="286" t="s">
        <v>1839</v>
      </c>
      <c r="J182" s="489" t="s">
        <v>1020</v>
      </c>
      <c r="K182" s="285" t="s">
        <v>86</v>
      </c>
      <c r="L182" s="285" t="s">
        <v>31</v>
      </c>
      <c r="M182" s="285" t="s">
        <v>25</v>
      </c>
      <c r="N182" s="285" t="s">
        <v>1844</v>
      </c>
      <c r="O182" s="287">
        <v>1956</v>
      </c>
      <c r="P182" s="285" t="s">
        <v>45</v>
      </c>
      <c r="Q182" s="236" t="s">
        <v>23</v>
      </c>
      <c r="R182" s="560">
        <v>0.1</v>
      </c>
      <c r="S182" s="288">
        <v>1979.5306799999998</v>
      </c>
      <c r="T182" s="623"/>
      <c r="U182" s="403"/>
      <c r="V182" s="403"/>
      <c r="W182" s="403"/>
      <c r="X182" s="403"/>
      <c r="Y182" s="403"/>
      <c r="Z182" s="403"/>
      <c r="AA182" s="403"/>
      <c r="AB182" s="403"/>
      <c r="AC182" s="403"/>
      <c r="AD182" s="403"/>
      <c r="AE182" s="403"/>
      <c r="AF182" s="403"/>
      <c r="AG182" s="403"/>
      <c r="AH182" s="403"/>
      <c r="AI182" s="403"/>
      <c r="AJ182" s="403"/>
      <c r="AK182" s="403"/>
      <c r="AL182" s="403"/>
      <c r="AM182" s="403"/>
      <c r="AN182" s="403"/>
      <c r="AO182" s="403"/>
      <c r="AP182" s="403"/>
      <c r="AQ182" s="403"/>
      <c r="AR182" s="403"/>
      <c r="AS182" s="403"/>
      <c r="AT182" s="403"/>
      <c r="AU182" s="403"/>
      <c r="AV182" s="403"/>
      <c r="AW182" s="403"/>
      <c r="AX182" s="403"/>
      <c r="AY182" s="403"/>
      <c r="AZ182" s="403"/>
      <c r="BA182" s="403"/>
      <c r="BB182" s="403"/>
      <c r="BC182" s="403"/>
      <c r="BD182" s="403"/>
      <c r="BE182" s="403"/>
      <c r="BF182" s="403"/>
      <c r="BG182" s="403"/>
      <c r="BH182" s="403"/>
      <c r="BI182" s="403"/>
      <c r="BJ182" s="403"/>
      <c r="BK182" s="403"/>
      <c r="BL182" s="403"/>
      <c r="BM182" s="403"/>
      <c r="BN182" s="403"/>
      <c r="BO182" s="403"/>
      <c r="BP182" s="403"/>
      <c r="BQ182" s="403"/>
      <c r="BR182" s="403"/>
      <c r="BS182" s="403"/>
      <c r="BT182" s="403"/>
      <c r="BU182" s="403"/>
      <c r="BV182" s="403"/>
      <c r="BW182" s="464"/>
      <c r="BX182" s="464"/>
      <c r="BY182" s="464"/>
      <c r="BZ182" s="464"/>
      <c r="CA182" s="464"/>
    </row>
    <row r="183" spans="2:79" s="462" customFormat="1" ht="15" customHeight="1">
      <c r="B183" s="463"/>
      <c r="C183" s="236"/>
      <c r="D183" s="293">
        <v>18101470910102</v>
      </c>
      <c r="E183" s="294" t="s">
        <v>1869</v>
      </c>
      <c r="F183" s="294" t="s">
        <v>44</v>
      </c>
      <c r="G183" s="281" t="s">
        <v>2965</v>
      </c>
      <c r="H183" s="294"/>
      <c r="I183" s="295" t="s">
        <v>1839</v>
      </c>
      <c r="J183" s="489" t="s">
        <v>1020</v>
      </c>
      <c r="K183" s="294" t="s">
        <v>86</v>
      </c>
      <c r="L183" s="294" t="s">
        <v>31</v>
      </c>
      <c r="M183" s="294" t="s">
        <v>25</v>
      </c>
      <c r="N183" s="264" t="s">
        <v>22</v>
      </c>
      <c r="O183" s="296">
        <v>1980</v>
      </c>
      <c r="P183" s="294" t="s">
        <v>45</v>
      </c>
      <c r="Q183" s="236" t="s">
        <v>24</v>
      </c>
      <c r="R183" s="612"/>
      <c r="S183" s="297">
        <v>2003.8193999999999</v>
      </c>
      <c r="T183" s="623"/>
      <c r="U183" s="403"/>
      <c r="V183" s="403"/>
      <c r="W183" s="403"/>
      <c r="X183" s="403"/>
      <c r="Y183" s="403"/>
      <c r="Z183" s="403"/>
      <c r="AA183" s="403"/>
      <c r="AB183" s="403"/>
      <c r="AC183" s="403"/>
      <c r="AD183" s="403"/>
      <c r="AE183" s="403"/>
      <c r="AF183" s="403"/>
      <c r="AG183" s="403"/>
      <c r="AH183" s="403"/>
      <c r="AI183" s="403"/>
      <c r="AJ183" s="403"/>
      <c r="AK183" s="403"/>
      <c r="AL183" s="403"/>
      <c r="AM183" s="403"/>
      <c r="AN183" s="403"/>
      <c r="AO183" s="403"/>
      <c r="AP183" s="403"/>
      <c r="AQ183" s="403"/>
      <c r="AR183" s="403"/>
      <c r="AS183" s="403"/>
      <c r="AT183" s="403"/>
      <c r="AU183" s="403"/>
      <c r="AV183" s="403"/>
      <c r="AW183" s="403"/>
      <c r="AX183" s="403"/>
      <c r="AY183" s="403"/>
      <c r="AZ183" s="403"/>
      <c r="BA183" s="403"/>
      <c r="BB183" s="403"/>
      <c r="BC183" s="403"/>
      <c r="BD183" s="403"/>
      <c r="BE183" s="403"/>
      <c r="BF183" s="403"/>
      <c r="BG183" s="403"/>
      <c r="BH183" s="403"/>
      <c r="BI183" s="403"/>
      <c r="BJ183" s="403"/>
      <c r="BK183" s="403"/>
      <c r="BL183" s="403"/>
      <c r="BM183" s="403"/>
      <c r="BN183" s="403"/>
      <c r="BO183" s="403"/>
      <c r="BP183" s="403"/>
      <c r="BQ183" s="403"/>
      <c r="BR183" s="403"/>
      <c r="BS183" s="403"/>
      <c r="BT183" s="403"/>
      <c r="BU183" s="403"/>
      <c r="BV183" s="403"/>
      <c r="BW183" s="464"/>
      <c r="BX183" s="464"/>
      <c r="BY183" s="464"/>
      <c r="BZ183" s="464"/>
      <c r="CA183" s="464"/>
    </row>
    <row r="184" spans="2:79" s="462" customFormat="1" ht="15" customHeight="1">
      <c r="B184" s="463"/>
      <c r="C184" s="236"/>
      <c r="D184" s="285" t="s">
        <v>1845</v>
      </c>
      <c r="E184" s="285" t="s">
        <v>1846</v>
      </c>
      <c r="F184" s="285" t="s">
        <v>44</v>
      </c>
      <c r="G184" s="281" t="s">
        <v>2965</v>
      </c>
      <c r="H184" s="285"/>
      <c r="I184" s="286" t="s">
        <v>1839</v>
      </c>
      <c r="J184" s="489" t="s">
        <v>1020</v>
      </c>
      <c r="K184" s="285" t="s">
        <v>86</v>
      </c>
      <c r="L184" s="285" t="s">
        <v>31</v>
      </c>
      <c r="M184" s="285" t="s">
        <v>25</v>
      </c>
      <c r="N184" s="285" t="s">
        <v>1847</v>
      </c>
      <c r="O184" s="287">
        <v>1980</v>
      </c>
      <c r="P184" s="285" t="s">
        <v>45</v>
      </c>
      <c r="Q184" s="236" t="s">
        <v>23</v>
      </c>
      <c r="R184" s="560">
        <v>0.1</v>
      </c>
      <c r="S184" s="288">
        <v>2003.8193999999999</v>
      </c>
      <c r="T184" s="623"/>
      <c r="U184" s="403"/>
      <c r="V184" s="403"/>
      <c r="W184" s="403"/>
      <c r="X184" s="403"/>
      <c r="Y184" s="403"/>
      <c r="Z184" s="403"/>
      <c r="AA184" s="403"/>
      <c r="AB184" s="403"/>
      <c r="AC184" s="403"/>
      <c r="AD184" s="403"/>
      <c r="AE184" s="403"/>
      <c r="AF184" s="403"/>
      <c r="AG184" s="403"/>
      <c r="AH184" s="403"/>
      <c r="AI184" s="403"/>
      <c r="AJ184" s="403"/>
      <c r="AK184" s="403"/>
      <c r="AL184" s="403"/>
      <c r="AM184" s="403"/>
      <c r="AN184" s="403"/>
      <c r="AO184" s="403"/>
      <c r="AP184" s="403"/>
      <c r="AQ184" s="403"/>
      <c r="AR184" s="403"/>
      <c r="AS184" s="403"/>
      <c r="AT184" s="403"/>
      <c r="AU184" s="403"/>
      <c r="AV184" s="403"/>
      <c r="AW184" s="403"/>
      <c r="AX184" s="403"/>
      <c r="AY184" s="403"/>
      <c r="AZ184" s="403"/>
      <c r="BA184" s="403"/>
      <c r="BB184" s="403"/>
      <c r="BC184" s="403"/>
      <c r="BD184" s="403"/>
      <c r="BE184" s="403"/>
      <c r="BF184" s="403"/>
      <c r="BG184" s="403"/>
      <c r="BH184" s="403"/>
      <c r="BI184" s="403"/>
      <c r="BJ184" s="403"/>
      <c r="BK184" s="403"/>
      <c r="BL184" s="403"/>
      <c r="BM184" s="403"/>
      <c r="BN184" s="403"/>
      <c r="BO184" s="403"/>
      <c r="BP184" s="403"/>
      <c r="BQ184" s="403"/>
      <c r="BR184" s="403"/>
      <c r="BS184" s="403"/>
      <c r="BT184" s="403"/>
      <c r="BU184" s="403"/>
      <c r="BV184" s="403"/>
      <c r="BW184" s="464"/>
      <c r="BX184" s="464"/>
      <c r="BY184" s="464"/>
      <c r="BZ184" s="464"/>
      <c r="CA184" s="464"/>
    </row>
    <row r="185" spans="2:79" s="462" customFormat="1" ht="15" customHeight="1">
      <c r="B185" s="463"/>
      <c r="C185" s="236"/>
      <c r="D185" s="285" t="s">
        <v>1848</v>
      </c>
      <c r="E185" s="285" t="s">
        <v>1849</v>
      </c>
      <c r="F185" s="285" t="s">
        <v>44</v>
      </c>
      <c r="G185" s="281" t="s">
        <v>2965</v>
      </c>
      <c r="H185" s="285"/>
      <c r="I185" s="286" t="s">
        <v>1839</v>
      </c>
      <c r="J185" s="489" t="s">
        <v>1020</v>
      </c>
      <c r="K185" s="285" t="s">
        <v>86</v>
      </c>
      <c r="L185" s="285" t="s">
        <v>31</v>
      </c>
      <c r="M185" s="285" t="s">
        <v>25</v>
      </c>
      <c r="N185" s="285" t="s">
        <v>1850</v>
      </c>
      <c r="O185" s="287">
        <v>1449.6</v>
      </c>
      <c r="P185" s="285" t="s">
        <v>45</v>
      </c>
      <c r="Q185" s="236" t="s">
        <v>23</v>
      </c>
      <c r="R185" s="560">
        <v>0.1</v>
      </c>
      <c r="S185" s="288">
        <v>1467.0394120000001</v>
      </c>
      <c r="T185" s="623"/>
      <c r="U185" s="403"/>
      <c r="V185" s="403"/>
      <c r="W185" s="403"/>
      <c r="X185" s="403"/>
      <c r="Y185" s="403"/>
      <c r="Z185" s="403"/>
      <c r="AA185" s="403"/>
      <c r="AB185" s="403"/>
      <c r="AC185" s="403"/>
      <c r="AD185" s="403"/>
      <c r="AE185" s="403"/>
      <c r="AF185" s="403"/>
      <c r="AG185" s="403"/>
      <c r="AH185" s="403"/>
      <c r="AI185" s="403"/>
      <c r="AJ185" s="403"/>
      <c r="AK185" s="403"/>
      <c r="AL185" s="403"/>
      <c r="AM185" s="403"/>
      <c r="AN185" s="403"/>
      <c r="AO185" s="403"/>
      <c r="AP185" s="403"/>
      <c r="AQ185" s="403"/>
      <c r="AR185" s="403"/>
      <c r="AS185" s="403"/>
      <c r="AT185" s="403"/>
      <c r="AU185" s="403"/>
      <c r="AV185" s="403"/>
      <c r="AW185" s="403"/>
      <c r="AX185" s="403"/>
      <c r="AY185" s="403"/>
      <c r="AZ185" s="403"/>
      <c r="BA185" s="403"/>
      <c r="BB185" s="403"/>
      <c r="BC185" s="403"/>
      <c r="BD185" s="403"/>
      <c r="BE185" s="403"/>
      <c r="BF185" s="403"/>
      <c r="BG185" s="403"/>
      <c r="BH185" s="403"/>
      <c r="BI185" s="403"/>
      <c r="BJ185" s="403"/>
      <c r="BK185" s="403"/>
      <c r="BL185" s="403"/>
      <c r="BM185" s="403"/>
      <c r="BN185" s="403"/>
      <c r="BO185" s="403"/>
      <c r="BP185" s="403"/>
      <c r="BQ185" s="403"/>
      <c r="BR185" s="403"/>
      <c r="BS185" s="403"/>
      <c r="BT185" s="403"/>
      <c r="BU185" s="403"/>
      <c r="BV185" s="403"/>
      <c r="BW185" s="464"/>
      <c r="BX185" s="464"/>
      <c r="BY185" s="464"/>
      <c r="BZ185" s="464"/>
      <c r="CA185" s="464"/>
    </row>
    <row r="186" spans="2:79" s="462" customFormat="1" ht="15" customHeight="1">
      <c r="B186" s="463"/>
      <c r="C186" s="236"/>
      <c r="D186" s="285" t="s">
        <v>1851</v>
      </c>
      <c r="E186" s="285" t="s">
        <v>1852</v>
      </c>
      <c r="F186" s="285" t="s">
        <v>44</v>
      </c>
      <c r="G186" s="281" t="s">
        <v>2965</v>
      </c>
      <c r="H186" s="285"/>
      <c r="I186" s="286" t="s">
        <v>1839</v>
      </c>
      <c r="J186" s="489" t="s">
        <v>1020</v>
      </c>
      <c r="K186" s="285" t="s">
        <v>86</v>
      </c>
      <c r="L186" s="285" t="s">
        <v>31</v>
      </c>
      <c r="M186" s="285" t="s">
        <v>25</v>
      </c>
      <c r="N186" s="285" t="s">
        <v>1853</v>
      </c>
      <c r="O186" s="287">
        <v>384.1</v>
      </c>
      <c r="P186" s="285" t="s">
        <v>45</v>
      </c>
      <c r="Q186" s="236" t="s">
        <v>23</v>
      </c>
      <c r="R186" s="560">
        <v>0.1</v>
      </c>
      <c r="S186" s="288">
        <v>388.68400000000003</v>
      </c>
      <c r="T186" s="623"/>
      <c r="U186" s="403"/>
      <c r="V186" s="403"/>
      <c r="W186" s="403"/>
      <c r="X186" s="403"/>
      <c r="Y186" s="403"/>
      <c r="Z186" s="403"/>
      <c r="AA186" s="403"/>
      <c r="AB186" s="403"/>
      <c r="AC186" s="403"/>
      <c r="AD186" s="403"/>
      <c r="AE186" s="403"/>
      <c r="AF186" s="403"/>
      <c r="AG186" s="403"/>
      <c r="AH186" s="403"/>
      <c r="AI186" s="403"/>
      <c r="AJ186" s="403"/>
      <c r="AK186" s="403"/>
      <c r="AL186" s="403"/>
      <c r="AM186" s="403"/>
      <c r="AN186" s="403"/>
      <c r="AO186" s="403"/>
      <c r="AP186" s="403"/>
      <c r="AQ186" s="403"/>
      <c r="AR186" s="403"/>
      <c r="AS186" s="403"/>
      <c r="AT186" s="403"/>
      <c r="AU186" s="403"/>
      <c r="AV186" s="403"/>
      <c r="AW186" s="403"/>
      <c r="AX186" s="403"/>
      <c r="AY186" s="403"/>
      <c r="AZ186" s="403"/>
      <c r="BA186" s="403"/>
      <c r="BB186" s="403"/>
      <c r="BC186" s="403"/>
      <c r="BD186" s="403"/>
      <c r="BE186" s="403"/>
      <c r="BF186" s="403"/>
      <c r="BG186" s="403"/>
      <c r="BH186" s="403"/>
      <c r="BI186" s="403"/>
      <c r="BJ186" s="403"/>
      <c r="BK186" s="403"/>
      <c r="BL186" s="403"/>
      <c r="BM186" s="403"/>
      <c r="BN186" s="403"/>
      <c r="BO186" s="403"/>
      <c r="BP186" s="403"/>
      <c r="BQ186" s="403"/>
      <c r="BR186" s="403"/>
      <c r="BS186" s="403"/>
      <c r="BT186" s="403"/>
      <c r="BU186" s="403"/>
      <c r="BV186" s="403"/>
      <c r="BW186" s="464"/>
      <c r="BX186" s="464"/>
      <c r="BY186" s="464"/>
      <c r="BZ186" s="464"/>
      <c r="CA186" s="464"/>
    </row>
    <row r="187" spans="2:79" s="462" customFormat="1" ht="15" customHeight="1">
      <c r="B187" s="463"/>
      <c r="C187" s="236"/>
      <c r="D187" s="293">
        <v>18101470910103</v>
      </c>
      <c r="E187" s="294" t="s">
        <v>1870</v>
      </c>
      <c r="F187" s="294" t="s">
        <v>44</v>
      </c>
      <c r="G187" s="281" t="s">
        <v>2965</v>
      </c>
      <c r="H187" s="294"/>
      <c r="I187" s="295" t="s">
        <v>1839</v>
      </c>
      <c r="J187" s="489" t="s">
        <v>1020</v>
      </c>
      <c r="K187" s="294" t="s">
        <v>86</v>
      </c>
      <c r="L187" s="294" t="s">
        <v>31</v>
      </c>
      <c r="M187" s="294" t="s">
        <v>25</v>
      </c>
      <c r="N187" s="264" t="s">
        <v>25</v>
      </c>
      <c r="O187" s="296">
        <v>1980</v>
      </c>
      <c r="P187" s="294" t="s">
        <v>45</v>
      </c>
      <c r="Q187" s="236" t="s">
        <v>23</v>
      </c>
      <c r="R187" s="560">
        <v>0.1</v>
      </c>
      <c r="S187" s="288">
        <v>2003.8193999999999</v>
      </c>
      <c r="T187" s="623"/>
      <c r="U187" s="403"/>
      <c r="V187" s="403"/>
      <c r="W187" s="403"/>
      <c r="X187" s="403"/>
      <c r="Y187" s="403"/>
      <c r="Z187" s="403"/>
      <c r="AA187" s="403"/>
      <c r="AB187" s="403"/>
      <c r="AC187" s="403"/>
      <c r="AD187" s="403"/>
      <c r="AE187" s="403"/>
      <c r="AF187" s="403"/>
      <c r="AG187" s="403"/>
      <c r="AH187" s="403"/>
      <c r="AI187" s="403"/>
      <c r="AJ187" s="403"/>
      <c r="AK187" s="403"/>
      <c r="AL187" s="403"/>
      <c r="AM187" s="403"/>
      <c r="AN187" s="403"/>
      <c r="AO187" s="403"/>
      <c r="AP187" s="403"/>
      <c r="AQ187" s="403"/>
      <c r="AR187" s="403"/>
      <c r="AS187" s="403"/>
      <c r="AT187" s="403"/>
      <c r="AU187" s="403"/>
      <c r="AV187" s="403"/>
      <c r="AW187" s="403"/>
      <c r="AX187" s="403"/>
      <c r="AY187" s="403"/>
      <c r="AZ187" s="403"/>
      <c r="BA187" s="403"/>
      <c r="BB187" s="403"/>
      <c r="BC187" s="403"/>
      <c r="BD187" s="403"/>
      <c r="BE187" s="403"/>
      <c r="BF187" s="403"/>
      <c r="BG187" s="403"/>
      <c r="BH187" s="403"/>
      <c r="BI187" s="403"/>
      <c r="BJ187" s="403"/>
      <c r="BK187" s="403"/>
      <c r="BL187" s="403"/>
      <c r="BM187" s="403"/>
      <c r="BN187" s="403"/>
      <c r="BO187" s="403"/>
      <c r="BP187" s="403"/>
      <c r="BQ187" s="403"/>
      <c r="BR187" s="403"/>
      <c r="BS187" s="403"/>
      <c r="BT187" s="403"/>
      <c r="BU187" s="403"/>
      <c r="BV187" s="403"/>
      <c r="BW187" s="464"/>
      <c r="BX187" s="464"/>
      <c r="BY187" s="464"/>
      <c r="BZ187" s="464"/>
      <c r="CA187" s="464"/>
    </row>
    <row r="188" spans="2:79" s="462" customFormat="1" ht="15" customHeight="1">
      <c r="B188" s="463"/>
      <c r="C188" s="236"/>
      <c r="D188" s="293">
        <v>18101470910104</v>
      </c>
      <c r="E188" s="294" t="s">
        <v>1871</v>
      </c>
      <c r="F188" s="294" t="s">
        <v>44</v>
      </c>
      <c r="G188" s="281" t="s">
        <v>2965</v>
      </c>
      <c r="H188" s="294"/>
      <c r="I188" s="295" t="s">
        <v>1839</v>
      </c>
      <c r="J188" s="489" t="s">
        <v>1020</v>
      </c>
      <c r="K188" s="294" t="s">
        <v>86</v>
      </c>
      <c r="L188" s="294" t="s">
        <v>31</v>
      </c>
      <c r="M188" s="294" t="s">
        <v>25</v>
      </c>
      <c r="N188" s="264" t="s">
        <v>27</v>
      </c>
      <c r="O188" s="296">
        <v>1980</v>
      </c>
      <c r="P188" s="294" t="s">
        <v>45</v>
      </c>
      <c r="Q188" s="236" t="s">
        <v>24</v>
      </c>
      <c r="R188" s="612"/>
      <c r="S188" s="297">
        <v>2003.8193999999999</v>
      </c>
      <c r="T188" s="623"/>
      <c r="U188" s="403"/>
      <c r="V188" s="403"/>
      <c r="W188" s="403"/>
      <c r="X188" s="403"/>
      <c r="Y188" s="403"/>
      <c r="Z188" s="403"/>
      <c r="AA188" s="403"/>
      <c r="AB188" s="403"/>
      <c r="AC188" s="403"/>
      <c r="AD188" s="403"/>
      <c r="AE188" s="403"/>
      <c r="AF188" s="403"/>
      <c r="AG188" s="403"/>
      <c r="AH188" s="403"/>
      <c r="AI188" s="403"/>
      <c r="AJ188" s="403"/>
      <c r="AK188" s="403"/>
      <c r="AL188" s="403"/>
      <c r="AM188" s="403"/>
      <c r="AN188" s="403"/>
      <c r="AO188" s="403"/>
      <c r="AP188" s="403"/>
      <c r="AQ188" s="403"/>
      <c r="AR188" s="403"/>
      <c r="AS188" s="403"/>
      <c r="AT188" s="403"/>
      <c r="AU188" s="403"/>
      <c r="AV188" s="403"/>
      <c r="AW188" s="403"/>
      <c r="AX188" s="403"/>
      <c r="AY188" s="403"/>
      <c r="AZ188" s="403"/>
      <c r="BA188" s="403"/>
      <c r="BB188" s="403"/>
      <c r="BC188" s="403"/>
      <c r="BD188" s="403"/>
      <c r="BE188" s="403"/>
      <c r="BF188" s="403"/>
      <c r="BG188" s="403"/>
      <c r="BH188" s="403"/>
      <c r="BI188" s="403"/>
      <c r="BJ188" s="403"/>
      <c r="BK188" s="403"/>
      <c r="BL188" s="403"/>
      <c r="BM188" s="403"/>
      <c r="BN188" s="403"/>
      <c r="BO188" s="403"/>
      <c r="BP188" s="403"/>
      <c r="BQ188" s="403"/>
      <c r="BR188" s="403"/>
      <c r="BS188" s="403"/>
      <c r="BT188" s="403"/>
      <c r="BU188" s="403"/>
      <c r="BV188" s="403"/>
      <c r="BW188" s="464"/>
      <c r="BX188" s="464"/>
      <c r="BY188" s="464"/>
      <c r="BZ188" s="464"/>
      <c r="CA188" s="464"/>
    </row>
    <row r="189" spans="2:79" s="462" customFormat="1" ht="15" customHeight="1">
      <c r="B189" s="463"/>
      <c r="C189" s="236"/>
      <c r="D189" s="293">
        <v>18101470910105</v>
      </c>
      <c r="E189" s="294" t="s">
        <v>1872</v>
      </c>
      <c r="F189" s="294" t="s">
        <v>44</v>
      </c>
      <c r="G189" s="281" t="s">
        <v>2965</v>
      </c>
      <c r="H189" s="294"/>
      <c r="I189" s="295" t="s">
        <v>1839</v>
      </c>
      <c r="J189" s="489" t="s">
        <v>1020</v>
      </c>
      <c r="K189" s="294" t="s">
        <v>86</v>
      </c>
      <c r="L189" s="294" t="s">
        <v>31</v>
      </c>
      <c r="M189" s="294" t="s">
        <v>25</v>
      </c>
      <c r="N189" s="264" t="s">
        <v>26</v>
      </c>
      <c r="O189" s="296">
        <v>1980</v>
      </c>
      <c r="P189" s="294" t="s">
        <v>45</v>
      </c>
      <c r="Q189" s="236" t="s">
        <v>23</v>
      </c>
      <c r="R189" s="560">
        <v>0.1</v>
      </c>
      <c r="S189" s="288">
        <v>2003.8193999999999</v>
      </c>
      <c r="T189" s="623"/>
      <c r="U189" s="403"/>
      <c r="V189" s="403"/>
      <c r="W189" s="403"/>
      <c r="X189" s="403"/>
      <c r="Y189" s="403"/>
      <c r="Z189" s="403"/>
      <c r="AA189" s="403"/>
      <c r="AB189" s="403"/>
      <c r="AC189" s="403"/>
      <c r="AD189" s="403"/>
      <c r="AE189" s="403"/>
      <c r="AF189" s="403"/>
      <c r="AG189" s="403"/>
      <c r="AH189" s="403"/>
      <c r="AI189" s="403"/>
      <c r="AJ189" s="403"/>
      <c r="AK189" s="403"/>
      <c r="AL189" s="403"/>
      <c r="AM189" s="403"/>
      <c r="AN189" s="403"/>
      <c r="AO189" s="403"/>
      <c r="AP189" s="403"/>
      <c r="AQ189" s="403"/>
      <c r="AR189" s="403"/>
      <c r="AS189" s="403"/>
      <c r="AT189" s="403"/>
      <c r="AU189" s="403"/>
      <c r="AV189" s="403"/>
      <c r="AW189" s="403"/>
      <c r="AX189" s="403"/>
      <c r="AY189" s="403"/>
      <c r="AZ189" s="403"/>
      <c r="BA189" s="403"/>
      <c r="BB189" s="403"/>
      <c r="BC189" s="403"/>
      <c r="BD189" s="403"/>
      <c r="BE189" s="403"/>
      <c r="BF189" s="403"/>
      <c r="BG189" s="403"/>
      <c r="BH189" s="403"/>
      <c r="BI189" s="403"/>
      <c r="BJ189" s="403"/>
      <c r="BK189" s="403"/>
      <c r="BL189" s="403"/>
      <c r="BM189" s="403"/>
      <c r="BN189" s="403"/>
      <c r="BO189" s="403"/>
      <c r="BP189" s="403"/>
      <c r="BQ189" s="403"/>
      <c r="BR189" s="403"/>
      <c r="BS189" s="403"/>
      <c r="BT189" s="403"/>
      <c r="BU189" s="403"/>
      <c r="BV189" s="403"/>
      <c r="BW189" s="464"/>
      <c r="BX189" s="464"/>
      <c r="BY189" s="464"/>
      <c r="BZ189" s="464"/>
      <c r="CA189" s="464"/>
    </row>
    <row r="190" spans="2:79" s="462" customFormat="1" ht="15" customHeight="1">
      <c r="B190" s="463"/>
      <c r="C190" s="236"/>
      <c r="D190" s="293">
        <v>18101470910106</v>
      </c>
      <c r="E190" s="294" t="s">
        <v>1873</v>
      </c>
      <c r="F190" s="294" t="s">
        <v>44</v>
      </c>
      <c r="G190" s="281" t="s">
        <v>2965</v>
      </c>
      <c r="H190" s="294"/>
      <c r="I190" s="295" t="s">
        <v>1839</v>
      </c>
      <c r="J190" s="489" t="s">
        <v>1020</v>
      </c>
      <c r="K190" s="294" t="s">
        <v>86</v>
      </c>
      <c r="L190" s="294" t="s">
        <v>31</v>
      </c>
      <c r="M190" s="294" t="s">
        <v>25</v>
      </c>
      <c r="N190" s="264" t="s">
        <v>40</v>
      </c>
      <c r="O190" s="296">
        <v>1980</v>
      </c>
      <c r="P190" s="294" t="s">
        <v>45</v>
      </c>
      <c r="Q190" s="236" t="s">
        <v>23</v>
      </c>
      <c r="R190" s="560">
        <v>0.1</v>
      </c>
      <c r="S190" s="288">
        <v>2003.8193999999999</v>
      </c>
      <c r="T190" s="623"/>
      <c r="U190" s="403"/>
      <c r="V190" s="403"/>
      <c r="W190" s="403"/>
      <c r="X190" s="403"/>
      <c r="Y190" s="403"/>
      <c r="Z190" s="403"/>
      <c r="AA190" s="403"/>
      <c r="AB190" s="403"/>
      <c r="AC190" s="403"/>
      <c r="AD190" s="403"/>
      <c r="AE190" s="403"/>
      <c r="AF190" s="403"/>
      <c r="AG190" s="403"/>
      <c r="AH190" s="403"/>
      <c r="AI190" s="403"/>
      <c r="AJ190" s="403"/>
      <c r="AK190" s="403"/>
      <c r="AL190" s="403"/>
      <c r="AM190" s="403"/>
      <c r="AN190" s="403"/>
      <c r="AO190" s="403"/>
      <c r="AP190" s="403"/>
      <c r="AQ190" s="403"/>
      <c r="AR190" s="403"/>
      <c r="AS190" s="403"/>
      <c r="AT190" s="403"/>
      <c r="AU190" s="403"/>
      <c r="AV190" s="403"/>
      <c r="AW190" s="403"/>
      <c r="AX190" s="403"/>
      <c r="AY190" s="403"/>
      <c r="AZ190" s="403"/>
      <c r="BA190" s="403"/>
      <c r="BB190" s="403"/>
      <c r="BC190" s="403"/>
      <c r="BD190" s="403"/>
      <c r="BE190" s="403"/>
      <c r="BF190" s="403"/>
      <c r="BG190" s="403"/>
      <c r="BH190" s="403"/>
      <c r="BI190" s="403"/>
      <c r="BJ190" s="403"/>
      <c r="BK190" s="403"/>
      <c r="BL190" s="403"/>
      <c r="BM190" s="403"/>
      <c r="BN190" s="403"/>
      <c r="BO190" s="403"/>
      <c r="BP190" s="403"/>
      <c r="BQ190" s="403"/>
      <c r="BR190" s="403"/>
      <c r="BS190" s="403"/>
      <c r="BT190" s="403"/>
      <c r="BU190" s="403"/>
      <c r="BV190" s="403"/>
      <c r="BW190" s="464"/>
      <c r="BX190" s="464"/>
      <c r="BY190" s="464"/>
      <c r="BZ190" s="464"/>
      <c r="CA190" s="464"/>
    </row>
    <row r="191" spans="2:79" s="462" customFormat="1" ht="15" customHeight="1">
      <c r="B191" s="463"/>
      <c r="C191" s="236"/>
      <c r="D191" s="293">
        <v>18101470910107</v>
      </c>
      <c r="E191" s="294" t="s">
        <v>1874</v>
      </c>
      <c r="F191" s="294" t="s">
        <v>44</v>
      </c>
      <c r="G191" s="281" t="s">
        <v>2965</v>
      </c>
      <c r="H191" s="294"/>
      <c r="I191" s="295" t="s">
        <v>1839</v>
      </c>
      <c r="J191" s="489" t="s">
        <v>1020</v>
      </c>
      <c r="K191" s="294" t="s">
        <v>86</v>
      </c>
      <c r="L191" s="294" t="s">
        <v>31</v>
      </c>
      <c r="M191" s="294" t="s">
        <v>25</v>
      </c>
      <c r="N191" s="264" t="s">
        <v>33</v>
      </c>
      <c r="O191" s="296">
        <v>1980</v>
      </c>
      <c r="P191" s="294" t="s">
        <v>45</v>
      </c>
      <c r="Q191" s="236" t="s">
        <v>23</v>
      </c>
      <c r="R191" s="560">
        <v>0.1</v>
      </c>
      <c r="S191" s="288">
        <v>2003.8193999999999</v>
      </c>
      <c r="T191" s="623"/>
      <c r="U191" s="403"/>
      <c r="V191" s="403"/>
      <c r="W191" s="403"/>
      <c r="X191" s="403"/>
      <c r="Y191" s="403"/>
      <c r="Z191" s="403"/>
      <c r="AA191" s="403"/>
      <c r="AB191" s="403"/>
      <c r="AC191" s="403"/>
      <c r="AD191" s="403"/>
      <c r="AE191" s="403"/>
      <c r="AF191" s="403"/>
      <c r="AG191" s="403"/>
      <c r="AH191" s="403"/>
      <c r="AI191" s="403"/>
      <c r="AJ191" s="403"/>
      <c r="AK191" s="403"/>
      <c r="AL191" s="403"/>
      <c r="AM191" s="403"/>
      <c r="AN191" s="403"/>
      <c r="AO191" s="403"/>
      <c r="AP191" s="403"/>
      <c r="AQ191" s="403"/>
      <c r="AR191" s="403"/>
      <c r="AS191" s="403"/>
      <c r="AT191" s="403"/>
      <c r="AU191" s="403"/>
      <c r="AV191" s="403"/>
      <c r="AW191" s="403"/>
      <c r="AX191" s="403"/>
      <c r="AY191" s="403"/>
      <c r="AZ191" s="403"/>
      <c r="BA191" s="403"/>
      <c r="BB191" s="403"/>
      <c r="BC191" s="403"/>
      <c r="BD191" s="403"/>
      <c r="BE191" s="403"/>
      <c r="BF191" s="403"/>
      <c r="BG191" s="403"/>
      <c r="BH191" s="403"/>
      <c r="BI191" s="403"/>
      <c r="BJ191" s="403"/>
      <c r="BK191" s="403"/>
      <c r="BL191" s="403"/>
      <c r="BM191" s="403"/>
      <c r="BN191" s="403"/>
      <c r="BO191" s="403"/>
      <c r="BP191" s="403"/>
      <c r="BQ191" s="403"/>
      <c r="BR191" s="403"/>
      <c r="BS191" s="403"/>
      <c r="BT191" s="403"/>
      <c r="BU191" s="403"/>
      <c r="BV191" s="403"/>
      <c r="BW191" s="464"/>
      <c r="BX191" s="464"/>
      <c r="BY191" s="464"/>
      <c r="BZ191" s="464"/>
      <c r="CA191" s="464"/>
    </row>
    <row r="192" spans="2:79" s="462" customFormat="1" ht="15" customHeight="1">
      <c r="B192" s="463"/>
      <c r="C192" s="236"/>
      <c r="D192" s="293">
        <v>18101470910108</v>
      </c>
      <c r="E192" s="294" t="s">
        <v>1875</v>
      </c>
      <c r="F192" s="294" t="s">
        <v>44</v>
      </c>
      <c r="G192" s="281" t="s">
        <v>2965</v>
      </c>
      <c r="H192" s="294"/>
      <c r="I192" s="295" t="s">
        <v>1839</v>
      </c>
      <c r="J192" s="489" t="s">
        <v>1020</v>
      </c>
      <c r="K192" s="294" t="s">
        <v>86</v>
      </c>
      <c r="L192" s="294" t="s">
        <v>31</v>
      </c>
      <c r="M192" s="294" t="s">
        <v>25</v>
      </c>
      <c r="N192" s="264" t="s">
        <v>38</v>
      </c>
      <c r="O192" s="296">
        <v>1375.6</v>
      </c>
      <c r="P192" s="294" t="s">
        <v>45</v>
      </c>
      <c r="Q192" s="236" t="s">
        <v>24</v>
      </c>
      <c r="R192" s="612"/>
      <c r="S192" s="297">
        <v>1392.1484680000001</v>
      </c>
      <c r="T192" s="623"/>
      <c r="U192" s="403"/>
      <c r="V192" s="403"/>
      <c r="W192" s="403"/>
      <c r="X192" s="403"/>
      <c r="Y192" s="403"/>
      <c r="Z192" s="403"/>
      <c r="AA192" s="403"/>
      <c r="AB192" s="403"/>
      <c r="AC192" s="403"/>
      <c r="AD192" s="403"/>
      <c r="AE192" s="403"/>
      <c r="AF192" s="403"/>
      <c r="AG192" s="403"/>
      <c r="AH192" s="403"/>
      <c r="AI192" s="403"/>
      <c r="AJ192" s="403"/>
      <c r="AK192" s="403"/>
      <c r="AL192" s="403"/>
      <c r="AM192" s="403"/>
      <c r="AN192" s="403"/>
      <c r="AO192" s="403"/>
      <c r="AP192" s="403"/>
      <c r="AQ192" s="403"/>
      <c r="AR192" s="403"/>
      <c r="AS192" s="403"/>
      <c r="AT192" s="403"/>
      <c r="AU192" s="403"/>
      <c r="AV192" s="403"/>
      <c r="AW192" s="403"/>
      <c r="AX192" s="403"/>
      <c r="AY192" s="403"/>
      <c r="AZ192" s="403"/>
      <c r="BA192" s="403"/>
      <c r="BB192" s="403"/>
      <c r="BC192" s="403"/>
      <c r="BD192" s="403"/>
      <c r="BE192" s="403"/>
      <c r="BF192" s="403"/>
      <c r="BG192" s="403"/>
      <c r="BH192" s="403"/>
      <c r="BI192" s="403"/>
      <c r="BJ192" s="403"/>
      <c r="BK192" s="403"/>
      <c r="BL192" s="403"/>
      <c r="BM192" s="403"/>
      <c r="BN192" s="403"/>
      <c r="BO192" s="403"/>
      <c r="BP192" s="403"/>
      <c r="BQ192" s="403"/>
      <c r="BR192" s="403"/>
      <c r="BS192" s="403"/>
      <c r="BT192" s="403"/>
      <c r="BU192" s="403"/>
      <c r="BV192" s="403"/>
      <c r="BW192" s="464"/>
      <c r="BX192" s="464"/>
      <c r="BY192" s="464"/>
      <c r="BZ192" s="464"/>
      <c r="CA192" s="464"/>
    </row>
    <row r="193" spans="1:79" s="462" customFormat="1" ht="15" customHeight="1">
      <c r="B193" s="463"/>
      <c r="C193" s="236"/>
      <c r="D193" s="293">
        <v>18101470910109</v>
      </c>
      <c r="E193" s="294" t="s">
        <v>1876</v>
      </c>
      <c r="F193" s="294" t="s">
        <v>44</v>
      </c>
      <c r="G193" s="281" t="s">
        <v>2965</v>
      </c>
      <c r="H193" s="294"/>
      <c r="I193" s="295" t="s">
        <v>1839</v>
      </c>
      <c r="J193" s="489" t="s">
        <v>1020</v>
      </c>
      <c r="K193" s="294" t="s">
        <v>86</v>
      </c>
      <c r="L193" s="294" t="s">
        <v>31</v>
      </c>
      <c r="M193" s="294" t="s">
        <v>25</v>
      </c>
      <c r="N193" s="264" t="s">
        <v>34</v>
      </c>
      <c r="O193" s="296">
        <v>1980</v>
      </c>
      <c r="P193" s="294" t="s">
        <v>45</v>
      </c>
      <c r="Q193" s="236" t="s">
        <v>23</v>
      </c>
      <c r="R193" s="560">
        <v>0.1</v>
      </c>
      <c r="S193" s="288">
        <v>2003.8193999999999</v>
      </c>
      <c r="T193" s="623"/>
      <c r="U193" s="403"/>
      <c r="V193" s="403"/>
      <c r="W193" s="403"/>
      <c r="X193" s="403"/>
      <c r="Y193" s="403"/>
      <c r="Z193" s="403"/>
      <c r="AA193" s="403"/>
      <c r="AB193" s="403"/>
      <c r="AC193" s="403"/>
      <c r="AD193" s="403"/>
      <c r="AE193" s="403"/>
      <c r="AF193" s="403"/>
      <c r="AG193" s="403"/>
      <c r="AH193" s="403"/>
      <c r="AI193" s="403"/>
      <c r="AJ193" s="403"/>
      <c r="AK193" s="403"/>
      <c r="AL193" s="403"/>
      <c r="AM193" s="403"/>
      <c r="AN193" s="403"/>
      <c r="AO193" s="403"/>
      <c r="AP193" s="403"/>
      <c r="AQ193" s="403"/>
      <c r="AR193" s="403"/>
      <c r="AS193" s="403"/>
      <c r="AT193" s="403"/>
      <c r="AU193" s="403"/>
      <c r="AV193" s="403"/>
      <c r="AW193" s="403"/>
      <c r="AX193" s="403"/>
      <c r="AY193" s="403"/>
      <c r="AZ193" s="403"/>
      <c r="BA193" s="403"/>
      <c r="BB193" s="403"/>
      <c r="BC193" s="403"/>
      <c r="BD193" s="403"/>
      <c r="BE193" s="403"/>
      <c r="BF193" s="403"/>
      <c r="BG193" s="403"/>
      <c r="BH193" s="403"/>
      <c r="BI193" s="403"/>
      <c r="BJ193" s="403"/>
      <c r="BK193" s="403"/>
      <c r="BL193" s="403"/>
      <c r="BM193" s="403"/>
      <c r="BN193" s="403"/>
      <c r="BO193" s="403"/>
      <c r="BP193" s="403"/>
      <c r="BQ193" s="403"/>
      <c r="BR193" s="403"/>
      <c r="BS193" s="403"/>
      <c r="BT193" s="403"/>
      <c r="BU193" s="403"/>
      <c r="BV193" s="403"/>
      <c r="BW193" s="464"/>
      <c r="BX193" s="464"/>
      <c r="BY193" s="464"/>
      <c r="BZ193" s="464"/>
      <c r="CA193" s="464"/>
    </row>
    <row r="194" spans="1:79" s="462" customFormat="1" ht="15" customHeight="1">
      <c r="B194" s="463"/>
      <c r="C194" s="211"/>
      <c r="D194" s="233">
        <v>18102090511101</v>
      </c>
      <c r="E194" s="234" t="s">
        <v>1878</v>
      </c>
      <c r="F194" s="234" t="s">
        <v>44</v>
      </c>
      <c r="G194" s="234" t="s">
        <v>2965</v>
      </c>
      <c r="H194" s="234"/>
      <c r="I194" s="235" t="s">
        <v>1879</v>
      </c>
      <c r="J194" s="474" t="s">
        <v>1880</v>
      </c>
      <c r="K194" s="234" t="s">
        <v>86</v>
      </c>
      <c r="L194" s="234" t="s">
        <v>29</v>
      </c>
      <c r="M194" s="211">
        <v>2</v>
      </c>
      <c r="N194" s="214">
        <v>1</v>
      </c>
      <c r="O194" s="215">
        <v>1782</v>
      </c>
      <c r="P194" s="211">
        <v>18</v>
      </c>
      <c r="Q194" s="211" t="s">
        <v>47</v>
      </c>
      <c r="R194" s="211" t="s">
        <v>54</v>
      </c>
      <c r="S194" s="259">
        <v>1803.93642</v>
      </c>
      <c r="T194" s="623"/>
      <c r="U194" s="403"/>
      <c r="V194" s="403"/>
      <c r="W194" s="403"/>
      <c r="X194" s="403"/>
      <c r="Y194" s="403"/>
      <c r="Z194" s="403"/>
      <c r="AA194" s="403"/>
      <c r="AB194" s="403"/>
      <c r="AC194" s="403"/>
      <c r="AD194" s="403"/>
      <c r="AE194" s="403"/>
      <c r="AF194" s="403"/>
      <c r="AG194" s="403"/>
      <c r="AH194" s="403"/>
      <c r="AI194" s="403"/>
      <c r="AJ194" s="403"/>
      <c r="AK194" s="403"/>
      <c r="AL194" s="403"/>
      <c r="AM194" s="403"/>
      <c r="AN194" s="403"/>
      <c r="AO194" s="403"/>
      <c r="AP194" s="403"/>
      <c r="AQ194" s="403"/>
      <c r="AR194" s="403"/>
      <c r="AS194" s="403"/>
      <c r="AT194" s="403"/>
      <c r="AU194" s="403"/>
      <c r="AV194" s="403"/>
      <c r="AW194" s="403"/>
      <c r="AX194" s="403"/>
      <c r="AY194" s="403"/>
      <c r="AZ194" s="403"/>
      <c r="BA194" s="403"/>
      <c r="BB194" s="403"/>
      <c r="BC194" s="403"/>
      <c r="BD194" s="403"/>
      <c r="BE194" s="403"/>
      <c r="BF194" s="403"/>
      <c r="BG194" s="403"/>
      <c r="BH194" s="403"/>
      <c r="BI194" s="403"/>
      <c r="BJ194" s="403"/>
      <c r="BK194" s="403"/>
      <c r="BL194" s="403"/>
      <c r="BM194" s="403"/>
      <c r="BN194" s="403"/>
      <c r="BO194" s="403"/>
      <c r="BP194" s="403"/>
      <c r="BQ194" s="403"/>
      <c r="BR194" s="403"/>
      <c r="BS194" s="403"/>
      <c r="BT194" s="403"/>
      <c r="BU194" s="403"/>
      <c r="BV194" s="403"/>
      <c r="BW194" s="464"/>
      <c r="BX194" s="464"/>
      <c r="BY194" s="464"/>
      <c r="BZ194" s="464"/>
      <c r="CA194" s="464"/>
    </row>
    <row r="195" spans="1:79" s="462" customFormat="1" ht="15" customHeight="1">
      <c r="B195" s="463"/>
      <c r="C195" s="211"/>
      <c r="D195" s="271">
        <v>18102090511102</v>
      </c>
      <c r="E195" s="272" t="s">
        <v>1883</v>
      </c>
      <c r="F195" s="272" t="s">
        <v>44</v>
      </c>
      <c r="G195" s="272" t="s">
        <v>2965</v>
      </c>
      <c r="H195" s="272"/>
      <c r="I195" s="273" t="s">
        <v>1879</v>
      </c>
      <c r="J195" s="489" t="s">
        <v>1020</v>
      </c>
      <c r="K195" s="272" t="s">
        <v>86</v>
      </c>
      <c r="L195" s="272" t="s">
        <v>29</v>
      </c>
      <c r="M195" s="211">
        <v>2</v>
      </c>
      <c r="N195" s="214">
        <v>2</v>
      </c>
      <c r="O195" s="215">
        <v>1836</v>
      </c>
      <c r="P195" s="211">
        <v>18</v>
      </c>
      <c r="Q195" s="211" t="s">
        <v>47</v>
      </c>
      <c r="R195" s="211" t="s">
        <v>54</v>
      </c>
      <c r="S195" s="259">
        <v>1858.6011599999999</v>
      </c>
      <c r="T195" s="623"/>
      <c r="U195" s="403"/>
      <c r="V195" s="403"/>
      <c r="W195" s="403"/>
      <c r="X195" s="403"/>
      <c r="Y195" s="403"/>
      <c r="Z195" s="403"/>
      <c r="AA195" s="403"/>
      <c r="AB195" s="403"/>
      <c r="AC195" s="403"/>
      <c r="AD195" s="403"/>
      <c r="AE195" s="403"/>
      <c r="AF195" s="403"/>
      <c r="AG195" s="403"/>
      <c r="AH195" s="403"/>
      <c r="AI195" s="403"/>
      <c r="AJ195" s="403"/>
      <c r="AK195" s="403"/>
      <c r="AL195" s="403"/>
      <c r="AM195" s="403"/>
      <c r="AN195" s="403"/>
      <c r="AO195" s="403"/>
      <c r="AP195" s="403"/>
      <c r="AQ195" s="403"/>
      <c r="AR195" s="403"/>
      <c r="AS195" s="403"/>
      <c r="AT195" s="403"/>
      <c r="AU195" s="403"/>
      <c r="AV195" s="403"/>
      <c r="AW195" s="403"/>
      <c r="AX195" s="403"/>
      <c r="AY195" s="403"/>
      <c r="AZ195" s="403"/>
      <c r="BA195" s="403"/>
      <c r="BB195" s="403"/>
      <c r="BC195" s="403"/>
      <c r="BD195" s="403"/>
      <c r="BE195" s="403"/>
      <c r="BF195" s="403"/>
      <c r="BG195" s="403"/>
      <c r="BH195" s="403"/>
      <c r="BI195" s="403"/>
      <c r="BJ195" s="403"/>
      <c r="BK195" s="403"/>
      <c r="BL195" s="403"/>
      <c r="BM195" s="403"/>
      <c r="BN195" s="403"/>
      <c r="BO195" s="403"/>
      <c r="BP195" s="403"/>
      <c r="BQ195" s="403"/>
      <c r="BR195" s="403"/>
      <c r="BS195" s="403"/>
      <c r="BT195" s="403"/>
      <c r="BU195" s="403"/>
      <c r="BV195" s="403"/>
      <c r="BW195" s="464"/>
      <c r="BX195" s="464"/>
      <c r="BY195" s="464"/>
      <c r="BZ195" s="464"/>
      <c r="CA195" s="464"/>
    </row>
    <row r="196" spans="1:79" s="462" customFormat="1" ht="15" customHeight="1">
      <c r="B196" s="463"/>
      <c r="C196" s="211"/>
      <c r="D196" s="233">
        <v>18102090511103</v>
      </c>
      <c r="E196" s="234" t="s">
        <v>1884</v>
      </c>
      <c r="F196" s="234" t="s">
        <v>44</v>
      </c>
      <c r="G196" s="234" t="s">
        <v>2965</v>
      </c>
      <c r="H196" s="234"/>
      <c r="I196" s="235" t="s">
        <v>1879</v>
      </c>
      <c r="J196" s="489" t="s">
        <v>1020</v>
      </c>
      <c r="K196" s="234" t="s">
        <v>86</v>
      </c>
      <c r="L196" s="234" t="s">
        <v>29</v>
      </c>
      <c r="M196" s="211">
        <v>2</v>
      </c>
      <c r="N196" s="214">
        <v>3</v>
      </c>
      <c r="O196" s="215">
        <v>1836</v>
      </c>
      <c r="P196" s="211">
        <v>18</v>
      </c>
      <c r="Q196" s="211" t="s">
        <v>39</v>
      </c>
      <c r="R196" s="611">
        <v>7.0000000000000007E-2</v>
      </c>
      <c r="S196" s="259">
        <v>1858.6011599999999</v>
      </c>
      <c r="T196" s="623"/>
      <c r="U196" s="403"/>
      <c r="V196" s="403"/>
      <c r="W196" s="403"/>
      <c r="X196" s="403"/>
      <c r="Y196" s="403"/>
      <c r="Z196" s="403"/>
      <c r="AA196" s="403"/>
      <c r="AB196" s="403"/>
      <c r="AC196" s="403"/>
      <c r="AD196" s="403"/>
      <c r="AE196" s="403"/>
      <c r="AF196" s="403"/>
      <c r="AG196" s="403"/>
      <c r="AH196" s="403"/>
      <c r="AI196" s="403"/>
      <c r="AJ196" s="403"/>
      <c r="AK196" s="403"/>
      <c r="AL196" s="403"/>
      <c r="AM196" s="403"/>
      <c r="AN196" s="403"/>
      <c r="AO196" s="403"/>
      <c r="AP196" s="403"/>
      <c r="AQ196" s="403"/>
      <c r="AR196" s="403"/>
      <c r="AS196" s="403"/>
      <c r="AT196" s="403"/>
      <c r="AU196" s="403"/>
      <c r="AV196" s="403"/>
      <c r="AW196" s="403"/>
      <c r="AX196" s="403"/>
      <c r="AY196" s="403"/>
      <c r="AZ196" s="403"/>
      <c r="BA196" s="403"/>
      <c r="BB196" s="403"/>
      <c r="BC196" s="403"/>
      <c r="BD196" s="403"/>
      <c r="BE196" s="403"/>
      <c r="BF196" s="403"/>
      <c r="BG196" s="403"/>
      <c r="BH196" s="403"/>
      <c r="BI196" s="403"/>
      <c r="BJ196" s="403"/>
      <c r="BK196" s="403"/>
      <c r="BL196" s="403"/>
      <c r="BM196" s="403"/>
      <c r="BN196" s="403"/>
      <c r="BO196" s="403"/>
      <c r="BP196" s="403"/>
      <c r="BQ196" s="403"/>
      <c r="BR196" s="403"/>
      <c r="BS196" s="403"/>
      <c r="BT196" s="403"/>
      <c r="BU196" s="403"/>
      <c r="BV196" s="403"/>
      <c r="BW196" s="464"/>
      <c r="BX196" s="464"/>
      <c r="BY196" s="464"/>
      <c r="BZ196" s="464"/>
      <c r="CA196" s="464"/>
    </row>
    <row r="197" spans="1:79" s="462" customFormat="1" ht="15" customHeight="1">
      <c r="B197" s="463"/>
      <c r="C197" s="211"/>
      <c r="D197" s="233">
        <v>18102090511104</v>
      </c>
      <c r="E197" s="234" t="s">
        <v>1885</v>
      </c>
      <c r="F197" s="234" t="s">
        <v>44</v>
      </c>
      <c r="G197" s="234" t="s">
        <v>2965</v>
      </c>
      <c r="H197" s="234"/>
      <c r="I197" s="235" t="s">
        <v>1879</v>
      </c>
      <c r="J197" s="489" t="s">
        <v>1020</v>
      </c>
      <c r="K197" s="234" t="s">
        <v>86</v>
      </c>
      <c r="L197" s="234" t="s">
        <v>29</v>
      </c>
      <c r="M197" s="211">
        <v>2</v>
      </c>
      <c r="N197" s="214">
        <v>4</v>
      </c>
      <c r="O197" s="215">
        <v>1836</v>
      </c>
      <c r="P197" s="211">
        <v>18</v>
      </c>
      <c r="Q197" s="211" t="s">
        <v>47</v>
      </c>
      <c r="R197" s="211" t="s">
        <v>54</v>
      </c>
      <c r="S197" s="259">
        <v>1858.6011599999999</v>
      </c>
      <c r="T197" s="623"/>
      <c r="U197" s="403"/>
      <c r="V197" s="403"/>
      <c r="W197" s="403"/>
      <c r="X197" s="403"/>
      <c r="Y197" s="403"/>
      <c r="Z197" s="403"/>
      <c r="AA197" s="403"/>
      <c r="AB197" s="403"/>
      <c r="AC197" s="403"/>
      <c r="AD197" s="403"/>
      <c r="AE197" s="403"/>
      <c r="AF197" s="403"/>
      <c r="AG197" s="403"/>
      <c r="AH197" s="403"/>
      <c r="AI197" s="403"/>
      <c r="AJ197" s="403"/>
      <c r="AK197" s="403"/>
      <c r="AL197" s="403"/>
      <c r="AM197" s="403"/>
      <c r="AN197" s="403"/>
      <c r="AO197" s="403"/>
      <c r="AP197" s="403"/>
      <c r="AQ197" s="403"/>
      <c r="AR197" s="403"/>
      <c r="AS197" s="403"/>
      <c r="AT197" s="403"/>
      <c r="AU197" s="403"/>
      <c r="AV197" s="403"/>
      <c r="AW197" s="403"/>
      <c r="AX197" s="403"/>
      <c r="AY197" s="403"/>
      <c r="AZ197" s="403"/>
      <c r="BA197" s="403"/>
      <c r="BB197" s="403"/>
      <c r="BC197" s="403"/>
      <c r="BD197" s="403"/>
      <c r="BE197" s="403"/>
      <c r="BF197" s="403"/>
      <c r="BG197" s="403"/>
      <c r="BH197" s="403"/>
      <c r="BI197" s="403"/>
      <c r="BJ197" s="403"/>
      <c r="BK197" s="403"/>
      <c r="BL197" s="403"/>
      <c r="BM197" s="403"/>
      <c r="BN197" s="403"/>
      <c r="BO197" s="403"/>
      <c r="BP197" s="403"/>
      <c r="BQ197" s="403"/>
      <c r="BR197" s="403"/>
      <c r="BS197" s="403"/>
      <c r="BT197" s="403"/>
      <c r="BU197" s="403"/>
      <c r="BV197" s="403"/>
      <c r="BW197" s="464"/>
      <c r="BX197" s="464"/>
      <c r="BY197" s="464"/>
      <c r="BZ197" s="464"/>
      <c r="CA197" s="464"/>
    </row>
    <row r="198" spans="1:79" s="462" customFormat="1" ht="15" customHeight="1">
      <c r="B198" s="463"/>
      <c r="C198" s="211"/>
      <c r="D198" s="233">
        <v>18102090511105</v>
      </c>
      <c r="E198" s="234" t="s">
        <v>1886</v>
      </c>
      <c r="F198" s="234" t="s">
        <v>44</v>
      </c>
      <c r="G198" s="234" t="s">
        <v>2965</v>
      </c>
      <c r="H198" s="234"/>
      <c r="I198" s="235" t="s">
        <v>1879</v>
      </c>
      <c r="J198" s="489" t="s">
        <v>1020</v>
      </c>
      <c r="K198" s="234" t="s">
        <v>86</v>
      </c>
      <c r="L198" s="234" t="s">
        <v>29</v>
      </c>
      <c r="M198" s="211">
        <v>2</v>
      </c>
      <c r="N198" s="214">
        <v>5</v>
      </c>
      <c r="O198" s="215">
        <v>1668</v>
      </c>
      <c r="P198" s="211">
        <v>18</v>
      </c>
      <c r="Q198" s="211" t="s">
        <v>51</v>
      </c>
      <c r="R198" s="611">
        <v>0.09</v>
      </c>
      <c r="S198" s="259">
        <v>1688.5330800000002</v>
      </c>
      <c r="T198" s="623"/>
      <c r="U198" s="403"/>
      <c r="V198" s="403"/>
      <c r="W198" s="403"/>
      <c r="X198" s="403"/>
      <c r="Y198" s="403"/>
      <c r="Z198" s="403"/>
      <c r="AA198" s="403"/>
      <c r="AB198" s="403"/>
      <c r="AC198" s="403"/>
      <c r="AD198" s="403"/>
      <c r="AE198" s="403"/>
      <c r="AF198" s="403"/>
      <c r="AG198" s="403"/>
      <c r="AH198" s="403"/>
      <c r="AI198" s="403"/>
      <c r="AJ198" s="403"/>
      <c r="AK198" s="403"/>
      <c r="AL198" s="403"/>
      <c r="AM198" s="403"/>
      <c r="AN198" s="403"/>
      <c r="AO198" s="403"/>
      <c r="AP198" s="403"/>
      <c r="AQ198" s="403"/>
      <c r="AR198" s="403"/>
      <c r="AS198" s="403"/>
      <c r="AT198" s="403"/>
      <c r="AU198" s="403"/>
      <c r="AV198" s="403"/>
      <c r="AW198" s="403"/>
      <c r="AX198" s="403"/>
      <c r="AY198" s="403"/>
      <c r="AZ198" s="403"/>
      <c r="BA198" s="403"/>
      <c r="BB198" s="403"/>
      <c r="BC198" s="403"/>
      <c r="BD198" s="403"/>
      <c r="BE198" s="403"/>
      <c r="BF198" s="403"/>
      <c r="BG198" s="403"/>
      <c r="BH198" s="403"/>
      <c r="BI198" s="403"/>
      <c r="BJ198" s="403"/>
      <c r="BK198" s="403"/>
      <c r="BL198" s="403"/>
      <c r="BM198" s="403"/>
      <c r="BN198" s="403"/>
      <c r="BO198" s="403"/>
      <c r="BP198" s="403"/>
      <c r="BQ198" s="403"/>
      <c r="BR198" s="403"/>
      <c r="BS198" s="403"/>
      <c r="BT198" s="403"/>
      <c r="BU198" s="403"/>
      <c r="BV198" s="403"/>
      <c r="BW198" s="464"/>
      <c r="BX198" s="464"/>
      <c r="BY198" s="464"/>
      <c r="BZ198" s="464"/>
      <c r="CA198" s="464"/>
    </row>
    <row r="199" spans="1:79" s="462" customFormat="1" ht="15" customHeight="1">
      <c r="B199" s="463"/>
      <c r="C199" s="211"/>
      <c r="D199" s="233">
        <v>18102090511106</v>
      </c>
      <c r="E199" s="234" t="s">
        <v>1887</v>
      </c>
      <c r="F199" s="234" t="s">
        <v>44</v>
      </c>
      <c r="G199" s="234" t="s">
        <v>2965</v>
      </c>
      <c r="H199" s="234"/>
      <c r="I199" s="235" t="s">
        <v>1879</v>
      </c>
      <c r="J199" s="489" t="s">
        <v>1020</v>
      </c>
      <c r="K199" s="234" t="s">
        <v>86</v>
      </c>
      <c r="L199" s="234" t="s">
        <v>29</v>
      </c>
      <c r="M199" s="211">
        <v>2</v>
      </c>
      <c r="N199" s="214">
        <v>6</v>
      </c>
      <c r="O199" s="215">
        <v>1923.8</v>
      </c>
      <c r="P199" s="211">
        <v>18</v>
      </c>
      <c r="Q199" s="211" t="s">
        <v>47</v>
      </c>
      <c r="R199" s="211" t="s">
        <v>54</v>
      </c>
      <c r="S199" s="259">
        <v>1947.4819779999998</v>
      </c>
      <c r="T199" s="623"/>
      <c r="U199" s="403"/>
      <c r="V199" s="403"/>
      <c r="W199" s="403"/>
      <c r="X199" s="403"/>
      <c r="Y199" s="403"/>
      <c r="Z199" s="403"/>
      <c r="AA199" s="403"/>
      <c r="AB199" s="403"/>
      <c r="AC199" s="403"/>
      <c r="AD199" s="403"/>
      <c r="AE199" s="403"/>
      <c r="AF199" s="403"/>
      <c r="AG199" s="403"/>
      <c r="AH199" s="403"/>
      <c r="AI199" s="403"/>
      <c r="AJ199" s="403"/>
      <c r="AK199" s="403"/>
      <c r="AL199" s="403"/>
      <c r="AM199" s="403"/>
      <c r="AN199" s="403"/>
      <c r="AO199" s="403"/>
      <c r="AP199" s="403"/>
      <c r="AQ199" s="403"/>
      <c r="AR199" s="403"/>
      <c r="AS199" s="403"/>
      <c r="AT199" s="403"/>
      <c r="AU199" s="403"/>
      <c r="AV199" s="403"/>
      <c r="AW199" s="403"/>
      <c r="AX199" s="403"/>
      <c r="AY199" s="403"/>
      <c r="AZ199" s="403"/>
      <c r="BA199" s="403"/>
      <c r="BB199" s="403"/>
      <c r="BC199" s="403"/>
      <c r="BD199" s="403"/>
      <c r="BE199" s="403"/>
      <c r="BF199" s="403"/>
      <c r="BG199" s="403"/>
      <c r="BH199" s="403"/>
      <c r="BI199" s="403"/>
      <c r="BJ199" s="403"/>
      <c r="BK199" s="403"/>
      <c r="BL199" s="403"/>
      <c r="BM199" s="403"/>
      <c r="BN199" s="403"/>
      <c r="BO199" s="403"/>
      <c r="BP199" s="403"/>
      <c r="BQ199" s="403"/>
      <c r="BR199" s="403"/>
      <c r="BS199" s="403"/>
      <c r="BT199" s="403"/>
      <c r="BU199" s="403"/>
      <c r="BV199" s="403"/>
      <c r="BW199" s="464"/>
      <c r="BX199" s="464"/>
      <c r="BY199" s="464"/>
      <c r="BZ199" s="464"/>
      <c r="CA199" s="464"/>
    </row>
    <row r="200" spans="1:79" s="462" customFormat="1" ht="15" customHeight="1">
      <c r="B200" s="463"/>
      <c r="C200" s="211"/>
      <c r="D200" s="233">
        <v>18102090511108</v>
      </c>
      <c r="E200" s="234" t="s">
        <v>1888</v>
      </c>
      <c r="F200" s="234" t="s">
        <v>44</v>
      </c>
      <c r="G200" s="234" t="s">
        <v>2965</v>
      </c>
      <c r="H200" s="234"/>
      <c r="I200" s="235" t="s">
        <v>1879</v>
      </c>
      <c r="J200" s="489" t="s">
        <v>1020</v>
      </c>
      <c r="K200" s="234" t="s">
        <v>86</v>
      </c>
      <c r="L200" s="234" t="s">
        <v>29</v>
      </c>
      <c r="M200" s="211">
        <v>2</v>
      </c>
      <c r="N200" s="214">
        <v>8</v>
      </c>
      <c r="O200" s="215">
        <v>1938.4</v>
      </c>
      <c r="P200" s="211">
        <v>18</v>
      </c>
      <c r="Q200" s="211" t="s">
        <v>30</v>
      </c>
      <c r="R200" s="611">
        <v>0.05</v>
      </c>
      <c r="S200" s="259">
        <v>1962.261704</v>
      </c>
      <c r="T200" s="623"/>
      <c r="U200" s="403"/>
      <c r="V200" s="403"/>
      <c r="W200" s="403"/>
      <c r="X200" s="403"/>
      <c r="Y200" s="403"/>
      <c r="Z200" s="403"/>
      <c r="AA200" s="403"/>
      <c r="AB200" s="403"/>
      <c r="AC200" s="403"/>
      <c r="AD200" s="403"/>
      <c r="AE200" s="403"/>
      <c r="AF200" s="403"/>
      <c r="AG200" s="403"/>
      <c r="AH200" s="403"/>
      <c r="AI200" s="403"/>
      <c r="AJ200" s="403"/>
      <c r="AK200" s="403"/>
      <c r="AL200" s="403"/>
      <c r="AM200" s="403"/>
      <c r="AN200" s="403"/>
      <c r="AO200" s="403"/>
      <c r="AP200" s="403"/>
      <c r="AQ200" s="403"/>
      <c r="AR200" s="403"/>
      <c r="AS200" s="403"/>
      <c r="AT200" s="403"/>
      <c r="AU200" s="403"/>
      <c r="AV200" s="403"/>
      <c r="AW200" s="403"/>
      <c r="AX200" s="403"/>
      <c r="AY200" s="403"/>
      <c r="AZ200" s="403"/>
      <c r="BA200" s="403"/>
      <c r="BB200" s="403"/>
      <c r="BC200" s="403"/>
      <c r="BD200" s="403"/>
      <c r="BE200" s="403"/>
      <c r="BF200" s="403"/>
      <c r="BG200" s="403"/>
      <c r="BH200" s="403"/>
      <c r="BI200" s="403"/>
      <c r="BJ200" s="403"/>
      <c r="BK200" s="403"/>
      <c r="BL200" s="403"/>
      <c r="BM200" s="403"/>
      <c r="BN200" s="403"/>
      <c r="BO200" s="403"/>
      <c r="BP200" s="403"/>
      <c r="BQ200" s="403"/>
      <c r="BR200" s="403"/>
      <c r="BS200" s="403"/>
      <c r="BT200" s="403"/>
      <c r="BU200" s="403"/>
      <c r="BV200" s="403"/>
      <c r="BW200" s="464"/>
      <c r="BX200" s="464"/>
      <c r="BY200" s="464"/>
      <c r="BZ200" s="464"/>
      <c r="CA200" s="464"/>
    </row>
    <row r="201" spans="1:79" s="462" customFormat="1" ht="15" customHeight="1">
      <c r="B201" s="463"/>
      <c r="C201" s="211"/>
      <c r="D201" s="233">
        <v>18102090511109</v>
      </c>
      <c r="E201" s="234" t="s">
        <v>1889</v>
      </c>
      <c r="F201" s="234" t="s">
        <v>44</v>
      </c>
      <c r="G201" s="234" t="s">
        <v>2965</v>
      </c>
      <c r="H201" s="234"/>
      <c r="I201" s="235" t="s">
        <v>1879</v>
      </c>
      <c r="J201" s="489" t="s">
        <v>1020</v>
      </c>
      <c r="K201" s="234" t="s">
        <v>86</v>
      </c>
      <c r="L201" s="234" t="s">
        <v>29</v>
      </c>
      <c r="M201" s="211">
        <v>2</v>
      </c>
      <c r="N201" s="214">
        <v>9</v>
      </c>
      <c r="O201" s="215">
        <v>1938.4</v>
      </c>
      <c r="P201" s="211">
        <v>18</v>
      </c>
      <c r="Q201" s="211" t="s">
        <v>30</v>
      </c>
      <c r="R201" s="611">
        <v>0.05</v>
      </c>
      <c r="S201" s="259">
        <v>1962.261704</v>
      </c>
      <c r="T201" s="623"/>
      <c r="U201" s="403"/>
      <c r="V201" s="403"/>
      <c r="W201" s="403"/>
      <c r="X201" s="403"/>
      <c r="Y201" s="403"/>
      <c r="Z201" s="403"/>
      <c r="AA201" s="403"/>
      <c r="AB201" s="403"/>
      <c r="AC201" s="403"/>
      <c r="AD201" s="403"/>
      <c r="AE201" s="403"/>
      <c r="AF201" s="403"/>
      <c r="AG201" s="403"/>
      <c r="AH201" s="403"/>
      <c r="AI201" s="403"/>
      <c r="AJ201" s="403"/>
      <c r="AK201" s="403"/>
      <c r="AL201" s="403"/>
      <c r="AM201" s="403"/>
      <c r="AN201" s="403"/>
      <c r="AO201" s="403"/>
      <c r="AP201" s="403"/>
      <c r="AQ201" s="403"/>
      <c r="AR201" s="403"/>
      <c r="AS201" s="403"/>
      <c r="AT201" s="403"/>
      <c r="AU201" s="403"/>
      <c r="AV201" s="403"/>
      <c r="AW201" s="403"/>
      <c r="AX201" s="403"/>
      <c r="AY201" s="403"/>
      <c r="AZ201" s="403"/>
      <c r="BA201" s="403"/>
      <c r="BB201" s="403"/>
      <c r="BC201" s="403"/>
      <c r="BD201" s="403"/>
      <c r="BE201" s="403"/>
      <c r="BF201" s="403"/>
      <c r="BG201" s="403"/>
      <c r="BH201" s="403"/>
      <c r="BI201" s="403"/>
      <c r="BJ201" s="403"/>
      <c r="BK201" s="403"/>
      <c r="BL201" s="403"/>
      <c r="BM201" s="403"/>
      <c r="BN201" s="403"/>
      <c r="BO201" s="403"/>
      <c r="BP201" s="403"/>
      <c r="BQ201" s="403"/>
      <c r="BR201" s="403"/>
      <c r="BS201" s="403"/>
      <c r="BT201" s="403"/>
      <c r="BU201" s="403"/>
      <c r="BV201" s="403"/>
      <c r="BW201" s="464"/>
      <c r="BX201" s="464"/>
      <c r="BY201" s="464"/>
      <c r="BZ201" s="464"/>
      <c r="CA201" s="464"/>
    </row>
    <row r="202" spans="1:79" s="462" customFormat="1" ht="15" customHeight="1">
      <c r="B202" s="463"/>
      <c r="C202" s="211"/>
      <c r="D202" s="233">
        <v>18102090511110</v>
      </c>
      <c r="E202" s="234" t="s">
        <v>1881</v>
      </c>
      <c r="F202" s="234" t="s">
        <v>44</v>
      </c>
      <c r="G202" s="234" t="s">
        <v>2965</v>
      </c>
      <c r="H202" s="234"/>
      <c r="I202" s="235" t="s">
        <v>1879</v>
      </c>
      <c r="J202" s="489" t="s">
        <v>1020</v>
      </c>
      <c r="K202" s="234" t="s">
        <v>86</v>
      </c>
      <c r="L202" s="234" t="s">
        <v>29</v>
      </c>
      <c r="M202" s="211">
        <v>2</v>
      </c>
      <c r="N202" s="214">
        <v>10</v>
      </c>
      <c r="O202" s="215">
        <v>1758.4</v>
      </c>
      <c r="P202" s="211">
        <v>18</v>
      </c>
      <c r="Q202" s="211" t="s">
        <v>39</v>
      </c>
      <c r="R202" s="611">
        <v>7.0000000000000007E-2</v>
      </c>
      <c r="S202" s="259">
        <v>1780.0459040000001</v>
      </c>
      <c r="T202" s="623"/>
      <c r="U202" s="403"/>
      <c r="V202" s="403"/>
      <c r="W202" s="403"/>
      <c r="X202" s="403"/>
      <c r="Y202" s="403"/>
      <c r="Z202" s="403"/>
      <c r="AA202" s="403"/>
      <c r="AB202" s="403"/>
      <c r="AC202" s="403"/>
      <c r="AD202" s="403"/>
      <c r="AE202" s="403"/>
      <c r="AF202" s="403"/>
      <c r="AG202" s="403"/>
      <c r="AH202" s="403"/>
      <c r="AI202" s="403"/>
      <c r="AJ202" s="403"/>
      <c r="AK202" s="403"/>
      <c r="AL202" s="403"/>
      <c r="AM202" s="403"/>
      <c r="AN202" s="403"/>
      <c r="AO202" s="403"/>
      <c r="AP202" s="403"/>
      <c r="AQ202" s="403"/>
      <c r="AR202" s="403"/>
      <c r="AS202" s="403"/>
      <c r="AT202" s="403"/>
      <c r="AU202" s="403"/>
      <c r="AV202" s="403"/>
      <c r="AW202" s="403"/>
      <c r="AX202" s="403"/>
      <c r="AY202" s="403"/>
      <c r="AZ202" s="403"/>
      <c r="BA202" s="403"/>
      <c r="BB202" s="403"/>
      <c r="BC202" s="403"/>
      <c r="BD202" s="403"/>
      <c r="BE202" s="403"/>
      <c r="BF202" s="403"/>
      <c r="BG202" s="403"/>
      <c r="BH202" s="403"/>
      <c r="BI202" s="403"/>
      <c r="BJ202" s="403"/>
      <c r="BK202" s="403"/>
      <c r="BL202" s="403"/>
      <c r="BM202" s="403"/>
      <c r="BN202" s="403"/>
      <c r="BO202" s="403"/>
      <c r="BP202" s="403"/>
      <c r="BQ202" s="403"/>
      <c r="BR202" s="403"/>
      <c r="BS202" s="403"/>
      <c r="BT202" s="403"/>
      <c r="BU202" s="403"/>
      <c r="BV202" s="403"/>
      <c r="BW202" s="464"/>
      <c r="BX202" s="464"/>
      <c r="BY202" s="464"/>
      <c r="BZ202" s="464"/>
      <c r="CA202" s="464"/>
    </row>
    <row r="203" spans="1:79" s="462" customFormat="1" ht="15" customHeight="1">
      <c r="B203" s="463"/>
      <c r="C203" s="211"/>
      <c r="D203" s="233">
        <v>18102090511111</v>
      </c>
      <c r="E203" s="234" t="s">
        <v>1882</v>
      </c>
      <c r="F203" s="234" t="s">
        <v>44</v>
      </c>
      <c r="G203" s="234" t="s">
        <v>2965</v>
      </c>
      <c r="H203" s="234"/>
      <c r="I203" s="235" t="s">
        <v>1879</v>
      </c>
      <c r="J203" s="489" t="s">
        <v>1020</v>
      </c>
      <c r="K203" s="234" t="s">
        <v>86</v>
      </c>
      <c r="L203" s="234" t="s">
        <v>29</v>
      </c>
      <c r="M203" s="211">
        <v>2</v>
      </c>
      <c r="N203" s="214">
        <v>11</v>
      </c>
      <c r="O203" s="215">
        <v>327.3</v>
      </c>
      <c r="P203" s="211">
        <v>18</v>
      </c>
      <c r="Q203" s="211" t="s">
        <v>30</v>
      </c>
      <c r="R203" s="611">
        <v>0.05</v>
      </c>
      <c r="S203" s="259">
        <v>331.38994799999995</v>
      </c>
      <c r="T203" s="623"/>
      <c r="U203" s="403"/>
      <c r="V203" s="403"/>
      <c r="W203" s="403"/>
      <c r="X203" s="403"/>
      <c r="Y203" s="403"/>
      <c r="Z203" s="403"/>
      <c r="AA203" s="403"/>
      <c r="AB203" s="403"/>
      <c r="AC203" s="403"/>
      <c r="AD203" s="403"/>
      <c r="AE203" s="403"/>
      <c r="AF203" s="403"/>
      <c r="AG203" s="403"/>
      <c r="AH203" s="403"/>
      <c r="AI203" s="403"/>
      <c r="AJ203" s="403"/>
      <c r="AK203" s="403"/>
      <c r="AL203" s="403"/>
      <c r="AM203" s="403"/>
      <c r="AN203" s="403"/>
      <c r="AO203" s="403"/>
      <c r="AP203" s="403"/>
      <c r="AQ203" s="403"/>
      <c r="AR203" s="403"/>
      <c r="AS203" s="403"/>
      <c r="AT203" s="403"/>
      <c r="AU203" s="403"/>
      <c r="AV203" s="403"/>
      <c r="AW203" s="403"/>
      <c r="AX203" s="403"/>
      <c r="AY203" s="403"/>
      <c r="AZ203" s="403"/>
      <c r="BA203" s="403"/>
      <c r="BB203" s="403"/>
      <c r="BC203" s="403"/>
      <c r="BD203" s="403"/>
      <c r="BE203" s="403"/>
      <c r="BF203" s="403"/>
      <c r="BG203" s="403"/>
      <c r="BH203" s="403"/>
      <c r="BI203" s="403"/>
      <c r="BJ203" s="403"/>
      <c r="BK203" s="403"/>
      <c r="BL203" s="403"/>
      <c r="BM203" s="403"/>
      <c r="BN203" s="403"/>
      <c r="BO203" s="403"/>
      <c r="BP203" s="403"/>
      <c r="BQ203" s="403"/>
      <c r="BR203" s="403"/>
      <c r="BS203" s="403"/>
      <c r="BT203" s="403"/>
      <c r="BU203" s="403"/>
      <c r="BV203" s="403"/>
      <c r="BW203" s="464"/>
      <c r="BX203" s="464"/>
      <c r="BY203" s="464"/>
      <c r="BZ203" s="464"/>
      <c r="CA203" s="464"/>
    </row>
    <row r="204" spans="1:79" s="462" customFormat="1" ht="15" customHeight="1">
      <c r="B204" s="463"/>
      <c r="C204" s="211"/>
      <c r="D204" s="298">
        <v>18102110511101</v>
      </c>
      <c r="E204" s="299" t="s">
        <v>1890</v>
      </c>
      <c r="F204" s="299" t="s">
        <v>44</v>
      </c>
      <c r="G204" s="299" t="s">
        <v>2965</v>
      </c>
      <c r="H204" s="299"/>
      <c r="I204" s="300" t="s">
        <v>1891</v>
      </c>
      <c r="J204" s="474" t="s">
        <v>1892</v>
      </c>
      <c r="K204" s="299" t="s">
        <v>86</v>
      </c>
      <c r="L204" s="299" t="s">
        <v>29</v>
      </c>
      <c r="M204" s="211">
        <v>1</v>
      </c>
      <c r="N204" s="214">
        <v>1</v>
      </c>
      <c r="O204" s="215">
        <v>1536.4</v>
      </c>
      <c r="P204" s="211">
        <v>17</v>
      </c>
      <c r="Q204" s="211" t="s">
        <v>47</v>
      </c>
      <c r="R204" s="211" t="s">
        <v>54</v>
      </c>
      <c r="S204" s="259">
        <v>1552.6551119999999</v>
      </c>
      <c r="T204" s="623"/>
      <c r="U204" s="403"/>
      <c r="V204" s="403"/>
      <c r="W204" s="403"/>
      <c r="X204" s="403"/>
      <c r="Y204" s="403"/>
      <c r="Z204" s="403"/>
      <c r="AA204" s="403"/>
      <c r="AB204" s="403"/>
      <c r="AC204" s="403"/>
      <c r="AD204" s="403"/>
      <c r="AE204" s="403"/>
      <c r="AF204" s="403"/>
      <c r="AG204" s="403"/>
      <c r="AH204" s="403"/>
      <c r="AI204" s="403"/>
      <c r="AJ204" s="403"/>
      <c r="AK204" s="403"/>
      <c r="AL204" s="403"/>
      <c r="AM204" s="403"/>
      <c r="AN204" s="403"/>
      <c r="AO204" s="403"/>
      <c r="AP204" s="403"/>
      <c r="AQ204" s="403"/>
      <c r="AR204" s="403"/>
      <c r="AS204" s="403"/>
      <c r="AT204" s="403"/>
      <c r="AU204" s="403"/>
      <c r="AV204" s="403"/>
      <c r="AW204" s="403"/>
      <c r="AX204" s="403"/>
      <c r="AY204" s="403"/>
      <c r="AZ204" s="403"/>
      <c r="BA204" s="403"/>
      <c r="BB204" s="403"/>
      <c r="BC204" s="403"/>
      <c r="BD204" s="403"/>
      <c r="BE204" s="403"/>
      <c r="BF204" s="403"/>
      <c r="BG204" s="403"/>
      <c r="BH204" s="403"/>
      <c r="BI204" s="403"/>
      <c r="BJ204" s="403"/>
      <c r="BK204" s="403"/>
      <c r="BL204" s="403"/>
      <c r="BM204" s="403"/>
      <c r="BN204" s="403"/>
      <c r="BO204" s="403"/>
      <c r="BP204" s="403"/>
      <c r="BQ204" s="403"/>
      <c r="BR204" s="403"/>
      <c r="BS204" s="403"/>
      <c r="BT204" s="403"/>
      <c r="BU204" s="403"/>
      <c r="BV204" s="403"/>
      <c r="BW204" s="464"/>
      <c r="BX204" s="464"/>
      <c r="BY204" s="464"/>
      <c r="BZ204" s="464"/>
      <c r="CA204" s="464"/>
    </row>
    <row r="205" spans="1:79" s="462" customFormat="1" ht="15" customHeight="1">
      <c r="B205" s="463"/>
      <c r="C205" s="211"/>
      <c r="D205" s="298">
        <v>18102110511102</v>
      </c>
      <c r="E205" s="299" t="s">
        <v>1893</v>
      </c>
      <c r="F205" s="299" t="s">
        <v>44</v>
      </c>
      <c r="G205" s="299" t="s">
        <v>2965</v>
      </c>
      <c r="H205" s="299"/>
      <c r="I205" s="300" t="s">
        <v>1891</v>
      </c>
      <c r="J205" s="489" t="s">
        <v>1020</v>
      </c>
      <c r="K205" s="299" t="s">
        <v>86</v>
      </c>
      <c r="L205" s="299" t="s">
        <v>29</v>
      </c>
      <c r="M205" s="211">
        <v>1</v>
      </c>
      <c r="N205" s="214">
        <v>2</v>
      </c>
      <c r="O205" s="215">
        <v>1710.4</v>
      </c>
      <c r="P205" s="211">
        <v>17</v>
      </c>
      <c r="Q205" s="211" t="s">
        <v>47</v>
      </c>
      <c r="R205" s="211" t="s">
        <v>54</v>
      </c>
      <c r="S205" s="259">
        <v>1728.4960319999998</v>
      </c>
      <c r="T205" s="623"/>
      <c r="U205" s="403"/>
      <c r="V205" s="403"/>
      <c r="W205" s="403"/>
      <c r="X205" s="403"/>
      <c r="Y205" s="403"/>
      <c r="Z205" s="403"/>
      <c r="AA205" s="403"/>
      <c r="AB205" s="403"/>
      <c r="AC205" s="403"/>
      <c r="AD205" s="403"/>
      <c r="AE205" s="403"/>
      <c r="AF205" s="403"/>
      <c r="AG205" s="403"/>
      <c r="AH205" s="403"/>
      <c r="AI205" s="403"/>
      <c r="AJ205" s="403"/>
      <c r="AK205" s="403"/>
      <c r="AL205" s="403"/>
      <c r="AM205" s="403"/>
      <c r="AN205" s="403"/>
      <c r="AO205" s="403"/>
      <c r="AP205" s="403"/>
      <c r="AQ205" s="403"/>
      <c r="AR205" s="403"/>
      <c r="AS205" s="403"/>
      <c r="AT205" s="403"/>
      <c r="AU205" s="403"/>
      <c r="AV205" s="403"/>
      <c r="AW205" s="403"/>
      <c r="AX205" s="403"/>
      <c r="AY205" s="403"/>
      <c r="AZ205" s="403"/>
      <c r="BA205" s="403"/>
      <c r="BB205" s="403"/>
      <c r="BC205" s="403"/>
      <c r="BD205" s="403"/>
      <c r="BE205" s="403"/>
      <c r="BF205" s="403"/>
      <c r="BG205" s="403"/>
      <c r="BH205" s="403"/>
      <c r="BI205" s="403"/>
      <c r="BJ205" s="403"/>
      <c r="BK205" s="403"/>
      <c r="BL205" s="403"/>
      <c r="BM205" s="403"/>
      <c r="BN205" s="403"/>
      <c r="BO205" s="403"/>
      <c r="BP205" s="403"/>
      <c r="BQ205" s="403"/>
      <c r="BR205" s="403"/>
      <c r="BS205" s="403"/>
      <c r="BT205" s="403"/>
      <c r="BU205" s="403"/>
      <c r="BV205" s="403"/>
      <c r="BW205" s="464"/>
      <c r="BX205" s="464"/>
      <c r="BY205" s="464"/>
      <c r="BZ205" s="464"/>
      <c r="CA205" s="464"/>
    </row>
    <row r="206" spans="1:79" s="462" customFormat="1" ht="15" customHeight="1">
      <c r="B206" s="463"/>
      <c r="C206" s="211"/>
      <c r="D206" s="298">
        <v>18102110511103</v>
      </c>
      <c r="E206" s="299" t="s">
        <v>1894</v>
      </c>
      <c r="F206" s="299" t="s">
        <v>44</v>
      </c>
      <c r="G206" s="299" t="s">
        <v>2965</v>
      </c>
      <c r="H206" s="299"/>
      <c r="I206" s="300" t="s">
        <v>1891</v>
      </c>
      <c r="J206" s="489" t="s">
        <v>1020</v>
      </c>
      <c r="K206" s="299" t="s">
        <v>86</v>
      </c>
      <c r="L206" s="299" t="s">
        <v>29</v>
      </c>
      <c r="M206" s="211">
        <v>1</v>
      </c>
      <c r="N206" s="214">
        <v>3</v>
      </c>
      <c r="O206" s="215">
        <v>1691.4</v>
      </c>
      <c r="P206" s="211">
        <v>17</v>
      </c>
      <c r="Q206" s="211" t="s">
        <v>47</v>
      </c>
      <c r="R206" s="211" t="s">
        <v>54</v>
      </c>
      <c r="S206" s="259">
        <v>1709.295012</v>
      </c>
      <c r="T206" s="623"/>
      <c r="U206" s="403"/>
      <c r="V206" s="403"/>
      <c r="W206" s="403"/>
      <c r="X206" s="403"/>
      <c r="Y206" s="403"/>
      <c r="Z206" s="403"/>
      <c r="AA206" s="403"/>
      <c r="AB206" s="403"/>
      <c r="AC206" s="403"/>
      <c r="AD206" s="403"/>
      <c r="AE206" s="403"/>
      <c r="AF206" s="403"/>
      <c r="AG206" s="403"/>
      <c r="AH206" s="403"/>
      <c r="AI206" s="403"/>
      <c r="AJ206" s="403"/>
      <c r="AK206" s="403"/>
      <c r="AL206" s="403"/>
      <c r="AM206" s="403"/>
      <c r="AN206" s="403"/>
      <c r="AO206" s="403"/>
      <c r="AP206" s="403"/>
      <c r="AQ206" s="403"/>
      <c r="AR206" s="403"/>
      <c r="AS206" s="403"/>
      <c r="AT206" s="403"/>
      <c r="AU206" s="403"/>
      <c r="AV206" s="403"/>
      <c r="AW206" s="403"/>
      <c r="AX206" s="403"/>
      <c r="AY206" s="403"/>
      <c r="AZ206" s="403"/>
      <c r="BA206" s="403"/>
      <c r="BB206" s="403"/>
      <c r="BC206" s="403"/>
      <c r="BD206" s="403"/>
      <c r="BE206" s="403"/>
      <c r="BF206" s="403"/>
      <c r="BG206" s="403"/>
      <c r="BH206" s="403"/>
      <c r="BI206" s="403"/>
      <c r="BJ206" s="403"/>
      <c r="BK206" s="403"/>
      <c r="BL206" s="403"/>
      <c r="BM206" s="403"/>
      <c r="BN206" s="403"/>
      <c r="BO206" s="403"/>
      <c r="BP206" s="403"/>
      <c r="BQ206" s="403"/>
      <c r="BR206" s="403"/>
      <c r="BS206" s="403"/>
      <c r="BT206" s="403"/>
      <c r="BU206" s="403"/>
      <c r="BV206" s="403"/>
      <c r="BW206" s="464"/>
      <c r="BX206" s="464"/>
      <c r="BY206" s="464"/>
      <c r="BZ206" s="464"/>
      <c r="CA206" s="464"/>
    </row>
    <row r="207" spans="1:79" s="462" customFormat="1" ht="15" customHeight="1">
      <c r="A207" s="476"/>
      <c r="B207" s="477"/>
      <c r="C207" s="211"/>
      <c r="D207" s="298">
        <v>18102110511104</v>
      </c>
      <c r="E207" s="299" t="s">
        <v>1895</v>
      </c>
      <c r="F207" s="299" t="s">
        <v>44</v>
      </c>
      <c r="G207" s="299" t="s">
        <v>2965</v>
      </c>
      <c r="H207" s="299"/>
      <c r="I207" s="300" t="s">
        <v>1891</v>
      </c>
      <c r="J207" s="489" t="s">
        <v>1020</v>
      </c>
      <c r="K207" s="299" t="s">
        <v>86</v>
      </c>
      <c r="L207" s="299" t="s">
        <v>29</v>
      </c>
      <c r="M207" s="211">
        <v>1</v>
      </c>
      <c r="N207" s="214">
        <v>4</v>
      </c>
      <c r="O207" s="215">
        <v>1451.4</v>
      </c>
      <c r="P207" s="211">
        <v>17</v>
      </c>
      <c r="Q207" s="211" t="s">
        <v>47</v>
      </c>
      <c r="R207" s="211" t="s">
        <v>54</v>
      </c>
      <c r="S207" s="259">
        <v>1294.068712</v>
      </c>
      <c r="T207" s="624"/>
      <c r="U207" s="405"/>
      <c r="V207" s="405"/>
      <c r="W207" s="405"/>
      <c r="X207" s="405"/>
      <c r="Y207" s="405"/>
      <c r="Z207" s="405"/>
      <c r="AA207" s="405"/>
      <c r="AB207" s="405"/>
      <c r="AC207" s="405"/>
      <c r="AD207" s="405"/>
      <c r="AE207" s="405"/>
      <c r="AF207" s="405"/>
      <c r="AG207" s="405"/>
      <c r="AH207" s="405"/>
      <c r="AI207" s="405"/>
      <c r="AJ207" s="405"/>
      <c r="AK207" s="405"/>
      <c r="AL207" s="405"/>
      <c r="AM207" s="405"/>
      <c r="AN207" s="405"/>
      <c r="AO207" s="405"/>
      <c r="AP207" s="405"/>
      <c r="AQ207" s="405"/>
      <c r="AR207" s="405"/>
      <c r="AS207" s="405"/>
      <c r="AT207" s="405"/>
      <c r="AU207" s="405"/>
      <c r="AV207" s="405"/>
      <c r="AW207" s="405"/>
      <c r="AX207" s="405"/>
      <c r="AY207" s="405"/>
      <c r="AZ207" s="405"/>
      <c r="BA207" s="405"/>
      <c r="BB207" s="405"/>
      <c r="BC207" s="405"/>
      <c r="BD207" s="405"/>
      <c r="BE207" s="405"/>
      <c r="BF207" s="405"/>
      <c r="BG207" s="405"/>
      <c r="BH207" s="405"/>
      <c r="BI207" s="405"/>
      <c r="BJ207" s="405"/>
      <c r="BK207" s="405"/>
      <c r="BL207" s="405"/>
      <c r="BM207" s="405"/>
      <c r="BN207" s="405"/>
      <c r="BO207" s="405"/>
      <c r="BP207" s="405"/>
      <c r="BQ207" s="405"/>
      <c r="BR207" s="405"/>
      <c r="BS207" s="405"/>
      <c r="BT207" s="405"/>
      <c r="BU207" s="405"/>
      <c r="BV207" s="405"/>
      <c r="BW207" s="478"/>
      <c r="BX207" s="478"/>
      <c r="BY207" s="478"/>
      <c r="BZ207" s="478"/>
      <c r="CA207" s="478"/>
    </row>
    <row r="208" spans="1:79" s="462" customFormat="1" ht="15" customHeight="1">
      <c r="B208" s="463"/>
      <c r="C208" s="211"/>
      <c r="D208" s="298">
        <v>18102110511105</v>
      </c>
      <c r="E208" s="299" t="s">
        <v>1896</v>
      </c>
      <c r="F208" s="299" t="s">
        <v>44</v>
      </c>
      <c r="G208" s="299" t="s">
        <v>2965</v>
      </c>
      <c r="H208" s="299"/>
      <c r="I208" s="300" t="s">
        <v>1891</v>
      </c>
      <c r="J208" s="489" t="s">
        <v>1020</v>
      </c>
      <c r="K208" s="299" t="s">
        <v>86</v>
      </c>
      <c r="L208" s="299" t="s">
        <v>29</v>
      </c>
      <c r="M208" s="211">
        <v>1</v>
      </c>
      <c r="N208" s="214">
        <v>5</v>
      </c>
      <c r="O208" s="215">
        <v>1710.4</v>
      </c>
      <c r="P208" s="211">
        <v>17</v>
      </c>
      <c r="Q208" s="211" t="s">
        <v>47</v>
      </c>
      <c r="R208" s="211" t="s">
        <v>54</v>
      </c>
      <c r="S208" s="259">
        <v>1728.4960319999998</v>
      </c>
      <c r="T208" s="623"/>
      <c r="U208" s="403"/>
      <c r="V208" s="403"/>
      <c r="W208" s="403"/>
      <c r="X208" s="403"/>
      <c r="Y208" s="403"/>
      <c r="Z208" s="403"/>
      <c r="AA208" s="403"/>
      <c r="AB208" s="403"/>
      <c r="AC208" s="403"/>
      <c r="AD208" s="403"/>
      <c r="AE208" s="403"/>
      <c r="AF208" s="403"/>
      <c r="AG208" s="403"/>
      <c r="AH208" s="403"/>
      <c r="AI208" s="403"/>
      <c r="AJ208" s="403"/>
      <c r="AK208" s="403"/>
      <c r="AL208" s="403"/>
      <c r="AM208" s="403"/>
      <c r="AN208" s="403"/>
      <c r="AO208" s="403"/>
      <c r="AP208" s="403"/>
      <c r="AQ208" s="403"/>
      <c r="AR208" s="403"/>
      <c r="AS208" s="403"/>
      <c r="AT208" s="403"/>
      <c r="AU208" s="403"/>
      <c r="AV208" s="403"/>
      <c r="AW208" s="403"/>
      <c r="AX208" s="403"/>
      <c r="AY208" s="403"/>
      <c r="AZ208" s="403"/>
      <c r="BA208" s="403"/>
      <c r="BB208" s="403"/>
      <c r="BC208" s="403"/>
      <c r="BD208" s="403"/>
      <c r="BE208" s="403"/>
      <c r="BF208" s="403"/>
      <c r="BG208" s="403"/>
      <c r="BH208" s="403"/>
      <c r="BI208" s="403"/>
      <c r="BJ208" s="403"/>
      <c r="BK208" s="403"/>
      <c r="BL208" s="403"/>
      <c r="BM208" s="403"/>
      <c r="BN208" s="403"/>
      <c r="BO208" s="403"/>
      <c r="BP208" s="403"/>
      <c r="BQ208" s="403"/>
      <c r="BR208" s="403"/>
      <c r="BS208" s="403"/>
      <c r="BT208" s="403"/>
      <c r="BU208" s="403"/>
      <c r="BV208" s="403"/>
      <c r="BW208" s="464"/>
      <c r="BX208" s="464"/>
      <c r="BY208" s="464"/>
      <c r="BZ208" s="464"/>
      <c r="CA208" s="464"/>
    </row>
    <row r="209" spans="1:79" s="462" customFormat="1" ht="15" customHeight="1">
      <c r="A209" s="646"/>
      <c r="B209" s="477"/>
      <c r="C209" s="236"/>
      <c r="D209" s="283" t="s">
        <v>2513</v>
      </c>
      <c r="E209" s="283" t="s">
        <v>2514</v>
      </c>
      <c r="F209" s="283" t="s">
        <v>2515</v>
      </c>
      <c r="G209" s="283" t="s">
        <v>2965</v>
      </c>
      <c r="H209" s="283"/>
      <c r="I209" s="284" t="s">
        <v>2516</v>
      </c>
      <c r="J209" s="598" t="s">
        <v>2517</v>
      </c>
      <c r="K209" s="283" t="s">
        <v>1023</v>
      </c>
      <c r="L209" s="283" t="s">
        <v>29</v>
      </c>
      <c r="M209" s="236">
        <v>4</v>
      </c>
      <c r="N209" s="559">
        <v>1</v>
      </c>
      <c r="O209" s="494">
        <v>1386</v>
      </c>
      <c r="P209" s="236">
        <v>78</v>
      </c>
      <c r="Q209" s="236" t="s">
        <v>30</v>
      </c>
      <c r="R209" s="560">
        <v>0.05</v>
      </c>
      <c r="S209" s="599">
        <v>1401.2846970000001</v>
      </c>
      <c r="T209" s="624"/>
      <c r="U209" s="405"/>
      <c r="V209" s="405"/>
      <c r="W209" s="405"/>
      <c r="X209" s="405"/>
      <c r="Y209" s="405"/>
      <c r="Z209" s="405"/>
      <c r="AA209" s="405"/>
      <c r="AB209" s="405"/>
      <c r="AC209" s="405"/>
      <c r="AD209" s="405"/>
      <c r="AE209" s="405"/>
      <c r="AF209" s="405"/>
      <c r="AG209" s="405"/>
      <c r="AH209" s="405"/>
      <c r="AI209" s="405"/>
      <c r="AJ209" s="405"/>
      <c r="AK209" s="405"/>
      <c r="AL209" s="405"/>
      <c r="AM209" s="405"/>
      <c r="AN209" s="405"/>
      <c r="AO209" s="405"/>
      <c r="AP209" s="405"/>
      <c r="AQ209" s="405"/>
      <c r="AR209" s="405"/>
      <c r="AS209" s="405"/>
      <c r="AT209" s="405"/>
      <c r="AU209" s="405"/>
      <c r="AV209" s="405"/>
      <c r="AW209" s="405"/>
      <c r="AX209" s="405"/>
      <c r="AY209" s="405"/>
      <c r="AZ209" s="405"/>
      <c r="BA209" s="405"/>
      <c r="BB209" s="405"/>
      <c r="BC209" s="405"/>
      <c r="BD209" s="405"/>
      <c r="BE209" s="405"/>
      <c r="BF209" s="405"/>
      <c r="BG209" s="405"/>
      <c r="BH209" s="405"/>
      <c r="BI209" s="405"/>
      <c r="BJ209" s="405"/>
      <c r="BK209" s="405"/>
      <c r="BL209" s="405"/>
      <c r="BM209" s="405"/>
      <c r="BN209" s="405"/>
      <c r="BO209" s="405"/>
      <c r="BP209" s="405"/>
      <c r="BQ209" s="405"/>
      <c r="BR209" s="405"/>
      <c r="BS209" s="405"/>
      <c r="BT209" s="405"/>
      <c r="BU209" s="405"/>
      <c r="BV209" s="405"/>
      <c r="BW209" s="478"/>
      <c r="BX209" s="478"/>
      <c r="BY209" s="478"/>
      <c r="BZ209" s="478"/>
      <c r="CA209" s="478"/>
    </row>
    <row r="210" spans="1:79" s="462" customFormat="1" ht="15" customHeight="1">
      <c r="A210" s="646"/>
      <c r="B210" s="477"/>
      <c r="C210" s="236"/>
      <c r="D210" s="283" t="s">
        <v>2518</v>
      </c>
      <c r="E210" s="283" t="s">
        <v>2519</v>
      </c>
      <c r="F210" s="283" t="s">
        <v>2515</v>
      </c>
      <c r="G210" s="283" t="s">
        <v>2965</v>
      </c>
      <c r="H210" s="283"/>
      <c r="I210" s="284" t="s">
        <v>2516</v>
      </c>
      <c r="J210" s="284"/>
      <c r="K210" s="283" t="s">
        <v>1023</v>
      </c>
      <c r="L210" s="283" t="s">
        <v>29</v>
      </c>
      <c r="M210" s="236">
        <v>4</v>
      </c>
      <c r="N210" s="559">
        <v>2</v>
      </c>
      <c r="O210" s="494">
        <v>1386</v>
      </c>
      <c r="P210" s="236">
        <v>78</v>
      </c>
      <c r="Q210" s="236" t="s">
        <v>30</v>
      </c>
      <c r="R210" s="560">
        <v>0.05</v>
      </c>
      <c r="S210" s="599">
        <v>1401.2846970000001</v>
      </c>
      <c r="T210" s="624"/>
      <c r="U210" s="405"/>
      <c r="V210" s="405"/>
      <c r="W210" s="405"/>
      <c r="X210" s="405"/>
      <c r="Y210" s="405"/>
      <c r="Z210" s="405"/>
      <c r="AA210" s="405"/>
      <c r="AB210" s="405"/>
      <c r="AC210" s="405"/>
      <c r="AD210" s="405"/>
      <c r="AE210" s="405"/>
      <c r="AF210" s="405"/>
      <c r="AG210" s="405"/>
      <c r="AH210" s="405"/>
      <c r="AI210" s="405"/>
      <c r="AJ210" s="405"/>
      <c r="AK210" s="405"/>
      <c r="AL210" s="405"/>
      <c r="AM210" s="405"/>
      <c r="AN210" s="405"/>
      <c r="AO210" s="405"/>
      <c r="AP210" s="405"/>
      <c r="AQ210" s="405"/>
      <c r="AR210" s="405"/>
      <c r="AS210" s="405"/>
      <c r="AT210" s="405"/>
      <c r="AU210" s="405"/>
      <c r="AV210" s="405"/>
      <c r="AW210" s="405"/>
      <c r="AX210" s="405"/>
      <c r="AY210" s="405"/>
      <c r="AZ210" s="405"/>
      <c r="BA210" s="405"/>
      <c r="BB210" s="405"/>
      <c r="BC210" s="405"/>
      <c r="BD210" s="405"/>
      <c r="BE210" s="405"/>
      <c r="BF210" s="405"/>
      <c r="BG210" s="405"/>
      <c r="BH210" s="405"/>
      <c r="BI210" s="405"/>
      <c r="BJ210" s="405"/>
      <c r="BK210" s="405"/>
      <c r="BL210" s="405"/>
      <c r="BM210" s="405"/>
      <c r="BN210" s="405"/>
      <c r="BO210" s="405"/>
      <c r="BP210" s="405"/>
      <c r="BQ210" s="405"/>
      <c r="BR210" s="405"/>
      <c r="BS210" s="405"/>
      <c r="BT210" s="405"/>
      <c r="BU210" s="405"/>
      <c r="BV210" s="405"/>
      <c r="BW210" s="478"/>
      <c r="BX210" s="478"/>
      <c r="BY210" s="478"/>
      <c r="BZ210" s="478"/>
      <c r="CA210" s="478"/>
    </row>
    <row r="211" spans="1:79" s="462" customFormat="1" ht="15" customHeight="1">
      <c r="A211" s="646"/>
      <c r="B211" s="477"/>
      <c r="C211" s="236"/>
      <c r="D211" s="283" t="s">
        <v>2520</v>
      </c>
      <c r="E211" s="283" t="s">
        <v>2521</v>
      </c>
      <c r="F211" s="283" t="s">
        <v>2515</v>
      </c>
      <c r="G211" s="283" t="s">
        <v>2965</v>
      </c>
      <c r="H211" s="283"/>
      <c r="I211" s="284" t="s">
        <v>2516</v>
      </c>
      <c r="J211" s="284"/>
      <c r="K211" s="283" t="s">
        <v>1023</v>
      </c>
      <c r="L211" s="283" t="s">
        <v>29</v>
      </c>
      <c r="M211" s="236">
        <v>4</v>
      </c>
      <c r="N211" s="559">
        <v>3</v>
      </c>
      <c r="O211" s="494">
        <v>1344</v>
      </c>
      <c r="P211" s="236">
        <v>78</v>
      </c>
      <c r="Q211" s="236" t="s">
        <v>48</v>
      </c>
      <c r="R211" s="560">
        <v>0.13</v>
      </c>
      <c r="S211" s="599">
        <v>1358.821524</v>
      </c>
      <c r="T211" s="624"/>
      <c r="U211" s="405"/>
      <c r="V211" s="405"/>
      <c r="W211" s="405"/>
      <c r="X211" s="405"/>
      <c r="Y211" s="405"/>
      <c r="Z211" s="405"/>
      <c r="AA211" s="405"/>
      <c r="AB211" s="405"/>
      <c r="AC211" s="405"/>
      <c r="AD211" s="405"/>
      <c r="AE211" s="405"/>
      <c r="AF211" s="405"/>
      <c r="AG211" s="405"/>
      <c r="AH211" s="405"/>
      <c r="AI211" s="405"/>
      <c r="AJ211" s="405"/>
      <c r="AK211" s="405"/>
      <c r="AL211" s="405"/>
      <c r="AM211" s="405"/>
      <c r="AN211" s="405"/>
      <c r="AO211" s="405"/>
      <c r="AP211" s="405"/>
      <c r="AQ211" s="405"/>
      <c r="AR211" s="405"/>
      <c r="AS211" s="405"/>
      <c r="AT211" s="405"/>
      <c r="AU211" s="405"/>
      <c r="AV211" s="405"/>
      <c r="AW211" s="405"/>
      <c r="AX211" s="405"/>
      <c r="AY211" s="405"/>
      <c r="AZ211" s="405"/>
      <c r="BA211" s="405"/>
      <c r="BB211" s="405"/>
      <c r="BC211" s="405"/>
      <c r="BD211" s="405"/>
      <c r="BE211" s="405"/>
      <c r="BF211" s="405"/>
      <c r="BG211" s="405"/>
      <c r="BH211" s="405"/>
      <c r="BI211" s="405"/>
      <c r="BJ211" s="405"/>
      <c r="BK211" s="405"/>
      <c r="BL211" s="405"/>
      <c r="BM211" s="405"/>
      <c r="BN211" s="405"/>
      <c r="BO211" s="405"/>
      <c r="BP211" s="405"/>
      <c r="BQ211" s="405"/>
      <c r="BR211" s="405"/>
      <c r="BS211" s="405"/>
      <c r="BT211" s="405"/>
      <c r="BU211" s="405"/>
      <c r="BV211" s="405"/>
      <c r="BW211" s="478"/>
      <c r="BX211" s="478"/>
      <c r="BY211" s="478"/>
      <c r="BZ211" s="478"/>
      <c r="CA211" s="478"/>
    </row>
    <row r="212" spans="1:79" s="462" customFormat="1" ht="15" customHeight="1">
      <c r="A212" s="646"/>
      <c r="B212" s="477"/>
      <c r="C212" s="236"/>
      <c r="D212" s="283" t="s">
        <v>2522</v>
      </c>
      <c r="E212" s="283" t="s">
        <v>2523</v>
      </c>
      <c r="F212" s="283" t="s">
        <v>2515</v>
      </c>
      <c r="G212" s="283" t="s">
        <v>2965</v>
      </c>
      <c r="H212" s="283"/>
      <c r="I212" s="284" t="s">
        <v>2516</v>
      </c>
      <c r="J212" s="284"/>
      <c r="K212" s="283" t="s">
        <v>1023</v>
      </c>
      <c r="L212" s="283" t="s">
        <v>29</v>
      </c>
      <c r="M212" s="236">
        <v>4</v>
      </c>
      <c r="N212" s="559">
        <v>4</v>
      </c>
      <c r="O212" s="494">
        <v>1346.1</v>
      </c>
      <c r="P212" s="236">
        <v>78</v>
      </c>
      <c r="Q212" s="236" t="s">
        <v>30</v>
      </c>
      <c r="R212" s="560">
        <v>0.05</v>
      </c>
      <c r="S212" s="599">
        <v>1360.9446829999999</v>
      </c>
      <c r="T212" s="624"/>
      <c r="U212" s="405"/>
      <c r="V212" s="405"/>
      <c r="W212" s="405"/>
      <c r="X212" s="405"/>
      <c r="Y212" s="405"/>
      <c r="Z212" s="405"/>
      <c r="AA212" s="405"/>
      <c r="AB212" s="405"/>
      <c r="AC212" s="405"/>
      <c r="AD212" s="405"/>
      <c r="AE212" s="405"/>
      <c r="AF212" s="405"/>
      <c r="AG212" s="405"/>
      <c r="AH212" s="405"/>
      <c r="AI212" s="405"/>
      <c r="AJ212" s="405"/>
      <c r="AK212" s="405"/>
      <c r="AL212" s="405"/>
      <c r="AM212" s="405"/>
      <c r="AN212" s="405"/>
      <c r="AO212" s="405"/>
      <c r="AP212" s="405"/>
      <c r="AQ212" s="405"/>
      <c r="AR212" s="405"/>
      <c r="AS212" s="405"/>
      <c r="AT212" s="405"/>
      <c r="AU212" s="405"/>
      <c r="AV212" s="405"/>
      <c r="AW212" s="405"/>
      <c r="AX212" s="405"/>
      <c r="AY212" s="405"/>
      <c r="AZ212" s="405"/>
      <c r="BA212" s="405"/>
      <c r="BB212" s="405"/>
      <c r="BC212" s="405"/>
      <c r="BD212" s="405"/>
      <c r="BE212" s="405"/>
      <c r="BF212" s="405"/>
      <c r="BG212" s="405"/>
      <c r="BH212" s="405"/>
      <c r="BI212" s="405"/>
      <c r="BJ212" s="405"/>
      <c r="BK212" s="405"/>
      <c r="BL212" s="405"/>
      <c r="BM212" s="405"/>
      <c r="BN212" s="405"/>
      <c r="BO212" s="405"/>
      <c r="BP212" s="405"/>
      <c r="BQ212" s="405"/>
      <c r="BR212" s="405"/>
      <c r="BS212" s="405"/>
      <c r="BT212" s="405"/>
      <c r="BU212" s="405"/>
      <c r="BV212" s="405"/>
      <c r="BW212" s="478"/>
      <c r="BX212" s="478"/>
      <c r="BY212" s="478"/>
      <c r="BZ212" s="478"/>
      <c r="CA212" s="478"/>
    </row>
    <row r="213" spans="1:79" s="462" customFormat="1" ht="15" customHeight="1">
      <c r="A213" s="430">
        <v>710</v>
      </c>
      <c r="B213" s="421"/>
      <c r="C213" s="421"/>
      <c r="D213" s="422" t="s">
        <v>344</v>
      </c>
      <c r="E213" s="422" t="s">
        <v>345</v>
      </c>
      <c r="F213" s="423" t="s">
        <v>346</v>
      </c>
      <c r="G213" s="423" t="s">
        <v>549</v>
      </c>
      <c r="H213" s="421">
        <v>1</v>
      </c>
      <c r="I213" s="423" t="s">
        <v>347</v>
      </c>
      <c r="J213" s="423" t="s">
        <v>1539</v>
      </c>
      <c r="K213" s="421" t="s">
        <v>86</v>
      </c>
      <c r="L213" s="421" t="s">
        <v>31</v>
      </c>
      <c r="M213" s="421" t="s">
        <v>21</v>
      </c>
      <c r="N213" s="421">
        <v>1</v>
      </c>
      <c r="O213" s="423">
        <v>923.5</v>
      </c>
      <c r="P213" s="423"/>
      <c r="Q213" s="421" t="s">
        <v>23</v>
      </c>
      <c r="R213" s="425">
        <v>0.1</v>
      </c>
      <c r="S213" s="584">
        <v>932.10816699999998</v>
      </c>
      <c r="T213" s="621"/>
      <c r="U213" s="393"/>
      <c r="V213" s="393"/>
      <c r="W213" s="393"/>
      <c r="X213" s="393"/>
      <c r="Y213" s="393"/>
      <c r="Z213" s="393"/>
      <c r="AA213" s="393"/>
      <c r="AB213" s="393"/>
      <c r="AC213" s="393"/>
      <c r="AD213" s="393"/>
      <c r="AE213" s="393"/>
      <c r="AF213" s="393"/>
      <c r="AG213" s="393"/>
      <c r="AH213" s="393"/>
      <c r="AI213" s="393"/>
      <c r="AJ213" s="393"/>
      <c r="AK213" s="393"/>
      <c r="AL213" s="393"/>
      <c r="AM213" s="393"/>
      <c r="AN213" s="393"/>
      <c r="AO213" s="393"/>
      <c r="AP213" s="393"/>
      <c r="AQ213" s="393"/>
      <c r="AR213" s="393"/>
      <c r="AS213" s="393"/>
      <c r="AT213" s="393"/>
      <c r="AU213" s="393"/>
      <c r="AV213" s="393"/>
      <c r="AW213" s="393"/>
      <c r="AX213" s="393"/>
      <c r="AY213" s="393"/>
      <c r="AZ213" s="393"/>
      <c r="BA213" s="393"/>
      <c r="BB213" s="393"/>
      <c r="BC213" s="393"/>
      <c r="BD213" s="393"/>
      <c r="BE213" s="393"/>
      <c r="BF213" s="393"/>
      <c r="BG213" s="393"/>
      <c r="BH213" s="393"/>
      <c r="BI213" s="393"/>
      <c r="BJ213" s="393"/>
      <c r="BK213" s="393"/>
      <c r="BL213" s="393"/>
      <c r="BM213" s="393"/>
      <c r="BN213" s="393"/>
      <c r="BO213" s="393"/>
      <c r="BP213" s="393"/>
      <c r="BQ213" s="393"/>
      <c r="BR213" s="393"/>
      <c r="BS213" s="393"/>
      <c r="BT213" s="393"/>
      <c r="BU213" s="393"/>
      <c r="BV213" s="393"/>
      <c r="BW213" s="428"/>
      <c r="BX213" s="428"/>
      <c r="BY213" s="428"/>
      <c r="BZ213" s="428"/>
      <c r="CA213" s="428"/>
    </row>
    <row r="214" spans="1:79" s="462" customFormat="1" ht="15" customHeight="1">
      <c r="A214" s="420">
        <v>711</v>
      </c>
      <c r="B214" s="421"/>
      <c r="C214" s="421"/>
      <c r="D214" s="422" t="s">
        <v>348</v>
      </c>
      <c r="E214" s="422" t="s">
        <v>349</v>
      </c>
      <c r="F214" s="423" t="s">
        <v>346</v>
      </c>
      <c r="G214" s="423" t="s">
        <v>549</v>
      </c>
      <c r="H214" s="421">
        <v>1</v>
      </c>
      <c r="I214" s="423" t="s">
        <v>350</v>
      </c>
      <c r="J214" s="423" t="s">
        <v>956</v>
      </c>
      <c r="K214" s="421" t="s">
        <v>86</v>
      </c>
      <c r="L214" s="421" t="s">
        <v>2967</v>
      </c>
      <c r="M214" s="421" t="s">
        <v>21</v>
      </c>
      <c r="N214" s="421" t="s">
        <v>21</v>
      </c>
      <c r="O214" s="423">
        <v>254.9</v>
      </c>
      <c r="P214" s="423"/>
      <c r="Q214" s="421" t="s">
        <v>23</v>
      </c>
      <c r="R214" s="425">
        <v>0.1</v>
      </c>
      <c r="S214" s="584">
        <v>257.53687600000001</v>
      </c>
      <c r="T214" s="621"/>
      <c r="U214" s="393"/>
      <c r="V214" s="393"/>
      <c r="W214" s="393"/>
      <c r="X214" s="393"/>
      <c r="Y214" s="393"/>
      <c r="Z214" s="393"/>
      <c r="AA214" s="393"/>
      <c r="AB214" s="393"/>
      <c r="AC214" s="393"/>
      <c r="AD214" s="393"/>
      <c r="AE214" s="393"/>
      <c r="AF214" s="393"/>
      <c r="AG214" s="393"/>
      <c r="AH214" s="393"/>
      <c r="AI214" s="393"/>
      <c r="AJ214" s="393"/>
      <c r="AK214" s="393"/>
      <c r="AL214" s="393"/>
      <c r="AM214" s="393"/>
      <c r="AN214" s="393"/>
      <c r="AO214" s="393"/>
      <c r="AP214" s="393"/>
      <c r="AQ214" s="393"/>
      <c r="AR214" s="393"/>
      <c r="AS214" s="393"/>
      <c r="AT214" s="393"/>
      <c r="AU214" s="393"/>
      <c r="AV214" s="393"/>
      <c r="AW214" s="393"/>
      <c r="AX214" s="393"/>
      <c r="AY214" s="393"/>
      <c r="AZ214" s="393"/>
      <c r="BA214" s="393"/>
      <c r="BB214" s="393"/>
      <c r="BC214" s="393"/>
      <c r="BD214" s="393"/>
      <c r="BE214" s="393"/>
      <c r="BF214" s="393"/>
      <c r="BG214" s="393"/>
      <c r="BH214" s="393"/>
      <c r="BI214" s="393"/>
      <c r="BJ214" s="393"/>
      <c r="BK214" s="393"/>
      <c r="BL214" s="393"/>
      <c r="BM214" s="393"/>
      <c r="BN214" s="393"/>
      <c r="BO214" s="393"/>
      <c r="BP214" s="393"/>
      <c r="BQ214" s="393"/>
      <c r="BR214" s="393"/>
      <c r="BS214" s="393"/>
      <c r="BT214" s="393"/>
      <c r="BU214" s="393"/>
      <c r="BV214" s="393"/>
      <c r="BW214" s="428"/>
      <c r="BX214" s="428"/>
      <c r="BY214" s="428"/>
      <c r="BZ214" s="428"/>
      <c r="CA214" s="428"/>
    </row>
    <row r="215" spans="1:79" s="462" customFormat="1" ht="15" customHeight="1">
      <c r="B215" s="463"/>
      <c r="C215" s="236"/>
      <c r="D215" s="302" t="s">
        <v>1909</v>
      </c>
      <c r="E215" s="302" t="s">
        <v>1910</v>
      </c>
      <c r="F215" s="302" t="s">
        <v>346</v>
      </c>
      <c r="G215" s="302" t="s">
        <v>2965</v>
      </c>
      <c r="H215" s="302"/>
      <c r="I215" s="303" t="s">
        <v>1904</v>
      </c>
      <c r="J215" s="474" t="s">
        <v>1905</v>
      </c>
      <c r="K215" s="302" t="s">
        <v>86</v>
      </c>
      <c r="L215" s="302" t="s">
        <v>31</v>
      </c>
      <c r="M215" s="302" t="s">
        <v>22</v>
      </c>
      <c r="N215" s="304" t="s">
        <v>21</v>
      </c>
      <c r="O215" s="287">
        <v>2000</v>
      </c>
      <c r="P215" s="302" t="s">
        <v>1906</v>
      </c>
      <c r="Q215" s="236" t="s">
        <v>23</v>
      </c>
      <c r="R215" s="236" t="s">
        <v>54</v>
      </c>
      <c r="S215" s="288">
        <v>2018.7658000000001</v>
      </c>
      <c r="T215" s="623"/>
      <c r="U215" s="403"/>
      <c r="V215" s="403"/>
      <c r="W215" s="403"/>
      <c r="X215" s="403"/>
      <c r="Y215" s="403"/>
      <c r="Z215" s="403"/>
      <c r="AA215" s="403"/>
      <c r="AB215" s="403"/>
      <c r="AC215" s="403"/>
      <c r="AD215" s="403"/>
      <c r="AE215" s="403"/>
      <c r="AF215" s="403"/>
      <c r="AG215" s="403"/>
      <c r="AH215" s="403"/>
      <c r="AI215" s="403"/>
      <c r="AJ215" s="403"/>
      <c r="AK215" s="403"/>
      <c r="AL215" s="403"/>
      <c r="AM215" s="403"/>
      <c r="AN215" s="403"/>
      <c r="AO215" s="403"/>
      <c r="AP215" s="403"/>
      <c r="AQ215" s="403"/>
      <c r="AR215" s="403"/>
      <c r="AS215" s="403"/>
      <c r="AT215" s="403"/>
      <c r="AU215" s="403"/>
      <c r="AV215" s="403"/>
      <c r="AW215" s="403"/>
      <c r="AX215" s="403"/>
      <c r="AY215" s="403"/>
      <c r="AZ215" s="403"/>
      <c r="BA215" s="403"/>
      <c r="BB215" s="403"/>
      <c r="BC215" s="403"/>
      <c r="BD215" s="403"/>
      <c r="BE215" s="403"/>
      <c r="BF215" s="403"/>
      <c r="BG215" s="403"/>
      <c r="BH215" s="403"/>
      <c r="BI215" s="403"/>
      <c r="BJ215" s="403"/>
      <c r="BK215" s="403"/>
      <c r="BL215" s="403"/>
      <c r="BM215" s="403"/>
      <c r="BN215" s="403"/>
      <c r="BO215" s="403"/>
      <c r="BP215" s="403"/>
      <c r="BQ215" s="403"/>
      <c r="BR215" s="403"/>
      <c r="BS215" s="403"/>
      <c r="BT215" s="403"/>
      <c r="BU215" s="403"/>
      <c r="BV215" s="403"/>
      <c r="BW215" s="464"/>
      <c r="BX215" s="464"/>
      <c r="BY215" s="464"/>
      <c r="BZ215" s="464"/>
      <c r="CA215" s="464"/>
    </row>
    <row r="216" spans="1:79" s="462" customFormat="1" ht="15" customHeight="1">
      <c r="B216" s="463"/>
      <c r="C216" s="236"/>
      <c r="D216" s="302" t="s">
        <v>1902</v>
      </c>
      <c r="E216" s="302" t="s">
        <v>1903</v>
      </c>
      <c r="F216" s="302" t="s">
        <v>346</v>
      </c>
      <c r="G216" s="302" t="s">
        <v>2965</v>
      </c>
      <c r="H216" s="302"/>
      <c r="I216" s="303" t="s">
        <v>1904</v>
      </c>
      <c r="J216" s="489" t="s">
        <v>1020</v>
      </c>
      <c r="K216" s="302" t="s">
        <v>86</v>
      </c>
      <c r="L216" s="302" t="s">
        <v>31</v>
      </c>
      <c r="M216" s="302" t="s">
        <v>22</v>
      </c>
      <c r="N216" s="304" t="s">
        <v>22</v>
      </c>
      <c r="O216" s="287">
        <v>1100</v>
      </c>
      <c r="P216" s="302" t="s">
        <v>1906</v>
      </c>
      <c r="Q216" s="236" t="s">
        <v>23</v>
      </c>
      <c r="R216" s="236" t="s">
        <v>54</v>
      </c>
      <c r="S216" s="288">
        <v>1111.9298000000001</v>
      </c>
      <c r="T216" s="623"/>
      <c r="U216" s="403"/>
      <c r="V216" s="403"/>
      <c r="W216" s="403"/>
      <c r="X216" s="403"/>
      <c r="Y216" s="403"/>
      <c r="Z216" s="403"/>
      <c r="AA216" s="403"/>
      <c r="AB216" s="403"/>
      <c r="AC216" s="403"/>
      <c r="AD216" s="403"/>
      <c r="AE216" s="403"/>
      <c r="AF216" s="403"/>
      <c r="AG216" s="403"/>
      <c r="AH216" s="403"/>
      <c r="AI216" s="403"/>
      <c r="AJ216" s="403"/>
      <c r="AK216" s="403"/>
      <c r="AL216" s="403"/>
      <c r="AM216" s="403"/>
      <c r="AN216" s="403"/>
      <c r="AO216" s="403"/>
      <c r="AP216" s="403"/>
      <c r="AQ216" s="403"/>
      <c r="AR216" s="403"/>
      <c r="AS216" s="403"/>
      <c r="AT216" s="403"/>
      <c r="AU216" s="403"/>
      <c r="AV216" s="403"/>
      <c r="AW216" s="403"/>
      <c r="AX216" s="403"/>
      <c r="AY216" s="403"/>
      <c r="AZ216" s="403"/>
      <c r="BA216" s="403"/>
      <c r="BB216" s="403"/>
      <c r="BC216" s="403"/>
      <c r="BD216" s="403"/>
      <c r="BE216" s="403"/>
      <c r="BF216" s="403"/>
      <c r="BG216" s="403"/>
      <c r="BH216" s="403"/>
      <c r="BI216" s="403"/>
      <c r="BJ216" s="403"/>
      <c r="BK216" s="403"/>
      <c r="BL216" s="403"/>
      <c r="BM216" s="403"/>
      <c r="BN216" s="403"/>
      <c r="BO216" s="403"/>
      <c r="BP216" s="403"/>
      <c r="BQ216" s="403"/>
      <c r="BR216" s="403"/>
      <c r="BS216" s="403"/>
      <c r="BT216" s="403"/>
      <c r="BU216" s="403"/>
      <c r="BV216" s="403"/>
      <c r="BW216" s="464"/>
      <c r="BX216" s="464"/>
      <c r="BY216" s="464"/>
      <c r="BZ216" s="464"/>
      <c r="CA216" s="464"/>
    </row>
    <row r="217" spans="1:79" s="462" customFormat="1" ht="15" customHeight="1">
      <c r="B217" s="463"/>
      <c r="C217" s="236"/>
      <c r="D217" s="302" t="s">
        <v>1907</v>
      </c>
      <c r="E217" s="302" t="s">
        <v>1908</v>
      </c>
      <c r="F217" s="302" t="s">
        <v>346</v>
      </c>
      <c r="G217" s="302" t="s">
        <v>2965</v>
      </c>
      <c r="H217" s="302"/>
      <c r="I217" s="303" t="s">
        <v>1904</v>
      </c>
      <c r="J217" s="489" t="s">
        <v>1020</v>
      </c>
      <c r="K217" s="302" t="s">
        <v>86</v>
      </c>
      <c r="L217" s="302" t="s">
        <v>31</v>
      </c>
      <c r="M217" s="302" t="s">
        <v>22</v>
      </c>
      <c r="N217" s="304" t="s">
        <v>25</v>
      </c>
      <c r="O217" s="287">
        <v>677.1</v>
      </c>
      <c r="P217" s="302" t="s">
        <v>1906</v>
      </c>
      <c r="Q217" s="236" t="s">
        <v>23</v>
      </c>
      <c r="R217" s="236" t="s">
        <v>54</v>
      </c>
      <c r="S217" s="288">
        <v>684.43859999999995</v>
      </c>
      <c r="T217" s="623"/>
      <c r="U217" s="403"/>
      <c r="V217" s="403"/>
      <c r="W217" s="403"/>
      <c r="X217" s="403"/>
      <c r="Y217" s="403"/>
      <c r="Z217" s="403"/>
      <c r="AA217" s="403"/>
      <c r="AB217" s="403"/>
      <c r="AC217" s="403"/>
      <c r="AD217" s="403"/>
      <c r="AE217" s="403"/>
      <c r="AF217" s="403"/>
      <c r="AG217" s="403"/>
      <c r="AH217" s="403"/>
      <c r="AI217" s="403"/>
      <c r="AJ217" s="403"/>
      <c r="AK217" s="403"/>
      <c r="AL217" s="403"/>
      <c r="AM217" s="403"/>
      <c r="AN217" s="403"/>
      <c r="AO217" s="403"/>
      <c r="AP217" s="403"/>
      <c r="AQ217" s="403"/>
      <c r="AR217" s="403"/>
      <c r="AS217" s="403"/>
      <c r="AT217" s="403"/>
      <c r="AU217" s="403"/>
      <c r="AV217" s="403"/>
      <c r="AW217" s="403"/>
      <c r="AX217" s="403"/>
      <c r="AY217" s="403"/>
      <c r="AZ217" s="403"/>
      <c r="BA217" s="403"/>
      <c r="BB217" s="403"/>
      <c r="BC217" s="403"/>
      <c r="BD217" s="403"/>
      <c r="BE217" s="403"/>
      <c r="BF217" s="403"/>
      <c r="BG217" s="403"/>
      <c r="BH217" s="403"/>
      <c r="BI217" s="403"/>
      <c r="BJ217" s="403"/>
      <c r="BK217" s="403"/>
      <c r="BL217" s="403"/>
      <c r="BM217" s="403"/>
      <c r="BN217" s="403"/>
      <c r="BO217" s="403"/>
      <c r="BP217" s="403"/>
      <c r="BQ217" s="403"/>
      <c r="BR217" s="403"/>
      <c r="BS217" s="403"/>
      <c r="BT217" s="403"/>
      <c r="BU217" s="403"/>
      <c r="BV217" s="403"/>
      <c r="BW217" s="464"/>
      <c r="BX217" s="464"/>
      <c r="BY217" s="464"/>
      <c r="BZ217" s="464"/>
      <c r="CA217" s="464"/>
    </row>
    <row r="218" spans="1:79" s="462" customFormat="1" ht="15" customHeight="1">
      <c r="B218" s="463"/>
      <c r="C218" s="236"/>
      <c r="D218" s="237">
        <v>73215241310103</v>
      </c>
      <c r="E218" s="238" t="s">
        <v>1920</v>
      </c>
      <c r="F218" s="238" t="s">
        <v>354</v>
      </c>
      <c r="G218" s="238" t="s">
        <v>549</v>
      </c>
      <c r="H218" s="238">
        <v>2</v>
      </c>
      <c r="I218" s="239" t="s">
        <v>1921</v>
      </c>
      <c r="J218" s="481" t="s">
        <v>960</v>
      </c>
      <c r="K218" s="238" t="s">
        <v>86</v>
      </c>
      <c r="L218" s="240" t="s">
        <v>2966</v>
      </c>
      <c r="M218" s="238" t="s">
        <v>1922</v>
      </c>
      <c r="N218" s="241" t="s">
        <v>42</v>
      </c>
      <c r="O218" s="242">
        <v>493.25</v>
      </c>
      <c r="P218" s="238" t="s">
        <v>1850</v>
      </c>
      <c r="Q218" s="236" t="s">
        <v>24</v>
      </c>
      <c r="R218" s="612"/>
      <c r="S218" s="297">
        <v>493.25</v>
      </c>
      <c r="T218" s="623"/>
      <c r="U218" s="403"/>
      <c r="V218" s="403"/>
      <c r="W218" s="403"/>
      <c r="X218" s="403"/>
      <c r="Y218" s="403"/>
      <c r="Z218" s="403"/>
      <c r="AA218" s="403"/>
      <c r="AB218" s="403"/>
      <c r="AC218" s="403"/>
      <c r="AD218" s="403"/>
      <c r="AE218" s="403"/>
      <c r="AF218" s="403"/>
      <c r="AG218" s="403"/>
      <c r="AH218" s="403"/>
      <c r="AI218" s="403"/>
      <c r="AJ218" s="403"/>
      <c r="AK218" s="403"/>
      <c r="AL218" s="403"/>
      <c r="AM218" s="403"/>
      <c r="AN218" s="403"/>
      <c r="AO218" s="403"/>
      <c r="AP218" s="403"/>
      <c r="AQ218" s="403"/>
      <c r="AR218" s="403"/>
      <c r="AS218" s="403"/>
      <c r="AT218" s="403"/>
      <c r="AU218" s="403"/>
      <c r="AV218" s="403"/>
      <c r="AW218" s="403"/>
      <c r="AX218" s="403"/>
      <c r="AY218" s="403"/>
      <c r="AZ218" s="403"/>
      <c r="BA218" s="403"/>
      <c r="BB218" s="403"/>
      <c r="BC218" s="403"/>
      <c r="BD218" s="403"/>
      <c r="BE218" s="403"/>
      <c r="BF218" s="403"/>
      <c r="BG218" s="403"/>
      <c r="BH218" s="403"/>
      <c r="BI218" s="403"/>
      <c r="BJ218" s="403"/>
      <c r="BK218" s="403"/>
      <c r="BL218" s="403"/>
      <c r="BM218" s="403"/>
      <c r="BN218" s="403"/>
      <c r="BO218" s="403"/>
      <c r="BP218" s="403"/>
      <c r="BQ218" s="403"/>
      <c r="BR218" s="403"/>
      <c r="BS218" s="403"/>
      <c r="BT218" s="403"/>
      <c r="BU218" s="403"/>
      <c r="BV218" s="403"/>
      <c r="BW218" s="464"/>
      <c r="BX218" s="464"/>
      <c r="BY218" s="464"/>
      <c r="BZ218" s="464"/>
      <c r="CA218" s="464"/>
    </row>
    <row r="219" spans="1:79" s="462" customFormat="1" ht="15" customHeight="1">
      <c r="A219" s="430">
        <v>712</v>
      </c>
      <c r="B219" s="421"/>
      <c r="C219" s="421"/>
      <c r="D219" s="422" t="s">
        <v>352</v>
      </c>
      <c r="E219" s="422" t="s">
        <v>353</v>
      </c>
      <c r="F219" s="423" t="s">
        <v>354</v>
      </c>
      <c r="G219" s="423" t="s">
        <v>549</v>
      </c>
      <c r="H219" s="421">
        <v>2</v>
      </c>
      <c r="I219" s="423" t="s">
        <v>355</v>
      </c>
      <c r="J219" s="423" t="s">
        <v>957</v>
      </c>
      <c r="K219" s="421" t="s">
        <v>86</v>
      </c>
      <c r="L219" s="421" t="s">
        <v>37</v>
      </c>
      <c r="M219" s="421" t="s">
        <v>42</v>
      </c>
      <c r="N219" s="421" t="s">
        <v>42</v>
      </c>
      <c r="O219" s="423">
        <v>210</v>
      </c>
      <c r="P219" s="423"/>
      <c r="Q219" s="421" t="s">
        <v>30</v>
      </c>
      <c r="R219" s="425">
        <v>0.1</v>
      </c>
      <c r="S219" s="584">
        <v>210</v>
      </c>
      <c r="T219" s="621"/>
      <c r="U219" s="393"/>
      <c r="V219" s="393"/>
      <c r="W219" s="393"/>
      <c r="X219" s="393"/>
      <c r="Y219" s="393"/>
      <c r="Z219" s="393"/>
      <c r="AA219" s="393"/>
      <c r="AB219" s="393"/>
      <c r="AC219" s="393"/>
      <c r="AD219" s="393"/>
      <c r="AE219" s="393"/>
      <c r="AF219" s="393"/>
      <c r="AG219" s="393"/>
      <c r="AH219" s="393"/>
      <c r="AI219" s="393"/>
      <c r="AJ219" s="393"/>
      <c r="AK219" s="393"/>
      <c r="AL219" s="393"/>
      <c r="AM219" s="393"/>
      <c r="AN219" s="393"/>
      <c r="AO219" s="393"/>
      <c r="AP219" s="393"/>
      <c r="AQ219" s="393"/>
      <c r="AR219" s="393"/>
      <c r="AS219" s="393"/>
      <c r="AT219" s="393"/>
      <c r="AU219" s="393"/>
      <c r="AV219" s="393"/>
      <c r="AW219" s="393"/>
      <c r="AX219" s="393"/>
      <c r="AY219" s="393"/>
      <c r="AZ219" s="393"/>
      <c r="BA219" s="393"/>
      <c r="BB219" s="393"/>
      <c r="BC219" s="393"/>
      <c r="BD219" s="393"/>
      <c r="BE219" s="393"/>
      <c r="BF219" s="393"/>
      <c r="BG219" s="393"/>
      <c r="BH219" s="393"/>
      <c r="BI219" s="393"/>
      <c r="BJ219" s="393"/>
      <c r="BK219" s="393"/>
      <c r="BL219" s="393"/>
      <c r="BM219" s="393"/>
      <c r="BN219" s="393"/>
      <c r="BO219" s="393"/>
      <c r="BP219" s="393"/>
      <c r="BQ219" s="393"/>
      <c r="BR219" s="393"/>
      <c r="BS219" s="393"/>
      <c r="BT219" s="393"/>
      <c r="BU219" s="393"/>
      <c r="BV219" s="393"/>
      <c r="BW219" s="428"/>
      <c r="BX219" s="428"/>
      <c r="BY219" s="428"/>
      <c r="BZ219" s="428"/>
      <c r="CA219" s="428"/>
    </row>
    <row r="220" spans="1:79" s="462" customFormat="1" ht="15" customHeight="1">
      <c r="A220" s="430">
        <v>713</v>
      </c>
      <c r="B220" s="421"/>
      <c r="C220" s="421"/>
      <c r="D220" s="422" t="s">
        <v>366</v>
      </c>
      <c r="E220" s="422" t="s">
        <v>367</v>
      </c>
      <c r="F220" s="423" t="s">
        <v>354</v>
      </c>
      <c r="G220" s="423" t="s">
        <v>549</v>
      </c>
      <c r="H220" s="421">
        <v>1</v>
      </c>
      <c r="I220" s="423" t="s">
        <v>368</v>
      </c>
      <c r="J220" s="423" t="s">
        <v>959</v>
      </c>
      <c r="K220" s="421" t="s">
        <v>86</v>
      </c>
      <c r="L220" s="421" t="s">
        <v>2966</v>
      </c>
      <c r="M220" s="421" t="s">
        <v>21</v>
      </c>
      <c r="N220" s="421" t="s">
        <v>21</v>
      </c>
      <c r="O220" s="423">
        <v>2000</v>
      </c>
      <c r="P220" s="423"/>
      <c r="Q220" s="421" t="s">
        <v>23</v>
      </c>
      <c r="R220" s="425">
        <v>0.05</v>
      </c>
      <c r="S220" s="584">
        <v>2017.4</v>
      </c>
      <c r="T220" s="621"/>
      <c r="U220" s="393"/>
      <c r="V220" s="393"/>
      <c r="W220" s="393"/>
      <c r="X220" s="393"/>
      <c r="Y220" s="393"/>
      <c r="Z220" s="393"/>
      <c r="AA220" s="393"/>
      <c r="AB220" s="393"/>
      <c r="AC220" s="393"/>
      <c r="AD220" s="393"/>
      <c r="AE220" s="393"/>
      <c r="AF220" s="393"/>
      <c r="AG220" s="393"/>
      <c r="AH220" s="393"/>
      <c r="AI220" s="393"/>
      <c r="AJ220" s="393"/>
      <c r="AK220" s="393"/>
      <c r="AL220" s="393"/>
      <c r="AM220" s="393"/>
      <c r="AN220" s="393"/>
      <c r="AO220" s="393"/>
      <c r="AP220" s="393"/>
      <c r="AQ220" s="393"/>
      <c r="AR220" s="393"/>
      <c r="AS220" s="393"/>
      <c r="AT220" s="393"/>
      <c r="AU220" s="393"/>
      <c r="AV220" s="393"/>
      <c r="AW220" s="393"/>
      <c r="AX220" s="393"/>
      <c r="AY220" s="393"/>
      <c r="AZ220" s="393"/>
      <c r="BA220" s="393"/>
      <c r="BB220" s="393"/>
      <c r="BC220" s="393"/>
      <c r="BD220" s="393"/>
      <c r="BE220" s="393"/>
      <c r="BF220" s="393"/>
      <c r="BG220" s="393"/>
      <c r="BH220" s="393"/>
      <c r="BI220" s="393"/>
      <c r="BJ220" s="393"/>
      <c r="BK220" s="393"/>
      <c r="BL220" s="393"/>
      <c r="BM220" s="393"/>
      <c r="BN220" s="393"/>
      <c r="BO220" s="393"/>
      <c r="BP220" s="393"/>
      <c r="BQ220" s="393"/>
      <c r="BR220" s="393"/>
      <c r="BS220" s="393"/>
      <c r="BT220" s="393"/>
      <c r="BU220" s="393"/>
      <c r="BV220" s="393"/>
      <c r="BW220" s="428"/>
      <c r="BX220" s="428"/>
      <c r="BY220" s="428"/>
      <c r="BZ220" s="428"/>
      <c r="CA220" s="428"/>
    </row>
    <row r="221" spans="1:79" s="462" customFormat="1" ht="15" customHeight="1">
      <c r="A221" s="430">
        <v>714</v>
      </c>
      <c r="B221" s="421"/>
      <c r="C221" s="421"/>
      <c r="D221" s="422" t="s">
        <v>369</v>
      </c>
      <c r="E221" s="422" t="s">
        <v>370</v>
      </c>
      <c r="F221" s="423" t="s">
        <v>354</v>
      </c>
      <c r="G221" s="423" t="s">
        <v>549</v>
      </c>
      <c r="H221" s="421">
        <v>1</v>
      </c>
      <c r="I221" s="423" t="s">
        <v>368</v>
      </c>
      <c r="J221" s="424" t="s">
        <v>1020</v>
      </c>
      <c r="K221" s="421" t="s">
        <v>86</v>
      </c>
      <c r="L221" s="421" t="s">
        <v>2966</v>
      </c>
      <c r="M221" s="421" t="s">
        <v>21</v>
      </c>
      <c r="N221" s="421" t="s">
        <v>22</v>
      </c>
      <c r="O221" s="423">
        <v>2000</v>
      </c>
      <c r="P221" s="423"/>
      <c r="Q221" s="421" t="s">
        <v>23</v>
      </c>
      <c r="R221" s="425">
        <v>0.05</v>
      </c>
      <c r="S221" s="584">
        <v>2017.4</v>
      </c>
      <c r="T221" s="621"/>
      <c r="U221" s="393"/>
      <c r="V221" s="393"/>
      <c r="W221" s="393"/>
      <c r="X221" s="393"/>
      <c r="Y221" s="393"/>
      <c r="Z221" s="393"/>
      <c r="AA221" s="393"/>
      <c r="AB221" s="393"/>
      <c r="AC221" s="393"/>
      <c r="AD221" s="393"/>
      <c r="AE221" s="393"/>
      <c r="AF221" s="393"/>
      <c r="AG221" s="393"/>
      <c r="AH221" s="393"/>
      <c r="AI221" s="393"/>
      <c r="AJ221" s="393"/>
      <c r="AK221" s="393"/>
      <c r="AL221" s="393"/>
      <c r="AM221" s="393"/>
      <c r="AN221" s="393"/>
      <c r="AO221" s="393"/>
      <c r="AP221" s="393"/>
      <c r="AQ221" s="393"/>
      <c r="AR221" s="393"/>
      <c r="AS221" s="393"/>
      <c r="AT221" s="393"/>
      <c r="AU221" s="393"/>
      <c r="AV221" s="393"/>
      <c r="AW221" s="393"/>
      <c r="AX221" s="393"/>
      <c r="AY221" s="393"/>
      <c r="AZ221" s="393"/>
      <c r="BA221" s="393"/>
      <c r="BB221" s="393"/>
      <c r="BC221" s="393"/>
      <c r="BD221" s="393"/>
      <c r="BE221" s="393"/>
      <c r="BF221" s="393"/>
      <c r="BG221" s="393"/>
      <c r="BH221" s="393"/>
      <c r="BI221" s="393"/>
      <c r="BJ221" s="393"/>
      <c r="BK221" s="393"/>
      <c r="BL221" s="393"/>
      <c r="BM221" s="393"/>
      <c r="BN221" s="393"/>
      <c r="BO221" s="393"/>
      <c r="BP221" s="393"/>
      <c r="BQ221" s="393"/>
      <c r="BR221" s="393"/>
      <c r="BS221" s="393"/>
      <c r="BT221" s="393"/>
      <c r="BU221" s="393"/>
      <c r="BV221" s="393"/>
      <c r="BW221" s="428"/>
      <c r="BX221" s="428"/>
      <c r="BY221" s="428"/>
      <c r="BZ221" s="428"/>
      <c r="CA221" s="428"/>
    </row>
    <row r="222" spans="1:79" s="462" customFormat="1" ht="15" customHeight="1">
      <c r="A222" s="430">
        <v>720</v>
      </c>
      <c r="B222" s="421"/>
      <c r="C222" s="421"/>
      <c r="D222" s="422" t="s">
        <v>382</v>
      </c>
      <c r="E222" s="422" t="s">
        <v>383</v>
      </c>
      <c r="F222" s="423" t="s">
        <v>354</v>
      </c>
      <c r="G222" s="423" t="s">
        <v>549</v>
      </c>
      <c r="H222" s="421">
        <v>1</v>
      </c>
      <c r="I222" s="423" t="s">
        <v>368</v>
      </c>
      <c r="J222" s="424" t="s">
        <v>1020</v>
      </c>
      <c r="K222" s="421" t="s">
        <v>86</v>
      </c>
      <c r="L222" s="421" t="s">
        <v>2966</v>
      </c>
      <c r="M222" s="421" t="s">
        <v>21</v>
      </c>
      <c r="N222" s="421" t="s">
        <v>38</v>
      </c>
      <c r="O222" s="423">
        <v>1296</v>
      </c>
      <c r="P222" s="423"/>
      <c r="Q222" s="421" t="s">
        <v>23</v>
      </c>
      <c r="R222" s="425">
        <v>0.05</v>
      </c>
      <c r="S222" s="584">
        <v>1307.2752</v>
      </c>
      <c r="T222" s="621"/>
      <c r="U222" s="393"/>
      <c r="V222" s="393"/>
      <c r="W222" s="393"/>
      <c r="X222" s="393"/>
      <c r="Y222" s="393"/>
      <c r="Z222" s="393"/>
      <c r="AA222" s="393"/>
      <c r="AB222" s="393"/>
      <c r="AC222" s="393"/>
      <c r="AD222" s="393"/>
      <c r="AE222" s="393"/>
      <c r="AF222" s="393"/>
      <c r="AG222" s="393"/>
      <c r="AH222" s="393"/>
      <c r="AI222" s="393"/>
      <c r="AJ222" s="393"/>
      <c r="AK222" s="393"/>
      <c r="AL222" s="393"/>
      <c r="AM222" s="393"/>
      <c r="AN222" s="393"/>
      <c r="AO222" s="393"/>
      <c r="AP222" s="393"/>
      <c r="AQ222" s="393"/>
      <c r="AR222" s="393"/>
      <c r="AS222" s="393"/>
      <c r="AT222" s="393"/>
      <c r="AU222" s="393"/>
      <c r="AV222" s="393"/>
      <c r="AW222" s="393"/>
      <c r="AX222" s="393"/>
      <c r="AY222" s="393"/>
      <c r="AZ222" s="393"/>
      <c r="BA222" s="393"/>
      <c r="BB222" s="393"/>
      <c r="BC222" s="393"/>
      <c r="BD222" s="393"/>
      <c r="BE222" s="393"/>
      <c r="BF222" s="393"/>
      <c r="BG222" s="393"/>
      <c r="BH222" s="393"/>
      <c r="BI222" s="393"/>
      <c r="BJ222" s="393"/>
      <c r="BK222" s="393"/>
      <c r="BL222" s="393"/>
      <c r="BM222" s="393"/>
      <c r="BN222" s="393"/>
      <c r="BO222" s="393"/>
      <c r="BP222" s="393"/>
      <c r="BQ222" s="393"/>
      <c r="BR222" s="393"/>
      <c r="BS222" s="393"/>
      <c r="BT222" s="393"/>
      <c r="BU222" s="393"/>
      <c r="BV222" s="393"/>
      <c r="BW222" s="428"/>
      <c r="BX222" s="428"/>
      <c r="BY222" s="428"/>
      <c r="BZ222" s="428"/>
      <c r="CA222" s="428"/>
    </row>
    <row r="223" spans="1:79" s="462" customFormat="1" ht="15" customHeight="1">
      <c r="A223" s="420">
        <v>715</v>
      </c>
      <c r="B223" s="421"/>
      <c r="C223" s="421"/>
      <c r="D223" s="422" t="s">
        <v>371</v>
      </c>
      <c r="E223" s="422" t="s">
        <v>372</v>
      </c>
      <c r="F223" s="423" t="s">
        <v>354</v>
      </c>
      <c r="G223" s="423" t="s">
        <v>549</v>
      </c>
      <c r="H223" s="421">
        <v>1</v>
      </c>
      <c r="I223" s="423" t="s">
        <v>373</v>
      </c>
      <c r="J223" s="424" t="s">
        <v>1020</v>
      </c>
      <c r="K223" s="421" t="s">
        <v>86</v>
      </c>
      <c r="L223" s="421" t="s">
        <v>2966</v>
      </c>
      <c r="M223" s="421" t="s">
        <v>21</v>
      </c>
      <c r="N223" s="421" t="s">
        <v>25</v>
      </c>
      <c r="O223" s="423">
        <v>2000</v>
      </c>
      <c r="P223" s="423"/>
      <c r="Q223" s="421" t="s">
        <v>23</v>
      </c>
      <c r="R223" s="425">
        <v>0.05</v>
      </c>
      <c r="S223" s="584">
        <v>2017.4</v>
      </c>
      <c r="T223" s="621"/>
      <c r="U223" s="393"/>
      <c r="V223" s="393"/>
      <c r="W223" s="393"/>
      <c r="X223" s="393"/>
      <c r="Y223" s="393"/>
      <c r="Z223" s="393"/>
      <c r="AA223" s="393"/>
      <c r="AB223" s="393"/>
      <c r="AC223" s="393"/>
      <c r="AD223" s="393"/>
      <c r="AE223" s="393"/>
      <c r="AF223" s="393"/>
      <c r="AG223" s="393"/>
      <c r="AH223" s="393"/>
      <c r="AI223" s="393"/>
      <c r="AJ223" s="393"/>
      <c r="AK223" s="393"/>
      <c r="AL223" s="393"/>
      <c r="AM223" s="393"/>
      <c r="AN223" s="393"/>
      <c r="AO223" s="393"/>
      <c r="AP223" s="393"/>
      <c r="AQ223" s="393"/>
      <c r="AR223" s="393"/>
      <c r="AS223" s="393"/>
      <c r="AT223" s="393"/>
      <c r="AU223" s="393"/>
      <c r="AV223" s="393"/>
      <c r="AW223" s="393"/>
      <c r="AX223" s="393"/>
      <c r="AY223" s="393"/>
      <c r="AZ223" s="393"/>
      <c r="BA223" s="393"/>
      <c r="BB223" s="393"/>
      <c r="BC223" s="393"/>
      <c r="BD223" s="393"/>
      <c r="BE223" s="393"/>
      <c r="BF223" s="393"/>
      <c r="BG223" s="393"/>
      <c r="BH223" s="393"/>
      <c r="BI223" s="393"/>
      <c r="BJ223" s="393"/>
      <c r="BK223" s="393"/>
      <c r="BL223" s="393"/>
      <c r="BM223" s="393"/>
      <c r="BN223" s="393"/>
      <c r="BO223" s="393"/>
      <c r="BP223" s="393"/>
      <c r="BQ223" s="393"/>
      <c r="BR223" s="393"/>
      <c r="BS223" s="393"/>
      <c r="BT223" s="393"/>
      <c r="BU223" s="393"/>
      <c r="BV223" s="393"/>
      <c r="BW223" s="428"/>
      <c r="BX223" s="428"/>
      <c r="BY223" s="428"/>
      <c r="BZ223" s="428"/>
      <c r="CA223" s="428"/>
    </row>
    <row r="224" spans="1:79" s="462" customFormat="1" ht="15" customHeight="1">
      <c r="A224" s="430">
        <v>716</v>
      </c>
      <c r="B224" s="421"/>
      <c r="C224" s="421"/>
      <c r="D224" s="422" t="s">
        <v>374</v>
      </c>
      <c r="E224" s="422" t="s">
        <v>375</v>
      </c>
      <c r="F224" s="423" t="s">
        <v>354</v>
      </c>
      <c r="G224" s="423" t="s">
        <v>549</v>
      </c>
      <c r="H224" s="421">
        <v>1</v>
      </c>
      <c r="I224" s="423" t="s">
        <v>373</v>
      </c>
      <c r="J224" s="424" t="s">
        <v>1020</v>
      </c>
      <c r="K224" s="421" t="s">
        <v>86</v>
      </c>
      <c r="L224" s="421" t="s">
        <v>2966</v>
      </c>
      <c r="M224" s="421" t="s">
        <v>21</v>
      </c>
      <c r="N224" s="421" t="s">
        <v>27</v>
      </c>
      <c r="O224" s="423">
        <v>2000</v>
      </c>
      <c r="P224" s="423"/>
      <c r="Q224" s="421" t="s">
        <v>23</v>
      </c>
      <c r="R224" s="425">
        <v>0.05</v>
      </c>
      <c r="S224" s="584">
        <v>2017.4</v>
      </c>
      <c r="T224" s="621"/>
      <c r="U224" s="393"/>
      <c r="V224" s="393"/>
      <c r="W224" s="393"/>
      <c r="X224" s="393"/>
      <c r="Y224" s="393"/>
      <c r="Z224" s="393"/>
      <c r="AA224" s="393"/>
      <c r="AB224" s="393"/>
      <c r="AC224" s="393"/>
      <c r="AD224" s="393"/>
      <c r="AE224" s="393"/>
      <c r="AF224" s="393"/>
      <c r="AG224" s="393"/>
      <c r="AH224" s="393"/>
      <c r="AI224" s="393"/>
      <c r="AJ224" s="393"/>
      <c r="AK224" s="393"/>
      <c r="AL224" s="393"/>
      <c r="AM224" s="393"/>
      <c r="AN224" s="393"/>
      <c r="AO224" s="393"/>
      <c r="AP224" s="393"/>
      <c r="AQ224" s="393"/>
      <c r="AR224" s="393"/>
      <c r="AS224" s="393"/>
      <c r="AT224" s="393"/>
      <c r="AU224" s="393"/>
      <c r="AV224" s="393"/>
      <c r="AW224" s="393"/>
      <c r="AX224" s="393"/>
      <c r="AY224" s="393"/>
      <c r="AZ224" s="393"/>
      <c r="BA224" s="393"/>
      <c r="BB224" s="393"/>
      <c r="BC224" s="393"/>
      <c r="BD224" s="393"/>
      <c r="BE224" s="393"/>
      <c r="BF224" s="393"/>
      <c r="BG224" s="393"/>
      <c r="BH224" s="393"/>
      <c r="BI224" s="393"/>
      <c r="BJ224" s="393"/>
      <c r="BK224" s="393"/>
      <c r="BL224" s="393"/>
      <c r="BM224" s="393"/>
      <c r="BN224" s="393"/>
      <c r="BO224" s="393"/>
      <c r="BP224" s="393"/>
      <c r="BQ224" s="393"/>
      <c r="BR224" s="393"/>
      <c r="BS224" s="393"/>
      <c r="BT224" s="393"/>
      <c r="BU224" s="393"/>
      <c r="BV224" s="393"/>
      <c r="BW224" s="428"/>
      <c r="BX224" s="428"/>
      <c r="BY224" s="428"/>
      <c r="BZ224" s="428"/>
      <c r="CA224" s="428"/>
    </row>
    <row r="225" spans="1:79" s="462" customFormat="1" ht="15" customHeight="1">
      <c r="A225" s="430">
        <v>717</v>
      </c>
      <c r="B225" s="421"/>
      <c r="C225" s="421"/>
      <c r="D225" s="422" t="s">
        <v>376</v>
      </c>
      <c r="E225" s="422" t="s">
        <v>377</v>
      </c>
      <c r="F225" s="423" t="s">
        <v>354</v>
      </c>
      <c r="G225" s="423" t="s">
        <v>549</v>
      </c>
      <c r="H225" s="421">
        <v>1</v>
      </c>
      <c r="I225" s="423" t="s">
        <v>373</v>
      </c>
      <c r="J225" s="424" t="s">
        <v>1020</v>
      </c>
      <c r="K225" s="421" t="s">
        <v>86</v>
      </c>
      <c r="L225" s="421" t="s">
        <v>2966</v>
      </c>
      <c r="M225" s="421" t="s">
        <v>21</v>
      </c>
      <c r="N225" s="421" t="s">
        <v>26</v>
      </c>
      <c r="O225" s="423">
        <v>1944</v>
      </c>
      <c r="P225" s="423"/>
      <c r="Q225" s="421" t="s">
        <v>23</v>
      </c>
      <c r="R225" s="425">
        <v>0.05</v>
      </c>
      <c r="S225" s="584">
        <v>1960.9128000000001</v>
      </c>
      <c r="T225" s="621"/>
      <c r="U225" s="393"/>
      <c r="V225" s="393"/>
      <c r="W225" s="393"/>
      <c r="X225" s="393"/>
      <c r="Y225" s="393"/>
      <c r="Z225" s="393"/>
      <c r="AA225" s="393"/>
      <c r="AB225" s="393"/>
      <c r="AC225" s="393"/>
      <c r="AD225" s="393"/>
      <c r="AE225" s="393"/>
      <c r="AF225" s="393"/>
      <c r="AG225" s="393"/>
      <c r="AH225" s="393"/>
      <c r="AI225" s="393"/>
      <c r="AJ225" s="393"/>
      <c r="AK225" s="393"/>
      <c r="AL225" s="393"/>
      <c r="AM225" s="393"/>
      <c r="AN225" s="393"/>
      <c r="AO225" s="393"/>
      <c r="AP225" s="393"/>
      <c r="AQ225" s="393"/>
      <c r="AR225" s="393"/>
      <c r="AS225" s="393"/>
      <c r="AT225" s="393"/>
      <c r="AU225" s="393"/>
      <c r="AV225" s="393"/>
      <c r="AW225" s="393"/>
      <c r="AX225" s="393"/>
      <c r="AY225" s="393"/>
      <c r="AZ225" s="393"/>
      <c r="BA225" s="393"/>
      <c r="BB225" s="393"/>
      <c r="BC225" s="393"/>
      <c r="BD225" s="393"/>
      <c r="BE225" s="393"/>
      <c r="BF225" s="393"/>
      <c r="BG225" s="393"/>
      <c r="BH225" s="393"/>
      <c r="BI225" s="393"/>
      <c r="BJ225" s="393"/>
      <c r="BK225" s="393"/>
      <c r="BL225" s="393"/>
      <c r="BM225" s="393"/>
      <c r="BN225" s="393"/>
      <c r="BO225" s="393"/>
      <c r="BP225" s="393"/>
      <c r="BQ225" s="393"/>
      <c r="BR225" s="393"/>
      <c r="BS225" s="393"/>
      <c r="BT225" s="393"/>
      <c r="BU225" s="393"/>
      <c r="BV225" s="393"/>
      <c r="BW225" s="428"/>
      <c r="BX225" s="428"/>
      <c r="BY225" s="428"/>
      <c r="BZ225" s="428"/>
      <c r="CA225" s="428"/>
    </row>
    <row r="226" spans="1:79" s="462" customFormat="1" ht="15" customHeight="1">
      <c r="A226" s="430">
        <v>718</v>
      </c>
      <c r="B226" s="421"/>
      <c r="C226" s="421"/>
      <c r="D226" s="422" t="s">
        <v>378</v>
      </c>
      <c r="E226" s="422" t="s">
        <v>379</v>
      </c>
      <c r="F226" s="423" t="s">
        <v>354</v>
      </c>
      <c r="G226" s="423" t="s">
        <v>549</v>
      </c>
      <c r="H226" s="421">
        <v>1</v>
      </c>
      <c r="I226" s="423" t="s">
        <v>373</v>
      </c>
      <c r="J226" s="424" t="s">
        <v>1020</v>
      </c>
      <c r="K226" s="421" t="s">
        <v>86</v>
      </c>
      <c r="L226" s="421" t="s">
        <v>2966</v>
      </c>
      <c r="M226" s="421" t="s">
        <v>21</v>
      </c>
      <c r="N226" s="421" t="s">
        <v>40</v>
      </c>
      <c r="O226" s="423">
        <v>1944</v>
      </c>
      <c r="P226" s="423"/>
      <c r="Q226" s="421" t="s">
        <v>23</v>
      </c>
      <c r="R226" s="425">
        <v>0.05</v>
      </c>
      <c r="S226" s="584">
        <v>1960.9128000000001</v>
      </c>
      <c r="T226" s="621"/>
      <c r="U226" s="393"/>
      <c r="V226" s="393"/>
      <c r="W226" s="393"/>
      <c r="X226" s="393"/>
      <c r="Y226" s="393"/>
      <c r="Z226" s="393"/>
      <c r="AA226" s="393"/>
      <c r="AB226" s="393"/>
      <c r="AC226" s="393"/>
      <c r="AD226" s="393"/>
      <c r="AE226" s="393"/>
      <c r="AF226" s="393"/>
      <c r="AG226" s="393"/>
      <c r="AH226" s="393"/>
      <c r="AI226" s="393"/>
      <c r="AJ226" s="393"/>
      <c r="AK226" s="393"/>
      <c r="AL226" s="393"/>
      <c r="AM226" s="393"/>
      <c r="AN226" s="393"/>
      <c r="AO226" s="393"/>
      <c r="AP226" s="393"/>
      <c r="AQ226" s="393"/>
      <c r="AR226" s="393"/>
      <c r="AS226" s="393"/>
      <c r="AT226" s="393"/>
      <c r="AU226" s="393"/>
      <c r="AV226" s="393"/>
      <c r="AW226" s="393"/>
      <c r="AX226" s="393"/>
      <c r="AY226" s="393"/>
      <c r="AZ226" s="393"/>
      <c r="BA226" s="393"/>
      <c r="BB226" s="393"/>
      <c r="BC226" s="393"/>
      <c r="BD226" s="393"/>
      <c r="BE226" s="393"/>
      <c r="BF226" s="393"/>
      <c r="BG226" s="393"/>
      <c r="BH226" s="393"/>
      <c r="BI226" s="393"/>
      <c r="BJ226" s="393"/>
      <c r="BK226" s="393"/>
      <c r="BL226" s="393"/>
      <c r="BM226" s="393"/>
      <c r="BN226" s="393"/>
      <c r="BO226" s="393"/>
      <c r="BP226" s="393"/>
      <c r="BQ226" s="393"/>
      <c r="BR226" s="393"/>
      <c r="BS226" s="393"/>
      <c r="BT226" s="393"/>
      <c r="BU226" s="393"/>
      <c r="BV226" s="393"/>
      <c r="BW226" s="428"/>
      <c r="BX226" s="428"/>
      <c r="BY226" s="428"/>
      <c r="BZ226" s="428"/>
      <c r="CA226" s="428"/>
    </row>
    <row r="227" spans="1:79" s="462" customFormat="1" ht="15" customHeight="1">
      <c r="A227" s="430">
        <v>719</v>
      </c>
      <c r="B227" s="421"/>
      <c r="C227" s="421"/>
      <c r="D227" s="422" t="s">
        <v>380</v>
      </c>
      <c r="E227" s="422" t="s">
        <v>381</v>
      </c>
      <c r="F227" s="423" t="s">
        <v>354</v>
      </c>
      <c r="G227" s="423" t="s">
        <v>549</v>
      </c>
      <c r="H227" s="421">
        <v>1</v>
      </c>
      <c r="I227" s="423" t="s">
        <v>373</v>
      </c>
      <c r="J227" s="424" t="s">
        <v>1020</v>
      </c>
      <c r="K227" s="421" t="s">
        <v>86</v>
      </c>
      <c r="L227" s="421" t="s">
        <v>2966</v>
      </c>
      <c r="M227" s="421" t="s">
        <v>21</v>
      </c>
      <c r="N227" s="421" t="s">
        <v>33</v>
      </c>
      <c r="O227" s="423">
        <v>1728</v>
      </c>
      <c r="P227" s="423"/>
      <c r="Q227" s="421" t="s">
        <v>23</v>
      </c>
      <c r="R227" s="425">
        <v>0.05</v>
      </c>
      <c r="S227" s="584">
        <v>1743.0336000000002</v>
      </c>
      <c r="T227" s="621"/>
      <c r="U227" s="393"/>
      <c r="V227" s="393"/>
      <c r="W227" s="393"/>
      <c r="X227" s="393"/>
      <c r="Y227" s="393"/>
      <c r="Z227" s="393"/>
      <c r="AA227" s="393"/>
      <c r="AB227" s="393"/>
      <c r="AC227" s="393"/>
      <c r="AD227" s="393"/>
      <c r="AE227" s="393"/>
      <c r="AF227" s="393"/>
      <c r="AG227" s="393"/>
      <c r="AH227" s="393"/>
      <c r="AI227" s="393"/>
      <c r="AJ227" s="393"/>
      <c r="AK227" s="393"/>
      <c r="AL227" s="393"/>
      <c r="AM227" s="393"/>
      <c r="AN227" s="393"/>
      <c r="AO227" s="393"/>
      <c r="AP227" s="393"/>
      <c r="AQ227" s="393"/>
      <c r="AR227" s="393"/>
      <c r="AS227" s="393"/>
      <c r="AT227" s="393"/>
      <c r="AU227" s="393"/>
      <c r="AV227" s="393"/>
      <c r="AW227" s="393"/>
      <c r="AX227" s="393"/>
      <c r="AY227" s="393"/>
      <c r="AZ227" s="393"/>
      <c r="BA227" s="393"/>
      <c r="BB227" s="393"/>
      <c r="BC227" s="393"/>
      <c r="BD227" s="393"/>
      <c r="BE227" s="393"/>
      <c r="BF227" s="393"/>
      <c r="BG227" s="393"/>
      <c r="BH227" s="393"/>
      <c r="BI227" s="393"/>
      <c r="BJ227" s="393"/>
      <c r="BK227" s="393"/>
      <c r="BL227" s="393"/>
      <c r="BM227" s="393"/>
      <c r="BN227" s="393"/>
      <c r="BO227" s="393"/>
      <c r="BP227" s="393"/>
      <c r="BQ227" s="393"/>
      <c r="BR227" s="393"/>
      <c r="BS227" s="393"/>
      <c r="BT227" s="393"/>
      <c r="BU227" s="393"/>
      <c r="BV227" s="393"/>
      <c r="BW227" s="428"/>
      <c r="BX227" s="428"/>
      <c r="BY227" s="428"/>
      <c r="BZ227" s="428"/>
      <c r="CA227" s="428"/>
    </row>
    <row r="228" spans="1:79" s="462" customFormat="1" ht="15" customHeight="1">
      <c r="A228" s="420">
        <v>721</v>
      </c>
      <c r="B228" s="421"/>
      <c r="C228" s="421"/>
      <c r="D228" s="422" t="s">
        <v>384</v>
      </c>
      <c r="E228" s="422" t="s">
        <v>385</v>
      </c>
      <c r="F228" s="423" t="s">
        <v>354</v>
      </c>
      <c r="G228" s="423" t="s">
        <v>549</v>
      </c>
      <c r="H228" s="421">
        <v>1</v>
      </c>
      <c r="I228" s="423" t="s">
        <v>373</v>
      </c>
      <c r="J228" s="424" t="s">
        <v>1020</v>
      </c>
      <c r="K228" s="421" t="s">
        <v>86</v>
      </c>
      <c r="L228" s="421" t="s">
        <v>2966</v>
      </c>
      <c r="M228" s="421" t="s">
        <v>21</v>
      </c>
      <c r="N228" s="421" t="s">
        <v>34</v>
      </c>
      <c r="O228" s="423">
        <v>972.4</v>
      </c>
      <c r="P228" s="423"/>
      <c r="Q228" s="421" t="s">
        <v>24</v>
      </c>
      <c r="R228" s="425"/>
      <c r="S228" s="584">
        <v>980.91931199999999</v>
      </c>
      <c r="T228" s="621"/>
      <c r="U228" s="393"/>
      <c r="V228" s="393"/>
      <c r="W228" s="393"/>
      <c r="X228" s="393"/>
      <c r="Y228" s="393"/>
      <c r="Z228" s="393"/>
      <c r="AA228" s="393"/>
      <c r="AB228" s="393"/>
      <c r="AC228" s="393"/>
      <c r="AD228" s="393"/>
      <c r="AE228" s="393"/>
      <c r="AF228" s="393"/>
      <c r="AG228" s="393"/>
      <c r="AH228" s="393"/>
      <c r="AI228" s="393"/>
      <c r="AJ228" s="393"/>
      <c r="AK228" s="393"/>
      <c r="AL228" s="393"/>
      <c r="AM228" s="393"/>
      <c r="AN228" s="393"/>
      <c r="AO228" s="393"/>
      <c r="AP228" s="393"/>
      <c r="AQ228" s="393"/>
      <c r="AR228" s="393"/>
      <c r="AS228" s="393"/>
      <c r="AT228" s="393"/>
      <c r="AU228" s="393"/>
      <c r="AV228" s="393"/>
      <c r="AW228" s="393"/>
      <c r="AX228" s="393"/>
      <c r="AY228" s="393"/>
      <c r="AZ228" s="393"/>
      <c r="BA228" s="393"/>
      <c r="BB228" s="393"/>
      <c r="BC228" s="393"/>
      <c r="BD228" s="393"/>
      <c r="BE228" s="393"/>
      <c r="BF228" s="393"/>
      <c r="BG228" s="393"/>
      <c r="BH228" s="393"/>
      <c r="BI228" s="393"/>
      <c r="BJ228" s="393"/>
      <c r="BK228" s="393"/>
      <c r="BL228" s="393"/>
      <c r="BM228" s="393"/>
      <c r="BN228" s="393"/>
      <c r="BO228" s="393"/>
      <c r="BP228" s="393"/>
      <c r="BQ228" s="393"/>
      <c r="BR228" s="393"/>
      <c r="BS228" s="393"/>
      <c r="BT228" s="393"/>
      <c r="BU228" s="393"/>
      <c r="BV228" s="393"/>
      <c r="BW228" s="428"/>
      <c r="BX228" s="428"/>
      <c r="BY228" s="428"/>
      <c r="BZ228" s="428"/>
      <c r="CA228" s="428"/>
    </row>
    <row r="229" spans="1:79" s="462" customFormat="1" ht="15" customHeight="1">
      <c r="A229" s="430">
        <v>722</v>
      </c>
      <c r="B229" s="421"/>
      <c r="C229" s="421"/>
      <c r="D229" s="422" t="s">
        <v>1555</v>
      </c>
      <c r="E229" s="422" t="s">
        <v>407</v>
      </c>
      <c r="F229" s="423" t="s">
        <v>354</v>
      </c>
      <c r="G229" s="423" t="s">
        <v>2964</v>
      </c>
      <c r="H229" s="421">
        <v>2</v>
      </c>
      <c r="I229" s="423" t="s">
        <v>409</v>
      </c>
      <c r="J229" s="423" t="s">
        <v>960</v>
      </c>
      <c r="K229" s="421" t="s">
        <v>86</v>
      </c>
      <c r="L229" s="421" t="s">
        <v>37</v>
      </c>
      <c r="M229" s="421" t="s">
        <v>33</v>
      </c>
      <c r="N229" s="421" t="s">
        <v>42</v>
      </c>
      <c r="O229" s="423">
        <v>322</v>
      </c>
      <c r="P229" s="423"/>
      <c r="Q229" s="421" t="s">
        <v>47</v>
      </c>
      <c r="R229" s="425">
        <v>0.05</v>
      </c>
      <c r="S229" s="584">
        <v>323</v>
      </c>
      <c r="T229" s="621"/>
      <c r="U229" s="393"/>
      <c r="V229" s="393"/>
      <c r="W229" s="393"/>
      <c r="X229" s="393"/>
      <c r="Y229" s="393"/>
      <c r="Z229" s="393"/>
      <c r="AA229" s="393"/>
      <c r="AB229" s="393"/>
      <c r="AC229" s="393"/>
      <c r="AD229" s="393"/>
      <c r="AE229" s="393"/>
      <c r="AF229" s="393"/>
      <c r="AG229" s="393"/>
      <c r="AH229" s="393"/>
      <c r="AI229" s="393"/>
      <c r="AJ229" s="393"/>
      <c r="AK229" s="393"/>
      <c r="AL229" s="393"/>
      <c r="AM229" s="393"/>
      <c r="AN229" s="393"/>
      <c r="AO229" s="393"/>
      <c r="AP229" s="393"/>
      <c r="AQ229" s="393"/>
      <c r="AR229" s="393"/>
      <c r="AS229" s="393"/>
      <c r="AT229" s="393"/>
      <c r="AU229" s="393"/>
      <c r="AV229" s="393"/>
      <c r="AW229" s="393"/>
      <c r="AX229" s="393"/>
      <c r="AY229" s="393"/>
      <c r="AZ229" s="393"/>
      <c r="BA229" s="393"/>
      <c r="BB229" s="393"/>
      <c r="BC229" s="393"/>
      <c r="BD229" s="393"/>
      <c r="BE229" s="393"/>
      <c r="BF229" s="393"/>
      <c r="BG229" s="393"/>
      <c r="BH229" s="393"/>
      <c r="BI229" s="393"/>
      <c r="BJ229" s="393"/>
      <c r="BK229" s="393"/>
      <c r="BL229" s="393"/>
      <c r="BM229" s="393"/>
      <c r="BN229" s="393"/>
      <c r="BO229" s="393"/>
      <c r="BP229" s="393"/>
      <c r="BQ229" s="393"/>
      <c r="BR229" s="393"/>
      <c r="BS229" s="393"/>
      <c r="BT229" s="393"/>
      <c r="BU229" s="393"/>
      <c r="BV229" s="393"/>
      <c r="BW229" s="428"/>
      <c r="BX229" s="428"/>
      <c r="BY229" s="428"/>
      <c r="BZ229" s="428"/>
      <c r="CA229" s="428"/>
    </row>
    <row r="230" spans="1:79" s="462" customFormat="1" ht="15" customHeight="1">
      <c r="A230" s="430">
        <v>723</v>
      </c>
      <c r="B230" s="421"/>
      <c r="C230" s="421"/>
      <c r="D230" s="422" t="s">
        <v>410</v>
      </c>
      <c r="E230" s="422" t="s">
        <v>411</v>
      </c>
      <c r="F230" s="423" t="s">
        <v>354</v>
      </c>
      <c r="G230" s="423" t="s">
        <v>2965</v>
      </c>
      <c r="H230" s="421"/>
      <c r="I230" s="423" t="s">
        <v>412</v>
      </c>
      <c r="J230" s="423" t="s">
        <v>960</v>
      </c>
      <c r="K230" s="421" t="s">
        <v>86</v>
      </c>
      <c r="L230" s="421" t="s">
        <v>37</v>
      </c>
      <c r="M230" s="421" t="s">
        <v>27</v>
      </c>
      <c r="N230" s="421" t="s">
        <v>290</v>
      </c>
      <c r="O230" s="423">
        <v>1586.83</v>
      </c>
      <c r="P230" s="423"/>
      <c r="Q230" s="421" t="s">
        <v>47</v>
      </c>
      <c r="R230" s="425" t="s">
        <v>54</v>
      </c>
      <c r="S230" s="584">
        <v>1586.837021</v>
      </c>
      <c r="T230" s="621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  <c r="AJ230" s="393"/>
      <c r="AK230" s="393"/>
      <c r="AL230" s="393"/>
      <c r="AM230" s="393"/>
      <c r="AN230" s="393"/>
      <c r="AO230" s="393"/>
      <c r="AP230" s="393"/>
      <c r="AQ230" s="393"/>
      <c r="AR230" s="393"/>
      <c r="AS230" s="393"/>
      <c r="AT230" s="393"/>
      <c r="AU230" s="393"/>
      <c r="AV230" s="393"/>
      <c r="AW230" s="393"/>
      <c r="AX230" s="393"/>
      <c r="AY230" s="393"/>
      <c r="AZ230" s="393"/>
      <c r="BA230" s="393"/>
      <c r="BB230" s="393"/>
      <c r="BC230" s="393"/>
      <c r="BD230" s="393"/>
      <c r="BE230" s="393"/>
      <c r="BF230" s="393"/>
      <c r="BG230" s="393"/>
      <c r="BH230" s="393"/>
      <c r="BI230" s="393"/>
      <c r="BJ230" s="393"/>
      <c r="BK230" s="393"/>
      <c r="BL230" s="393"/>
      <c r="BM230" s="393"/>
      <c r="BN230" s="393"/>
      <c r="BO230" s="393"/>
      <c r="BP230" s="393"/>
      <c r="BQ230" s="393"/>
      <c r="BR230" s="393"/>
      <c r="BS230" s="393"/>
      <c r="BT230" s="393"/>
      <c r="BU230" s="393"/>
      <c r="BV230" s="393"/>
      <c r="BW230" s="428"/>
      <c r="BX230" s="428"/>
      <c r="BY230" s="428"/>
      <c r="BZ230" s="428"/>
      <c r="CA230" s="428"/>
    </row>
    <row r="231" spans="1:79" s="462" customFormat="1" ht="15" customHeight="1">
      <c r="A231" s="430">
        <v>724</v>
      </c>
      <c r="B231" s="421"/>
      <c r="C231" s="421"/>
      <c r="D231" s="422" t="s">
        <v>1556</v>
      </c>
      <c r="E231" s="422" t="s">
        <v>413</v>
      </c>
      <c r="F231" s="423" t="s">
        <v>354</v>
      </c>
      <c r="G231" s="423" t="s">
        <v>2965</v>
      </c>
      <c r="H231" s="421"/>
      <c r="I231" s="423" t="s">
        <v>414</v>
      </c>
      <c r="J231" s="423" t="s">
        <v>961</v>
      </c>
      <c r="K231" s="421" t="s">
        <v>86</v>
      </c>
      <c r="L231" s="421" t="s">
        <v>29</v>
      </c>
      <c r="M231" s="421">
        <v>2</v>
      </c>
      <c r="N231" s="421">
        <v>1</v>
      </c>
      <c r="O231" s="423">
        <v>1008</v>
      </c>
      <c r="P231" s="423"/>
      <c r="Q231" s="421" t="s">
        <v>47</v>
      </c>
      <c r="R231" s="425" t="s">
        <v>54</v>
      </c>
      <c r="S231" s="584">
        <v>1020.02</v>
      </c>
      <c r="T231" s="621"/>
      <c r="U231" s="393"/>
      <c r="V231" s="393"/>
      <c r="W231" s="393"/>
      <c r="X231" s="393"/>
      <c r="Y231" s="393"/>
      <c r="Z231" s="393"/>
      <c r="AA231" s="393"/>
      <c r="AB231" s="393"/>
      <c r="AC231" s="393"/>
      <c r="AD231" s="393"/>
      <c r="AE231" s="393"/>
      <c r="AF231" s="393"/>
      <c r="AG231" s="393"/>
      <c r="AH231" s="393"/>
      <c r="AI231" s="393"/>
      <c r="AJ231" s="393"/>
      <c r="AK231" s="393"/>
      <c r="AL231" s="393"/>
      <c r="AM231" s="393"/>
      <c r="AN231" s="393"/>
      <c r="AO231" s="393"/>
      <c r="AP231" s="393"/>
      <c r="AQ231" s="393"/>
      <c r="AR231" s="393"/>
      <c r="AS231" s="393"/>
      <c r="AT231" s="393"/>
      <c r="AU231" s="393"/>
      <c r="AV231" s="393"/>
      <c r="AW231" s="393"/>
      <c r="AX231" s="393"/>
      <c r="AY231" s="393"/>
      <c r="AZ231" s="393"/>
      <c r="BA231" s="393"/>
      <c r="BB231" s="393"/>
      <c r="BC231" s="393"/>
      <c r="BD231" s="393"/>
      <c r="BE231" s="393"/>
      <c r="BF231" s="393"/>
      <c r="BG231" s="393"/>
      <c r="BH231" s="393"/>
      <c r="BI231" s="393"/>
      <c r="BJ231" s="393"/>
      <c r="BK231" s="393"/>
      <c r="BL231" s="393"/>
      <c r="BM231" s="393"/>
      <c r="BN231" s="393"/>
      <c r="BO231" s="393"/>
      <c r="BP231" s="393"/>
      <c r="BQ231" s="393"/>
      <c r="BR231" s="393"/>
      <c r="BS231" s="393"/>
      <c r="BT231" s="393"/>
      <c r="BU231" s="393"/>
      <c r="BV231" s="393"/>
      <c r="BW231" s="428"/>
      <c r="BX231" s="428"/>
      <c r="BY231" s="428"/>
      <c r="BZ231" s="428"/>
      <c r="CA231" s="428"/>
    </row>
    <row r="232" spans="1:79" s="462" customFormat="1" ht="15" customHeight="1">
      <c r="B232" s="463"/>
      <c r="C232" s="254"/>
      <c r="D232" s="271">
        <v>73118540511103</v>
      </c>
      <c r="E232" s="272" t="s">
        <v>1915</v>
      </c>
      <c r="F232" s="272" t="s">
        <v>354</v>
      </c>
      <c r="G232" s="272" t="s">
        <v>2965</v>
      </c>
      <c r="H232" s="256"/>
      <c r="I232" s="273" t="s">
        <v>1916</v>
      </c>
      <c r="J232" s="474" t="s">
        <v>1913</v>
      </c>
      <c r="K232" s="272" t="s">
        <v>86</v>
      </c>
      <c r="L232" s="272" t="s">
        <v>29</v>
      </c>
      <c r="M232" s="254">
        <v>1</v>
      </c>
      <c r="N232" s="258">
        <v>3</v>
      </c>
      <c r="O232" s="215">
        <v>1980</v>
      </c>
      <c r="P232" s="254">
        <v>22</v>
      </c>
      <c r="Q232" s="254" t="s">
        <v>39</v>
      </c>
      <c r="R232" s="305">
        <v>7.0000000000000007E-2</v>
      </c>
      <c r="S232" s="259">
        <v>2005.289372</v>
      </c>
      <c r="T232" s="623"/>
      <c r="U232" s="403"/>
      <c r="V232" s="403"/>
      <c r="W232" s="403"/>
      <c r="X232" s="403"/>
      <c r="Y232" s="403"/>
      <c r="Z232" s="403"/>
      <c r="AA232" s="403"/>
      <c r="AB232" s="403"/>
      <c r="AC232" s="403"/>
      <c r="AD232" s="403"/>
      <c r="AE232" s="403"/>
      <c r="AF232" s="403"/>
      <c r="AG232" s="403"/>
      <c r="AH232" s="403"/>
      <c r="AI232" s="403"/>
      <c r="AJ232" s="403"/>
      <c r="AK232" s="403"/>
      <c r="AL232" s="403"/>
      <c r="AM232" s="403"/>
      <c r="AN232" s="403"/>
      <c r="AO232" s="403"/>
      <c r="AP232" s="403"/>
      <c r="AQ232" s="403"/>
      <c r="AR232" s="403"/>
      <c r="AS232" s="403"/>
      <c r="AT232" s="403"/>
      <c r="AU232" s="403"/>
      <c r="AV232" s="403"/>
      <c r="AW232" s="403"/>
      <c r="AX232" s="403"/>
      <c r="AY232" s="403"/>
      <c r="AZ232" s="403"/>
      <c r="BA232" s="403"/>
      <c r="BB232" s="403"/>
      <c r="BC232" s="403"/>
      <c r="BD232" s="403"/>
      <c r="BE232" s="403"/>
      <c r="BF232" s="403"/>
      <c r="BG232" s="403"/>
      <c r="BH232" s="403"/>
      <c r="BI232" s="403"/>
      <c r="BJ232" s="403"/>
      <c r="BK232" s="403"/>
      <c r="BL232" s="403"/>
      <c r="BM232" s="403"/>
      <c r="BN232" s="403"/>
      <c r="BO232" s="403"/>
      <c r="BP232" s="403"/>
      <c r="BQ232" s="403"/>
      <c r="BR232" s="403"/>
      <c r="BS232" s="403"/>
      <c r="BT232" s="403"/>
      <c r="BU232" s="403"/>
      <c r="BV232" s="403"/>
      <c r="BW232" s="464"/>
      <c r="BX232" s="464"/>
      <c r="BY232" s="464"/>
      <c r="BZ232" s="464"/>
      <c r="CA232" s="464"/>
    </row>
    <row r="233" spans="1:79" s="462" customFormat="1" ht="15" customHeight="1">
      <c r="B233" s="463"/>
      <c r="C233" s="254"/>
      <c r="D233" s="271">
        <v>73118540511105</v>
      </c>
      <c r="E233" s="272" t="s">
        <v>1918</v>
      </c>
      <c r="F233" s="272" t="s">
        <v>354</v>
      </c>
      <c r="G233" s="272" t="s">
        <v>2965</v>
      </c>
      <c r="H233" s="256"/>
      <c r="I233" s="273" t="s">
        <v>1916</v>
      </c>
      <c r="J233" s="489" t="s">
        <v>1020</v>
      </c>
      <c r="K233" s="272" t="s">
        <v>86</v>
      </c>
      <c r="L233" s="272" t="s">
        <v>29</v>
      </c>
      <c r="M233" s="254">
        <v>1</v>
      </c>
      <c r="N233" s="258">
        <v>5</v>
      </c>
      <c r="O233" s="215">
        <v>1980</v>
      </c>
      <c r="P233" s="254">
        <v>22</v>
      </c>
      <c r="Q233" s="254" t="s">
        <v>30</v>
      </c>
      <c r="R233" s="305">
        <v>0.05</v>
      </c>
      <c r="S233" s="259">
        <v>2004.2803700000002</v>
      </c>
      <c r="T233" s="623"/>
      <c r="U233" s="403"/>
      <c r="V233" s="403"/>
      <c r="W233" s="403"/>
      <c r="X233" s="403"/>
      <c r="Y233" s="403"/>
      <c r="Z233" s="403"/>
      <c r="AA233" s="403"/>
      <c r="AB233" s="403"/>
      <c r="AC233" s="403"/>
      <c r="AD233" s="403"/>
      <c r="AE233" s="403"/>
      <c r="AF233" s="403"/>
      <c r="AG233" s="403"/>
      <c r="AH233" s="403"/>
      <c r="AI233" s="403"/>
      <c r="AJ233" s="403"/>
      <c r="AK233" s="403"/>
      <c r="AL233" s="403"/>
      <c r="AM233" s="403"/>
      <c r="AN233" s="403"/>
      <c r="AO233" s="403"/>
      <c r="AP233" s="403"/>
      <c r="AQ233" s="403"/>
      <c r="AR233" s="403"/>
      <c r="AS233" s="403"/>
      <c r="AT233" s="403"/>
      <c r="AU233" s="403"/>
      <c r="AV233" s="403"/>
      <c r="AW233" s="403"/>
      <c r="AX233" s="403"/>
      <c r="AY233" s="403"/>
      <c r="AZ233" s="403"/>
      <c r="BA233" s="403"/>
      <c r="BB233" s="403"/>
      <c r="BC233" s="403"/>
      <c r="BD233" s="403"/>
      <c r="BE233" s="403"/>
      <c r="BF233" s="403"/>
      <c r="BG233" s="403"/>
      <c r="BH233" s="403"/>
      <c r="BI233" s="403"/>
      <c r="BJ233" s="403"/>
      <c r="BK233" s="403"/>
      <c r="BL233" s="403"/>
      <c r="BM233" s="403"/>
      <c r="BN233" s="403"/>
      <c r="BO233" s="403"/>
      <c r="BP233" s="403"/>
      <c r="BQ233" s="403"/>
      <c r="BR233" s="403"/>
      <c r="BS233" s="403"/>
      <c r="BT233" s="403"/>
      <c r="BU233" s="403"/>
      <c r="BV233" s="403"/>
      <c r="BW233" s="464"/>
      <c r="BX233" s="464"/>
      <c r="BY233" s="464"/>
      <c r="BZ233" s="464"/>
      <c r="CA233" s="464"/>
    </row>
    <row r="234" spans="1:79" s="462" customFormat="1" ht="15" customHeight="1">
      <c r="B234" s="463"/>
      <c r="C234" s="254"/>
      <c r="D234" s="271">
        <v>73118540511101</v>
      </c>
      <c r="E234" s="272" t="s">
        <v>1911</v>
      </c>
      <c r="F234" s="272" t="s">
        <v>354</v>
      </c>
      <c r="G234" s="272" t="s">
        <v>2965</v>
      </c>
      <c r="H234" s="256"/>
      <c r="I234" s="273" t="s">
        <v>1912</v>
      </c>
      <c r="J234" s="489" t="s">
        <v>1020</v>
      </c>
      <c r="K234" s="272" t="s">
        <v>86</v>
      </c>
      <c r="L234" s="272" t="s">
        <v>29</v>
      </c>
      <c r="M234" s="254">
        <v>1</v>
      </c>
      <c r="N234" s="258">
        <v>1</v>
      </c>
      <c r="O234" s="215">
        <v>1944</v>
      </c>
      <c r="P234" s="254">
        <v>22</v>
      </c>
      <c r="Q234" s="254" t="s">
        <v>30</v>
      </c>
      <c r="R234" s="305">
        <v>0.05</v>
      </c>
      <c r="S234" s="259">
        <v>1967.063969</v>
      </c>
      <c r="T234" s="623"/>
      <c r="U234" s="403"/>
      <c r="V234" s="403"/>
      <c r="W234" s="403"/>
      <c r="X234" s="403"/>
      <c r="Y234" s="403"/>
      <c r="Z234" s="403"/>
      <c r="AA234" s="403"/>
      <c r="AB234" s="403"/>
      <c r="AC234" s="403"/>
      <c r="AD234" s="403"/>
      <c r="AE234" s="403"/>
      <c r="AF234" s="403"/>
      <c r="AG234" s="403"/>
      <c r="AH234" s="403"/>
      <c r="AI234" s="403"/>
      <c r="AJ234" s="403"/>
      <c r="AK234" s="403"/>
      <c r="AL234" s="403"/>
      <c r="AM234" s="403"/>
      <c r="AN234" s="403"/>
      <c r="AO234" s="403"/>
      <c r="AP234" s="403"/>
      <c r="AQ234" s="403"/>
      <c r="AR234" s="403"/>
      <c r="AS234" s="403"/>
      <c r="AT234" s="403"/>
      <c r="AU234" s="403"/>
      <c r="AV234" s="403"/>
      <c r="AW234" s="403"/>
      <c r="AX234" s="403"/>
      <c r="AY234" s="403"/>
      <c r="AZ234" s="403"/>
      <c r="BA234" s="403"/>
      <c r="BB234" s="403"/>
      <c r="BC234" s="403"/>
      <c r="BD234" s="403"/>
      <c r="BE234" s="403"/>
      <c r="BF234" s="403"/>
      <c r="BG234" s="403"/>
      <c r="BH234" s="403"/>
      <c r="BI234" s="403"/>
      <c r="BJ234" s="403"/>
      <c r="BK234" s="403"/>
      <c r="BL234" s="403"/>
      <c r="BM234" s="403"/>
      <c r="BN234" s="403"/>
      <c r="BO234" s="403"/>
      <c r="BP234" s="403"/>
      <c r="BQ234" s="403"/>
      <c r="BR234" s="403"/>
      <c r="BS234" s="403"/>
      <c r="BT234" s="403"/>
      <c r="BU234" s="403"/>
      <c r="BV234" s="403"/>
      <c r="BW234" s="464"/>
      <c r="BX234" s="464"/>
      <c r="BY234" s="464"/>
      <c r="BZ234" s="464"/>
      <c r="CA234" s="464"/>
    </row>
    <row r="235" spans="1:79" s="462" customFormat="1" ht="15" customHeight="1">
      <c r="B235" s="463"/>
      <c r="C235" s="254"/>
      <c r="D235" s="271">
        <v>73118540511102</v>
      </c>
      <c r="E235" s="272" t="s">
        <v>1914</v>
      </c>
      <c r="F235" s="272" t="s">
        <v>354</v>
      </c>
      <c r="G235" s="272" t="s">
        <v>2965</v>
      </c>
      <c r="H235" s="256"/>
      <c r="I235" s="273" t="s">
        <v>1912</v>
      </c>
      <c r="J235" s="489" t="s">
        <v>1020</v>
      </c>
      <c r="K235" s="272" t="s">
        <v>86</v>
      </c>
      <c r="L235" s="272" t="s">
        <v>29</v>
      </c>
      <c r="M235" s="254">
        <v>1</v>
      </c>
      <c r="N235" s="258">
        <v>2</v>
      </c>
      <c r="O235" s="215">
        <v>1980</v>
      </c>
      <c r="P235" s="254">
        <v>22</v>
      </c>
      <c r="Q235" s="254" t="s">
        <v>30</v>
      </c>
      <c r="R235" s="305">
        <v>0.05</v>
      </c>
      <c r="S235" s="259">
        <v>2004.167459</v>
      </c>
      <c r="T235" s="623"/>
      <c r="U235" s="403"/>
      <c r="V235" s="403"/>
      <c r="W235" s="403"/>
      <c r="X235" s="403"/>
      <c r="Y235" s="403"/>
      <c r="Z235" s="403"/>
      <c r="AA235" s="403"/>
      <c r="AB235" s="403"/>
      <c r="AC235" s="403"/>
      <c r="AD235" s="403"/>
      <c r="AE235" s="403"/>
      <c r="AF235" s="403"/>
      <c r="AG235" s="403"/>
      <c r="AH235" s="403"/>
      <c r="AI235" s="403"/>
      <c r="AJ235" s="403"/>
      <c r="AK235" s="403"/>
      <c r="AL235" s="403"/>
      <c r="AM235" s="403"/>
      <c r="AN235" s="403"/>
      <c r="AO235" s="403"/>
      <c r="AP235" s="403"/>
      <c r="AQ235" s="403"/>
      <c r="AR235" s="403"/>
      <c r="AS235" s="403"/>
      <c r="AT235" s="403"/>
      <c r="AU235" s="403"/>
      <c r="AV235" s="403"/>
      <c r="AW235" s="403"/>
      <c r="AX235" s="403"/>
      <c r="AY235" s="403"/>
      <c r="AZ235" s="403"/>
      <c r="BA235" s="403"/>
      <c r="BB235" s="403"/>
      <c r="BC235" s="403"/>
      <c r="BD235" s="403"/>
      <c r="BE235" s="403"/>
      <c r="BF235" s="403"/>
      <c r="BG235" s="403"/>
      <c r="BH235" s="403"/>
      <c r="BI235" s="403"/>
      <c r="BJ235" s="403"/>
      <c r="BK235" s="403"/>
      <c r="BL235" s="403"/>
      <c r="BM235" s="403"/>
      <c r="BN235" s="403"/>
      <c r="BO235" s="403"/>
      <c r="BP235" s="403"/>
      <c r="BQ235" s="403"/>
      <c r="BR235" s="403"/>
      <c r="BS235" s="403"/>
      <c r="BT235" s="403"/>
      <c r="BU235" s="403"/>
      <c r="BV235" s="403"/>
      <c r="BW235" s="464"/>
      <c r="BX235" s="464"/>
      <c r="BY235" s="464"/>
      <c r="BZ235" s="464"/>
      <c r="CA235" s="464"/>
    </row>
    <row r="236" spans="1:79" s="462" customFormat="1" ht="15" customHeight="1">
      <c r="B236" s="463"/>
      <c r="C236" s="254"/>
      <c r="D236" s="271">
        <v>73118540511104</v>
      </c>
      <c r="E236" s="272" t="s">
        <v>1917</v>
      </c>
      <c r="F236" s="272" t="s">
        <v>354</v>
      </c>
      <c r="G236" s="272" t="s">
        <v>2965</v>
      </c>
      <c r="H236" s="256"/>
      <c r="I236" s="273" t="s">
        <v>1912</v>
      </c>
      <c r="J236" s="489" t="s">
        <v>1020</v>
      </c>
      <c r="K236" s="272" t="s">
        <v>86</v>
      </c>
      <c r="L236" s="272" t="s">
        <v>29</v>
      </c>
      <c r="M236" s="254">
        <v>1</v>
      </c>
      <c r="N236" s="258">
        <v>4</v>
      </c>
      <c r="O236" s="215">
        <v>1980</v>
      </c>
      <c r="P236" s="254">
        <v>22</v>
      </c>
      <c r="Q236" s="254" t="s">
        <v>39</v>
      </c>
      <c r="R236" s="305">
        <v>7.0000000000000007E-2</v>
      </c>
      <c r="S236" s="259">
        <v>2004.5074069999998</v>
      </c>
      <c r="T236" s="623"/>
      <c r="U236" s="403"/>
      <c r="V236" s="403"/>
      <c r="W236" s="403"/>
      <c r="X236" s="403"/>
      <c r="Y236" s="403"/>
      <c r="Z236" s="403"/>
      <c r="AA236" s="403"/>
      <c r="AB236" s="403"/>
      <c r="AC236" s="403"/>
      <c r="AD236" s="403"/>
      <c r="AE236" s="403"/>
      <c r="AF236" s="403"/>
      <c r="AG236" s="403"/>
      <c r="AH236" s="403"/>
      <c r="AI236" s="403"/>
      <c r="AJ236" s="403"/>
      <c r="AK236" s="403"/>
      <c r="AL236" s="403"/>
      <c r="AM236" s="403"/>
      <c r="AN236" s="403"/>
      <c r="AO236" s="403"/>
      <c r="AP236" s="403"/>
      <c r="AQ236" s="403"/>
      <c r="AR236" s="403"/>
      <c r="AS236" s="403"/>
      <c r="AT236" s="403"/>
      <c r="AU236" s="403"/>
      <c r="AV236" s="403"/>
      <c r="AW236" s="403"/>
      <c r="AX236" s="403"/>
      <c r="AY236" s="403"/>
      <c r="AZ236" s="403"/>
      <c r="BA236" s="403"/>
      <c r="BB236" s="403"/>
      <c r="BC236" s="403"/>
      <c r="BD236" s="403"/>
      <c r="BE236" s="403"/>
      <c r="BF236" s="403"/>
      <c r="BG236" s="403"/>
      <c r="BH236" s="403"/>
      <c r="BI236" s="403"/>
      <c r="BJ236" s="403"/>
      <c r="BK236" s="403"/>
      <c r="BL236" s="403"/>
      <c r="BM236" s="403"/>
      <c r="BN236" s="403"/>
      <c r="BO236" s="403"/>
      <c r="BP236" s="403"/>
      <c r="BQ236" s="403"/>
      <c r="BR236" s="403"/>
      <c r="BS236" s="403"/>
      <c r="BT236" s="403"/>
      <c r="BU236" s="403"/>
      <c r="BV236" s="403"/>
      <c r="BW236" s="464"/>
      <c r="BX236" s="464"/>
      <c r="BY236" s="464"/>
      <c r="BZ236" s="464"/>
      <c r="CA236" s="464"/>
    </row>
    <row r="237" spans="1:79" s="462" customFormat="1" ht="15" customHeight="1">
      <c r="B237" s="463"/>
      <c r="C237" s="254"/>
      <c r="D237" s="271">
        <v>73118540511106</v>
      </c>
      <c r="E237" s="272" t="s">
        <v>1919</v>
      </c>
      <c r="F237" s="272" t="s">
        <v>354</v>
      </c>
      <c r="G237" s="272" t="s">
        <v>2965</v>
      </c>
      <c r="H237" s="256"/>
      <c r="I237" s="273" t="s">
        <v>1912</v>
      </c>
      <c r="J237" s="489" t="s">
        <v>1020</v>
      </c>
      <c r="K237" s="272" t="s">
        <v>86</v>
      </c>
      <c r="L237" s="272" t="s">
        <v>29</v>
      </c>
      <c r="M237" s="254">
        <v>1</v>
      </c>
      <c r="N237" s="258">
        <v>6</v>
      </c>
      <c r="O237" s="215">
        <v>1442.1</v>
      </c>
      <c r="P237" s="254">
        <v>22</v>
      </c>
      <c r="Q237" s="254" t="s">
        <v>47</v>
      </c>
      <c r="R237" s="254" t="s">
        <v>54</v>
      </c>
      <c r="S237" s="259">
        <v>1459.631423</v>
      </c>
      <c r="T237" s="623"/>
      <c r="U237" s="403"/>
      <c r="V237" s="403"/>
      <c r="W237" s="403"/>
      <c r="X237" s="403"/>
      <c r="Y237" s="403"/>
      <c r="Z237" s="403"/>
      <c r="AA237" s="403"/>
      <c r="AB237" s="403"/>
      <c r="AC237" s="403"/>
      <c r="AD237" s="403"/>
      <c r="AE237" s="403"/>
      <c r="AF237" s="403"/>
      <c r="AG237" s="403"/>
      <c r="AH237" s="403"/>
      <c r="AI237" s="403"/>
      <c r="AJ237" s="403"/>
      <c r="AK237" s="403"/>
      <c r="AL237" s="403"/>
      <c r="AM237" s="403"/>
      <c r="AN237" s="403"/>
      <c r="AO237" s="403"/>
      <c r="AP237" s="403"/>
      <c r="AQ237" s="403"/>
      <c r="AR237" s="403"/>
      <c r="AS237" s="403"/>
      <c r="AT237" s="403"/>
      <c r="AU237" s="403"/>
      <c r="AV237" s="403"/>
      <c r="AW237" s="403"/>
      <c r="AX237" s="403"/>
      <c r="AY237" s="403"/>
      <c r="AZ237" s="403"/>
      <c r="BA237" s="403"/>
      <c r="BB237" s="403"/>
      <c r="BC237" s="403"/>
      <c r="BD237" s="403"/>
      <c r="BE237" s="403"/>
      <c r="BF237" s="403"/>
      <c r="BG237" s="403"/>
      <c r="BH237" s="403"/>
      <c r="BI237" s="403"/>
      <c r="BJ237" s="403"/>
      <c r="BK237" s="403"/>
      <c r="BL237" s="403"/>
      <c r="BM237" s="403"/>
      <c r="BN237" s="403"/>
      <c r="BO237" s="403"/>
      <c r="BP237" s="403"/>
      <c r="BQ237" s="403"/>
      <c r="BR237" s="403"/>
      <c r="BS237" s="403"/>
      <c r="BT237" s="403"/>
      <c r="BU237" s="403"/>
      <c r="BV237" s="403"/>
      <c r="BW237" s="464"/>
      <c r="BX237" s="464"/>
      <c r="BY237" s="464"/>
      <c r="BZ237" s="464"/>
      <c r="CA237" s="464"/>
    </row>
    <row r="238" spans="1:79" s="462" customFormat="1" ht="15" customHeight="1">
      <c r="B238" s="463"/>
      <c r="C238" s="211"/>
      <c r="D238" s="310">
        <v>73115190511108</v>
      </c>
      <c r="E238" s="308">
        <v>2861</v>
      </c>
      <c r="F238" s="308" t="s">
        <v>354</v>
      </c>
      <c r="G238" s="308" t="s">
        <v>2965</v>
      </c>
      <c r="H238" s="308"/>
      <c r="I238" s="309" t="s">
        <v>1927</v>
      </c>
      <c r="J238" s="489" t="s">
        <v>1020</v>
      </c>
      <c r="K238" s="308" t="s">
        <v>86</v>
      </c>
      <c r="L238" s="308" t="s">
        <v>29</v>
      </c>
      <c r="M238" s="211">
        <v>1</v>
      </c>
      <c r="N238" s="214">
        <v>8</v>
      </c>
      <c r="O238" s="215">
        <v>1968</v>
      </c>
      <c r="P238" s="211">
        <v>22</v>
      </c>
      <c r="Q238" s="211" t="s">
        <v>24</v>
      </c>
      <c r="R238" s="211"/>
      <c r="S238" s="259">
        <v>1992.2106999999999</v>
      </c>
      <c r="T238" s="623"/>
      <c r="U238" s="403"/>
      <c r="V238" s="403"/>
      <c r="W238" s="403"/>
      <c r="X238" s="403"/>
      <c r="Y238" s="403"/>
      <c r="Z238" s="403"/>
      <c r="AA238" s="403"/>
      <c r="AB238" s="403"/>
      <c r="AC238" s="403"/>
      <c r="AD238" s="403"/>
      <c r="AE238" s="403"/>
      <c r="AF238" s="403"/>
      <c r="AG238" s="403"/>
      <c r="AH238" s="403"/>
      <c r="AI238" s="403"/>
      <c r="AJ238" s="403"/>
      <c r="AK238" s="403"/>
      <c r="AL238" s="403"/>
      <c r="AM238" s="403"/>
      <c r="AN238" s="403"/>
      <c r="AO238" s="403"/>
      <c r="AP238" s="403"/>
      <c r="AQ238" s="403"/>
      <c r="AR238" s="403"/>
      <c r="AS238" s="403"/>
      <c r="AT238" s="403"/>
      <c r="AU238" s="403"/>
      <c r="AV238" s="403"/>
      <c r="AW238" s="403"/>
      <c r="AX238" s="403"/>
      <c r="AY238" s="403"/>
      <c r="AZ238" s="403"/>
      <c r="BA238" s="403"/>
      <c r="BB238" s="403"/>
      <c r="BC238" s="403"/>
      <c r="BD238" s="403"/>
      <c r="BE238" s="403"/>
      <c r="BF238" s="403"/>
      <c r="BG238" s="403"/>
      <c r="BH238" s="403"/>
      <c r="BI238" s="403"/>
      <c r="BJ238" s="403"/>
      <c r="BK238" s="403"/>
      <c r="BL238" s="403"/>
      <c r="BM238" s="403"/>
      <c r="BN238" s="403"/>
      <c r="BO238" s="403"/>
      <c r="BP238" s="403"/>
      <c r="BQ238" s="403"/>
      <c r="BR238" s="403"/>
      <c r="BS238" s="403"/>
      <c r="BT238" s="403"/>
      <c r="BU238" s="403"/>
      <c r="BV238" s="403"/>
      <c r="BW238" s="464"/>
      <c r="BX238" s="464"/>
      <c r="BY238" s="464"/>
      <c r="BZ238" s="464"/>
      <c r="CA238" s="464"/>
    </row>
    <row r="239" spans="1:79" s="462" customFormat="1" ht="15" customHeight="1">
      <c r="B239" s="463"/>
      <c r="C239" s="211"/>
      <c r="D239" s="310">
        <v>73115190511111</v>
      </c>
      <c r="E239" s="308">
        <v>2864</v>
      </c>
      <c r="F239" s="308" t="s">
        <v>354</v>
      </c>
      <c r="G239" s="308" t="s">
        <v>2965</v>
      </c>
      <c r="H239" s="308"/>
      <c r="I239" s="309" t="s">
        <v>1927</v>
      </c>
      <c r="J239" s="489" t="s">
        <v>1020</v>
      </c>
      <c r="K239" s="308" t="s">
        <v>86</v>
      </c>
      <c r="L239" s="308" t="s">
        <v>29</v>
      </c>
      <c r="M239" s="211">
        <v>1</v>
      </c>
      <c r="N239" s="214">
        <v>11</v>
      </c>
      <c r="O239" s="215">
        <v>1968</v>
      </c>
      <c r="P239" s="211">
        <v>22</v>
      </c>
      <c r="Q239" s="211" t="s">
        <v>47</v>
      </c>
      <c r="R239" s="211" t="s">
        <v>54</v>
      </c>
      <c r="S239" s="259">
        <v>1991.7641000000001</v>
      </c>
      <c r="T239" s="623"/>
      <c r="U239" s="403"/>
      <c r="V239" s="403"/>
      <c r="W239" s="403"/>
      <c r="X239" s="403"/>
      <c r="Y239" s="403"/>
      <c r="Z239" s="403"/>
      <c r="AA239" s="403"/>
      <c r="AB239" s="403"/>
      <c r="AC239" s="403"/>
      <c r="AD239" s="403"/>
      <c r="AE239" s="403"/>
      <c r="AF239" s="403"/>
      <c r="AG239" s="403"/>
      <c r="AH239" s="403"/>
      <c r="AI239" s="403"/>
      <c r="AJ239" s="403"/>
      <c r="AK239" s="403"/>
      <c r="AL239" s="403"/>
      <c r="AM239" s="403"/>
      <c r="AN239" s="403"/>
      <c r="AO239" s="403"/>
      <c r="AP239" s="403"/>
      <c r="AQ239" s="403"/>
      <c r="AR239" s="403"/>
      <c r="AS239" s="403"/>
      <c r="AT239" s="403"/>
      <c r="AU239" s="403"/>
      <c r="AV239" s="403"/>
      <c r="AW239" s="403"/>
      <c r="AX239" s="403"/>
      <c r="AY239" s="403"/>
      <c r="AZ239" s="403"/>
      <c r="BA239" s="403"/>
      <c r="BB239" s="403"/>
      <c r="BC239" s="403"/>
      <c r="BD239" s="403"/>
      <c r="BE239" s="403"/>
      <c r="BF239" s="403"/>
      <c r="BG239" s="403"/>
      <c r="BH239" s="403"/>
      <c r="BI239" s="403"/>
      <c r="BJ239" s="403"/>
      <c r="BK239" s="403"/>
      <c r="BL239" s="403"/>
      <c r="BM239" s="403"/>
      <c r="BN239" s="403"/>
      <c r="BO239" s="403"/>
      <c r="BP239" s="403"/>
      <c r="BQ239" s="403"/>
      <c r="BR239" s="403"/>
      <c r="BS239" s="403"/>
      <c r="BT239" s="403"/>
      <c r="BU239" s="403"/>
      <c r="BV239" s="403"/>
      <c r="BW239" s="464"/>
      <c r="BX239" s="464"/>
      <c r="BY239" s="464"/>
      <c r="BZ239" s="464"/>
      <c r="CA239" s="464"/>
    </row>
    <row r="240" spans="1:79" s="462" customFormat="1" ht="15" customHeight="1">
      <c r="B240" s="463"/>
      <c r="C240" s="211"/>
      <c r="D240" s="245">
        <v>73118550511113</v>
      </c>
      <c r="E240" s="246" t="s">
        <v>1928</v>
      </c>
      <c r="F240" s="246" t="s">
        <v>354</v>
      </c>
      <c r="G240" s="246" t="s">
        <v>2965</v>
      </c>
      <c r="H240" s="246"/>
      <c r="I240" s="247" t="s">
        <v>1927</v>
      </c>
      <c r="J240" s="489" t="s">
        <v>1020</v>
      </c>
      <c r="K240" s="246" t="s">
        <v>86</v>
      </c>
      <c r="L240" s="246" t="s">
        <v>29</v>
      </c>
      <c r="M240" s="211">
        <v>1</v>
      </c>
      <c r="N240" s="214">
        <v>13</v>
      </c>
      <c r="O240" s="215">
        <v>1968</v>
      </c>
      <c r="P240" s="211">
        <v>22</v>
      </c>
      <c r="Q240" s="211" t="s">
        <v>24</v>
      </c>
      <c r="R240" s="211"/>
      <c r="S240" s="259">
        <v>1991.8026</v>
      </c>
      <c r="T240" s="623"/>
      <c r="U240" s="403"/>
      <c r="V240" s="403"/>
      <c r="W240" s="403"/>
      <c r="X240" s="403"/>
      <c r="Y240" s="403"/>
      <c r="Z240" s="403"/>
      <c r="AA240" s="403"/>
      <c r="AB240" s="403"/>
      <c r="AC240" s="403"/>
      <c r="AD240" s="403"/>
      <c r="AE240" s="403"/>
      <c r="AF240" s="403"/>
      <c r="AG240" s="403"/>
      <c r="AH240" s="403"/>
      <c r="AI240" s="403"/>
      <c r="AJ240" s="403"/>
      <c r="AK240" s="403"/>
      <c r="AL240" s="403"/>
      <c r="AM240" s="403"/>
      <c r="AN240" s="403"/>
      <c r="AO240" s="403"/>
      <c r="AP240" s="403"/>
      <c r="AQ240" s="403"/>
      <c r="AR240" s="403"/>
      <c r="AS240" s="403"/>
      <c r="AT240" s="403"/>
      <c r="AU240" s="403"/>
      <c r="AV240" s="403"/>
      <c r="AW240" s="403"/>
      <c r="AX240" s="403"/>
      <c r="AY240" s="403"/>
      <c r="AZ240" s="403"/>
      <c r="BA240" s="403"/>
      <c r="BB240" s="403"/>
      <c r="BC240" s="403"/>
      <c r="BD240" s="403"/>
      <c r="BE240" s="403"/>
      <c r="BF240" s="403"/>
      <c r="BG240" s="403"/>
      <c r="BH240" s="403"/>
      <c r="BI240" s="403"/>
      <c r="BJ240" s="403"/>
      <c r="BK240" s="403"/>
      <c r="BL240" s="403"/>
      <c r="BM240" s="403"/>
      <c r="BN240" s="403"/>
      <c r="BO240" s="403"/>
      <c r="BP240" s="403"/>
      <c r="BQ240" s="403"/>
      <c r="BR240" s="403"/>
      <c r="BS240" s="403"/>
      <c r="BT240" s="403"/>
      <c r="BU240" s="403"/>
      <c r="BV240" s="403"/>
      <c r="BW240" s="464"/>
      <c r="BX240" s="464"/>
      <c r="BY240" s="464"/>
      <c r="BZ240" s="464"/>
      <c r="CA240" s="464"/>
    </row>
    <row r="241" spans="2:79" s="462" customFormat="1" ht="15" customHeight="1">
      <c r="B241" s="463"/>
      <c r="C241" s="211"/>
      <c r="D241" s="310">
        <v>73115190511114</v>
      </c>
      <c r="E241" s="308">
        <v>2866</v>
      </c>
      <c r="F241" s="308" t="s">
        <v>354</v>
      </c>
      <c r="G241" s="308" t="s">
        <v>2965</v>
      </c>
      <c r="H241" s="308"/>
      <c r="I241" s="309" t="s">
        <v>1927</v>
      </c>
      <c r="J241" s="489" t="s">
        <v>1020</v>
      </c>
      <c r="K241" s="308" t="s">
        <v>86</v>
      </c>
      <c r="L241" s="308" t="s">
        <v>29</v>
      </c>
      <c r="M241" s="211">
        <v>1</v>
      </c>
      <c r="N241" s="214">
        <v>14</v>
      </c>
      <c r="O241" s="215">
        <v>1968</v>
      </c>
      <c r="P241" s="211">
        <v>22</v>
      </c>
      <c r="Q241" s="211" t="s">
        <v>47</v>
      </c>
      <c r="R241" s="211" t="s">
        <v>54</v>
      </c>
      <c r="S241" s="259">
        <v>1991.8243</v>
      </c>
      <c r="T241" s="623"/>
      <c r="U241" s="403"/>
      <c r="V241" s="403"/>
      <c r="W241" s="403"/>
      <c r="X241" s="403"/>
      <c r="Y241" s="403"/>
      <c r="Z241" s="403"/>
      <c r="AA241" s="403"/>
      <c r="AB241" s="403"/>
      <c r="AC241" s="403"/>
      <c r="AD241" s="403"/>
      <c r="AE241" s="403"/>
      <c r="AF241" s="403"/>
      <c r="AG241" s="403"/>
      <c r="AH241" s="403"/>
      <c r="AI241" s="403"/>
      <c r="AJ241" s="403"/>
      <c r="AK241" s="403"/>
      <c r="AL241" s="403"/>
      <c r="AM241" s="403"/>
      <c r="AN241" s="403"/>
      <c r="AO241" s="403"/>
      <c r="AP241" s="403"/>
      <c r="AQ241" s="403"/>
      <c r="AR241" s="403"/>
      <c r="AS241" s="403"/>
      <c r="AT241" s="403"/>
      <c r="AU241" s="403"/>
      <c r="AV241" s="403"/>
      <c r="AW241" s="403"/>
      <c r="AX241" s="403"/>
      <c r="AY241" s="403"/>
      <c r="AZ241" s="403"/>
      <c r="BA241" s="403"/>
      <c r="BB241" s="403"/>
      <c r="BC241" s="403"/>
      <c r="BD241" s="403"/>
      <c r="BE241" s="403"/>
      <c r="BF241" s="403"/>
      <c r="BG241" s="403"/>
      <c r="BH241" s="403"/>
      <c r="BI241" s="403"/>
      <c r="BJ241" s="403"/>
      <c r="BK241" s="403"/>
      <c r="BL241" s="403"/>
      <c r="BM241" s="403"/>
      <c r="BN241" s="403"/>
      <c r="BO241" s="403"/>
      <c r="BP241" s="403"/>
      <c r="BQ241" s="403"/>
      <c r="BR241" s="403"/>
      <c r="BS241" s="403"/>
      <c r="BT241" s="403"/>
      <c r="BU241" s="403"/>
      <c r="BV241" s="403"/>
      <c r="BW241" s="464"/>
      <c r="BX241" s="464"/>
      <c r="BY241" s="464"/>
      <c r="BZ241" s="464"/>
      <c r="CA241" s="464"/>
    </row>
    <row r="242" spans="2:79" s="462" customFormat="1" ht="15" customHeight="1">
      <c r="B242" s="463"/>
      <c r="C242" s="211"/>
      <c r="D242" s="306">
        <v>73115190511101</v>
      </c>
      <c r="E242" s="306" t="s">
        <v>1926</v>
      </c>
      <c r="F242" s="307" t="s">
        <v>354</v>
      </c>
      <c r="G242" s="307" t="s">
        <v>2965</v>
      </c>
      <c r="H242" s="308"/>
      <c r="I242" s="309" t="s">
        <v>1924</v>
      </c>
      <c r="J242" s="489" t="s">
        <v>1020</v>
      </c>
      <c r="K242" s="307" t="s">
        <v>86</v>
      </c>
      <c r="L242" s="307" t="s">
        <v>29</v>
      </c>
      <c r="M242" s="211">
        <v>1</v>
      </c>
      <c r="N242" s="214">
        <v>1</v>
      </c>
      <c r="O242" s="215">
        <v>1968</v>
      </c>
      <c r="P242" s="211">
        <v>22</v>
      </c>
      <c r="Q242" s="211" t="s">
        <v>30</v>
      </c>
      <c r="R242" s="611">
        <v>0.05</v>
      </c>
      <c r="S242" s="259">
        <v>1991.942</v>
      </c>
      <c r="T242" s="623"/>
      <c r="U242" s="403"/>
      <c r="V242" s="403"/>
      <c r="W242" s="403"/>
      <c r="X242" s="403"/>
      <c r="Y242" s="403"/>
      <c r="Z242" s="403"/>
      <c r="AA242" s="403"/>
      <c r="AB242" s="403"/>
      <c r="AC242" s="403"/>
      <c r="AD242" s="403"/>
      <c r="AE242" s="403"/>
      <c r="AF242" s="403"/>
      <c r="AG242" s="403"/>
      <c r="AH242" s="403"/>
      <c r="AI242" s="403"/>
      <c r="AJ242" s="403"/>
      <c r="AK242" s="403"/>
      <c r="AL242" s="403"/>
      <c r="AM242" s="403"/>
      <c r="AN242" s="403"/>
      <c r="AO242" s="403"/>
      <c r="AP242" s="403"/>
      <c r="AQ242" s="403"/>
      <c r="AR242" s="403"/>
      <c r="AS242" s="403"/>
      <c r="AT242" s="403"/>
      <c r="AU242" s="403"/>
      <c r="AV242" s="403"/>
      <c r="AW242" s="403"/>
      <c r="AX242" s="403"/>
      <c r="AY242" s="403"/>
      <c r="AZ242" s="403"/>
      <c r="BA242" s="403"/>
      <c r="BB242" s="403"/>
      <c r="BC242" s="403"/>
      <c r="BD242" s="403"/>
      <c r="BE242" s="403"/>
      <c r="BF242" s="403"/>
      <c r="BG242" s="403"/>
      <c r="BH242" s="403"/>
      <c r="BI242" s="403"/>
      <c r="BJ242" s="403"/>
      <c r="BK242" s="403"/>
      <c r="BL242" s="403"/>
      <c r="BM242" s="403"/>
      <c r="BN242" s="403"/>
      <c r="BO242" s="403"/>
      <c r="BP242" s="403"/>
      <c r="BQ242" s="403"/>
      <c r="BR242" s="403"/>
      <c r="BS242" s="403"/>
      <c r="BT242" s="403"/>
      <c r="BU242" s="403"/>
      <c r="BV242" s="403"/>
      <c r="BW242" s="464"/>
      <c r="BX242" s="464"/>
      <c r="BY242" s="464"/>
      <c r="BZ242" s="464"/>
      <c r="CA242" s="464"/>
    </row>
    <row r="243" spans="2:79" s="462" customFormat="1" ht="15" customHeight="1">
      <c r="B243" s="463"/>
      <c r="C243" s="211"/>
      <c r="D243" s="306">
        <v>73115190511102</v>
      </c>
      <c r="E243" s="306" t="s">
        <v>1929</v>
      </c>
      <c r="F243" s="307" t="s">
        <v>354</v>
      </c>
      <c r="G243" s="307" t="s">
        <v>2965</v>
      </c>
      <c r="H243" s="307"/>
      <c r="I243" s="311" t="s">
        <v>1924</v>
      </c>
      <c r="J243" s="489" t="s">
        <v>1020</v>
      </c>
      <c r="K243" s="307" t="s">
        <v>86</v>
      </c>
      <c r="L243" s="307" t="s">
        <v>29</v>
      </c>
      <c r="M243" s="211">
        <v>1</v>
      </c>
      <c r="N243" s="214">
        <v>2</v>
      </c>
      <c r="O243" s="215">
        <v>1968</v>
      </c>
      <c r="P243" s="211">
        <v>22</v>
      </c>
      <c r="Q243" s="211" t="s">
        <v>30</v>
      </c>
      <c r="R243" s="611">
        <v>0.05</v>
      </c>
      <c r="S243" s="259">
        <v>1991.6943999999999</v>
      </c>
      <c r="T243" s="623"/>
      <c r="U243" s="403"/>
      <c r="V243" s="403"/>
      <c r="W243" s="403"/>
      <c r="X243" s="403"/>
      <c r="Y243" s="403"/>
      <c r="Z243" s="403"/>
      <c r="AA243" s="403"/>
      <c r="AB243" s="403"/>
      <c r="AC243" s="403"/>
      <c r="AD243" s="403"/>
      <c r="AE243" s="403"/>
      <c r="AF243" s="403"/>
      <c r="AG243" s="403"/>
      <c r="AH243" s="403"/>
      <c r="AI243" s="403"/>
      <c r="AJ243" s="403"/>
      <c r="AK243" s="403"/>
      <c r="AL243" s="403"/>
      <c r="AM243" s="403"/>
      <c r="AN243" s="403"/>
      <c r="AO243" s="403"/>
      <c r="AP243" s="403"/>
      <c r="AQ243" s="403"/>
      <c r="AR243" s="403"/>
      <c r="AS243" s="403"/>
      <c r="AT243" s="403"/>
      <c r="AU243" s="403"/>
      <c r="AV243" s="403"/>
      <c r="AW243" s="403"/>
      <c r="AX243" s="403"/>
      <c r="AY243" s="403"/>
      <c r="AZ243" s="403"/>
      <c r="BA243" s="403"/>
      <c r="BB243" s="403"/>
      <c r="BC243" s="403"/>
      <c r="BD243" s="403"/>
      <c r="BE243" s="403"/>
      <c r="BF243" s="403"/>
      <c r="BG243" s="403"/>
      <c r="BH243" s="403"/>
      <c r="BI243" s="403"/>
      <c r="BJ243" s="403"/>
      <c r="BK243" s="403"/>
      <c r="BL243" s="403"/>
      <c r="BM243" s="403"/>
      <c r="BN243" s="403"/>
      <c r="BO243" s="403"/>
      <c r="BP243" s="403"/>
      <c r="BQ243" s="403"/>
      <c r="BR243" s="403"/>
      <c r="BS243" s="403"/>
      <c r="BT243" s="403"/>
      <c r="BU243" s="403"/>
      <c r="BV243" s="403"/>
      <c r="BW243" s="464"/>
      <c r="BX243" s="464"/>
      <c r="BY243" s="464"/>
      <c r="BZ243" s="464"/>
      <c r="CA243" s="464"/>
    </row>
    <row r="244" spans="2:79" s="462" customFormat="1" ht="15" customHeight="1">
      <c r="B244" s="463"/>
      <c r="C244" s="211"/>
      <c r="D244" s="306">
        <v>73115190511103</v>
      </c>
      <c r="E244" s="306" t="s">
        <v>1930</v>
      </c>
      <c r="F244" s="307" t="s">
        <v>354</v>
      </c>
      <c r="G244" s="307" t="s">
        <v>2965</v>
      </c>
      <c r="H244" s="307"/>
      <c r="I244" s="311" t="s">
        <v>1924</v>
      </c>
      <c r="J244" s="489" t="s">
        <v>1020</v>
      </c>
      <c r="K244" s="307" t="s">
        <v>86</v>
      </c>
      <c r="L244" s="307" t="s">
        <v>29</v>
      </c>
      <c r="M244" s="211">
        <v>1</v>
      </c>
      <c r="N244" s="214">
        <v>3</v>
      </c>
      <c r="O244" s="215">
        <v>1968</v>
      </c>
      <c r="P244" s="211">
        <v>22</v>
      </c>
      <c r="Q244" s="211" t="s">
        <v>47</v>
      </c>
      <c r="R244" s="211" t="s">
        <v>54</v>
      </c>
      <c r="S244" s="259">
        <v>1991.5389</v>
      </c>
      <c r="T244" s="623"/>
      <c r="U244" s="403"/>
      <c r="V244" s="403"/>
      <c r="W244" s="403"/>
      <c r="X244" s="403"/>
      <c r="Y244" s="403"/>
      <c r="Z244" s="403"/>
      <c r="AA244" s="403"/>
      <c r="AB244" s="403"/>
      <c r="AC244" s="403"/>
      <c r="AD244" s="403"/>
      <c r="AE244" s="403"/>
      <c r="AF244" s="403"/>
      <c r="AG244" s="403"/>
      <c r="AH244" s="403"/>
      <c r="AI244" s="403"/>
      <c r="AJ244" s="403"/>
      <c r="AK244" s="403"/>
      <c r="AL244" s="403"/>
      <c r="AM244" s="403"/>
      <c r="AN244" s="403"/>
      <c r="AO244" s="403"/>
      <c r="AP244" s="403"/>
      <c r="AQ244" s="403"/>
      <c r="AR244" s="403"/>
      <c r="AS244" s="403"/>
      <c r="AT244" s="403"/>
      <c r="AU244" s="403"/>
      <c r="AV244" s="403"/>
      <c r="AW244" s="403"/>
      <c r="AX244" s="403"/>
      <c r="AY244" s="403"/>
      <c r="AZ244" s="403"/>
      <c r="BA244" s="403"/>
      <c r="BB244" s="403"/>
      <c r="BC244" s="403"/>
      <c r="BD244" s="403"/>
      <c r="BE244" s="403"/>
      <c r="BF244" s="403"/>
      <c r="BG244" s="403"/>
      <c r="BH244" s="403"/>
      <c r="BI244" s="403"/>
      <c r="BJ244" s="403"/>
      <c r="BK244" s="403"/>
      <c r="BL244" s="403"/>
      <c r="BM244" s="403"/>
      <c r="BN244" s="403"/>
      <c r="BO244" s="403"/>
      <c r="BP244" s="403"/>
      <c r="BQ244" s="403"/>
      <c r="BR244" s="403"/>
      <c r="BS244" s="403"/>
      <c r="BT244" s="403"/>
      <c r="BU244" s="403"/>
      <c r="BV244" s="403"/>
      <c r="BW244" s="464"/>
      <c r="BX244" s="464"/>
      <c r="BY244" s="464"/>
      <c r="BZ244" s="464"/>
      <c r="CA244" s="464"/>
    </row>
    <row r="245" spans="2:79" s="462" customFormat="1" ht="15" customHeight="1">
      <c r="B245" s="463"/>
      <c r="C245" s="211"/>
      <c r="D245" s="306">
        <v>73115190511104</v>
      </c>
      <c r="E245" s="306" t="s">
        <v>1931</v>
      </c>
      <c r="F245" s="307" t="s">
        <v>354</v>
      </c>
      <c r="G245" s="307" t="s">
        <v>2965</v>
      </c>
      <c r="H245" s="307"/>
      <c r="I245" s="311" t="s">
        <v>1924</v>
      </c>
      <c r="J245" s="489" t="s">
        <v>1020</v>
      </c>
      <c r="K245" s="307" t="s">
        <v>86</v>
      </c>
      <c r="L245" s="307" t="s">
        <v>29</v>
      </c>
      <c r="M245" s="211">
        <v>1</v>
      </c>
      <c r="N245" s="214">
        <v>4</v>
      </c>
      <c r="O245" s="215">
        <v>1968</v>
      </c>
      <c r="P245" s="211">
        <v>22</v>
      </c>
      <c r="Q245" s="211" t="s">
        <v>47</v>
      </c>
      <c r="R245" s="211" t="s">
        <v>54</v>
      </c>
      <c r="S245" s="259">
        <v>1991.5507</v>
      </c>
      <c r="T245" s="623"/>
      <c r="U245" s="403"/>
      <c r="V245" s="403"/>
      <c r="W245" s="403"/>
      <c r="X245" s="403"/>
      <c r="Y245" s="403"/>
      <c r="Z245" s="403"/>
      <c r="AA245" s="403"/>
      <c r="AB245" s="403"/>
      <c r="AC245" s="403"/>
      <c r="AD245" s="403"/>
      <c r="AE245" s="403"/>
      <c r="AF245" s="403"/>
      <c r="AG245" s="403"/>
      <c r="AH245" s="403"/>
      <c r="AI245" s="403"/>
      <c r="AJ245" s="403"/>
      <c r="AK245" s="403"/>
      <c r="AL245" s="403"/>
      <c r="AM245" s="403"/>
      <c r="AN245" s="403"/>
      <c r="AO245" s="403"/>
      <c r="AP245" s="403"/>
      <c r="AQ245" s="403"/>
      <c r="AR245" s="403"/>
      <c r="AS245" s="403"/>
      <c r="AT245" s="403"/>
      <c r="AU245" s="403"/>
      <c r="AV245" s="403"/>
      <c r="AW245" s="403"/>
      <c r="AX245" s="403"/>
      <c r="AY245" s="403"/>
      <c r="AZ245" s="403"/>
      <c r="BA245" s="403"/>
      <c r="BB245" s="403"/>
      <c r="BC245" s="403"/>
      <c r="BD245" s="403"/>
      <c r="BE245" s="403"/>
      <c r="BF245" s="403"/>
      <c r="BG245" s="403"/>
      <c r="BH245" s="403"/>
      <c r="BI245" s="403"/>
      <c r="BJ245" s="403"/>
      <c r="BK245" s="403"/>
      <c r="BL245" s="403"/>
      <c r="BM245" s="403"/>
      <c r="BN245" s="403"/>
      <c r="BO245" s="403"/>
      <c r="BP245" s="403"/>
      <c r="BQ245" s="403"/>
      <c r="BR245" s="403"/>
      <c r="BS245" s="403"/>
      <c r="BT245" s="403"/>
      <c r="BU245" s="403"/>
      <c r="BV245" s="403"/>
      <c r="BW245" s="464"/>
      <c r="BX245" s="464"/>
      <c r="BY245" s="464"/>
      <c r="BZ245" s="464"/>
      <c r="CA245" s="464"/>
    </row>
    <row r="246" spans="2:79" s="462" customFormat="1" ht="15" customHeight="1">
      <c r="B246" s="463"/>
      <c r="C246" s="211"/>
      <c r="D246" s="306">
        <v>73115190511107</v>
      </c>
      <c r="E246" s="306" t="s">
        <v>1932</v>
      </c>
      <c r="F246" s="307" t="s">
        <v>354</v>
      </c>
      <c r="G246" s="307" t="s">
        <v>2965</v>
      </c>
      <c r="H246" s="307"/>
      <c r="I246" s="311" t="s">
        <v>1924</v>
      </c>
      <c r="J246" s="489" t="s">
        <v>1020</v>
      </c>
      <c r="K246" s="307" t="s">
        <v>86</v>
      </c>
      <c r="L246" s="307" t="s">
        <v>29</v>
      </c>
      <c r="M246" s="211">
        <v>1</v>
      </c>
      <c r="N246" s="214">
        <v>7</v>
      </c>
      <c r="O246" s="215">
        <v>913.4</v>
      </c>
      <c r="P246" s="211">
        <v>22</v>
      </c>
      <c r="Q246" s="211" t="s">
        <v>47</v>
      </c>
      <c r="R246" s="211" t="s">
        <v>54</v>
      </c>
      <c r="S246" s="259">
        <v>924.27086899999995</v>
      </c>
      <c r="T246" s="623"/>
      <c r="U246" s="403"/>
      <c r="V246" s="403"/>
      <c r="W246" s="403"/>
      <c r="X246" s="403"/>
      <c r="Y246" s="403"/>
      <c r="Z246" s="403"/>
      <c r="AA246" s="403"/>
      <c r="AB246" s="403"/>
      <c r="AC246" s="403"/>
      <c r="AD246" s="403"/>
      <c r="AE246" s="403"/>
      <c r="AF246" s="403"/>
      <c r="AG246" s="403"/>
      <c r="AH246" s="403"/>
      <c r="AI246" s="403"/>
      <c r="AJ246" s="403"/>
      <c r="AK246" s="403"/>
      <c r="AL246" s="403"/>
      <c r="AM246" s="403"/>
      <c r="AN246" s="403"/>
      <c r="AO246" s="403"/>
      <c r="AP246" s="403"/>
      <c r="AQ246" s="403"/>
      <c r="AR246" s="403"/>
      <c r="AS246" s="403"/>
      <c r="AT246" s="403"/>
      <c r="AU246" s="403"/>
      <c r="AV246" s="403"/>
      <c r="AW246" s="403"/>
      <c r="AX246" s="403"/>
      <c r="AY246" s="403"/>
      <c r="AZ246" s="403"/>
      <c r="BA246" s="403"/>
      <c r="BB246" s="403"/>
      <c r="BC246" s="403"/>
      <c r="BD246" s="403"/>
      <c r="BE246" s="403"/>
      <c r="BF246" s="403"/>
      <c r="BG246" s="403"/>
      <c r="BH246" s="403"/>
      <c r="BI246" s="403"/>
      <c r="BJ246" s="403"/>
      <c r="BK246" s="403"/>
      <c r="BL246" s="403"/>
      <c r="BM246" s="403"/>
      <c r="BN246" s="403"/>
      <c r="BO246" s="403"/>
      <c r="BP246" s="403"/>
      <c r="BQ246" s="403"/>
      <c r="BR246" s="403"/>
      <c r="BS246" s="403"/>
      <c r="BT246" s="403"/>
      <c r="BU246" s="403"/>
      <c r="BV246" s="403"/>
      <c r="BW246" s="464"/>
      <c r="BX246" s="464"/>
      <c r="BY246" s="464"/>
      <c r="BZ246" s="464"/>
      <c r="CA246" s="464"/>
    </row>
    <row r="247" spans="2:79" s="462" customFormat="1" ht="15" customHeight="1">
      <c r="B247" s="463"/>
      <c r="C247" s="211"/>
      <c r="D247" s="310">
        <v>73115190511109</v>
      </c>
      <c r="E247" s="308">
        <v>2862</v>
      </c>
      <c r="F247" s="308" t="s">
        <v>354</v>
      </c>
      <c r="G247" s="308" t="s">
        <v>2965</v>
      </c>
      <c r="H247" s="308"/>
      <c r="I247" s="309" t="s">
        <v>1924</v>
      </c>
      <c r="J247" s="489" t="s">
        <v>1020</v>
      </c>
      <c r="K247" s="308" t="s">
        <v>86</v>
      </c>
      <c r="L247" s="308" t="s">
        <v>29</v>
      </c>
      <c r="M247" s="211">
        <v>1</v>
      </c>
      <c r="N247" s="214">
        <v>9</v>
      </c>
      <c r="O247" s="215">
        <v>1968</v>
      </c>
      <c r="P247" s="211">
        <v>22</v>
      </c>
      <c r="Q247" s="211" t="s">
        <v>47</v>
      </c>
      <c r="R247" s="211" t="s">
        <v>54</v>
      </c>
      <c r="S247" s="259">
        <v>1992.1152999999999</v>
      </c>
      <c r="T247" s="623"/>
      <c r="U247" s="403"/>
      <c r="V247" s="403"/>
      <c r="W247" s="403"/>
      <c r="X247" s="403"/>
      <c r="Y247" s="403"/>
      <c r="Z247" s="403"/>
      <c r="AA247" s="403"/>
      <c r="AB247" s="403"/>
      <c r="AC247" s="403"/>
      <c r="AD247" s="403"/>
      <c r="AE247" s="403"/>
      <c r="AF247" s="403"/>
      <c r="AG247" s="403"/>
      <c r="AH247" s="403"/>
      <c r="AI247" s="403"/>
      <c r="AJ247" s="403"/>
      <c r="AK247" s="403"/>
      <c r="AL247" s="403"/>
      <c r="AM247" s="403"/>
      <c r="AN247" s="403"/>
      <c r="AO247" s="403"/>
      <c r="AP247" s="403"/>
      <c r="AQ247" s="403"/>
      <c r="AR247" s="403"/>
      <c r="AS247" s="403"/>
      <c r="AT247" s="403"/>
      <c r="AU247" s="403"/>
      <c r="AV247" s="403"/>
      <c r="AW247" s="403"/>
      <c r="AX247" s="403"/>
      <c r="AY247" s="403"/>
      <c r="AZ247" s="403"/>
      <c r="BA247" s="403"/>
      <c r="BB247" s="403"/>
      <c r="BC247" s="403"/>
      <c r="BD247" s="403"/>
      <c r="BE247" s="403"/>
      <c r="BF247" s="403"/>
      <c r="BG247" s="403"/>
      <c r="BH247" s="403"/>
      <c r="BI247" s="403"/>
      <c r="BJ247" s="403"/>
      <c r="BK247" s="403"/>
      <c r="BL247" s="403"/>
      <c r="BM247" s="403"/>
      <c r="BN247" s="403"/>
      <c r="BO247" s="403"/>
      <c r="BP247" s="403"/>
      <c r="BQ247" s="403"/>
      <c r="BR247" s="403"/>
      <c r="BS247" s="403"/>
      <c r="BT247" s="403"/>
      <c r="BU247" s="403"/>
      <c r="BV247" s="403"/>
      <c r="BW247" s="464"/>
      <c r="BX247" s="464"/>
      <c r="BY247" s="464"/>
      <c r="BZ247" s="464"/>
      <c r="CA247" s="464"/>
    </row>
    <row r="248" spans="2:79" s="462" customFormat="1" ht="15" customHeight="1">
      <c r="B248" s="463"/>
      <c r="C248" s="211"/>
      <c r="D248" s="310">
        <v>73115190511110</v>
      </c>
      <c r="E248" s="308">
        <v>2863</v>
      </c>
      <c r="F248" s="308" t="s">
        <v>354</v>
      </c>
      <c r="G248" s="308" t="s">
        <v>2965</v>
      </c>
      <c r="H248" s="308"/>
      <c r="I248" s="309" t="s">
        <v>1924</v>
      </c>
      <c r="J248" s="489" t="s">
        <v>1020</v>
      </c>
      <c r="K248" s="308" t="s">
        <v>86</v>
      </c>
      <c r="L248" s="308" t="s">
        <v>29</v>
      </c>
      <c r="M248" s="211">
        <v>1</v>
      </c>
      <c r="N248" s="214">
        <v>10</v>
      </c>
      <c r="O248" s="215">
        <v>1968</v>
      </c>
      <c r="P248" s="211">
        <v>22</v>
      </c>
      <c r="Q248" s="211" t="s">
        <v>47</v>
      </c>
      <c r="R248" s="211" t="s">
        <v>54</v>
      </c>
      <c r="S248" s="259">
        <v>1992.3085000000001</v>
      </c>
      <c r="T248" s="623"/>
      <c r="U248" s="403"/>
      <c r="V248" s="403"/>
      <c r="W248" s="403"/>
      <c r="X248" s="403"/>
      <c r="Y248" s="403"/>
      <c r="Z248" s="403"/>
      <c r="AA248" s="403"/>
      <c r="AB248" s="403"/>
      <c r="AC248" s="403"/>
      <c r="AD248" s="403"/>
      <c r="AE248" s="403"/>
      <c r="AF248" s="403"/>
      <c r="AG248" s="403"/>
      <c r="AH248" s="403"/>
      <c r="AI248" s="403"/>
      <c r="AJ248" s="403"/>
      <c r="AK248" s="403"/>
      <c r="AL248" s="403"/>
      <c r="AM248" s="403"/>
      <c r="AN248" s="403"/>
      <c r="AO248" s="403"/>
      <c r="AP248" s="403"/>
      <c r="AQ248" s="403"/>
      <c r="AR248" s="403"/>
      <c r="AS248" s="403"/>
      <c r="AT248" s="403"/>
      <c r="AU248" s="403"/>
      <c r="AV248" s="403"/>
      <c r="AW248" s="403"/>
      <c r="AX248" s="403"/>
      <c r="AY248" s="403"/>
      <c r="AZ248" s="403"/>
      <c r="BA248" s="403"/>
      <c r="BB248" s="403"/>
      <c r="BC248" s="403"/>
      <c r="BD248" s="403"/>
      <c r="BE248" s="403"/>
      <c r="BF248" s="403"/>
      <c r="BG248" s="403"/>
      <c r="BH248" s="403"/>
      <c r="BI248" s="403"/>
      <c r="BJ248" s="403"/>
      <c r="BK248" s="403"/>
      <c r="BL248" s="403"/>
      <c r="BM248" s="403"/>
      <c r="BN248" s="403"/>
      <c r="BO248" s="403"/>
      <c r="BP248" s="403"/>
      <c r="BQ248" s="403"/>
      <c r="BR248" s="403"/>
      <c r="BS248" s="403"/>
      <c r="BT248" s="403"/>
      <c r="BU248" s="403"/>
      <c r="BV248" s="403"/>
      <c r="BW248" s="464"/>
      <c r="BX248" s="464"/>
      <c r="BY248" s="464"/>
      <c r="BZ248" s="464"/>
      <c r="CA248" s="464"/>
    </row>
    <row r="249" spans="2:79" s="462" customFormat="1" ht="15" customHeight="1">
      <c r="B249" s="463"/>
      <c r="C249" s="211"/>
      <c r="D249" s="310">
        <v>73115190511112</v>
      </c>
      <c r="E249" s="308">
        <v>2865</v>
      </c>
      <c r="F249" s="308" t="s">
        <v>354</v>
      </c>
      <c r="G249" s="308" t="s">
        <v>2965</v>
      </c>
      <c r="H249" s="308"/>
      <c r="I249" s="309" t="s">
        <v>1924</v>
      </c>
      <c r="J249" s="489" t="s">
        <v>1020</v>
      </c>
      <c r="K249" s="308" t="s">
        <v>86</v>
      </c>
      <c r="L249" s="308" t="s">
        <v>29</v>
      </c>
      <c r="M249" s="211">
        <v>1</v>
      </c>
      <c r="N249" s="214">
        <v>12</v>
      </c>
      <c r="O249" s="215">
        <v>1968</v>
      </c>
      <c r="P249" s="211">
        <v>22</v>
      </c>
      <c r="Q249" s="211" t="s">
        <v>47</v>
      </c>
      <c r="R249" s="211" t="s">
        <v>54</v>
      </c>
      <c r="S249" s="259">
        <v>1991.7192</v>
      </c>
      <c r="T249" s="623"/>
      <c r="U249" s="403"/>
      <c r="V249" s="403"/>
      <c r="W249" s="403"/>
      <c r="X249" s="403"/>
      <c r="Y249" s="403"/>
      <c r="Z249" s="403"/>
      <c r="AA249" s="403"/>
      <c r="AB249" s="403"/>
      <c r="AC249" s="403"/>
      <c r="AD249" s="403"/>
      <c r="AE249" s="403"/>
      <c r="AF249" s="403"/>
      <c r="AG249" s="403"/>
      <c r="AH249" s="403"/>
      <c r="AI249" s="403"/>
      <c r="AJ249" s="403"/>
      <c r="AK249" s="403"/>
      <c r="AL249" s="403"/>
      <c r="AM249" s="403"/>
      <c r="AN249" s="403"/>
      <c r="AO249" s="403"/>
      <c r="AP249" s="403"/>
      <c r="AQ249" s="403"/>
      <c r="AR249" s="403"/>
      <c r="AS249" s="403"/>
      <c r="AT249" s="403"/>
      <c r="AU249" s="403"/>
      <c r="AV249" s="403"/>
      <c r="AW249" s="403"/>
      <c r="AX249" s="403"/>
      <c r="AY249" s="403"/>
      <c r="AZ249" s="403"/>
      <c r="BA249" s="403"/>
      <c r="BB249" s="403"/>
      <c r="BC249" s="403"/>
      <c r="BD249" s="403"/>
      <c r="BE249" s="403"/>
      <c r="BF249" s="403"/>
      <c r="BG249" s="403"/>
      <c r="BH249" s="403"/>
      <c r="BI249" s="403"/>
      <c r="BJ249" s="403"/>
      <c r="BK249" s="403"/>
      <c r="BL249" s="403"/>
      <c r="BM249" s="403"/>
      <c r="BN249" s="403"/>
      <c r="BO249" s="403"/>
      <c r="BP249" s="403"/>
      <c r="BQ249" s="403"/>
      <c r="BR249" s="403"/>
      <c r="BS249" s="403"/>
      <c r="BT249" s="403"/>
      <c r="BU249" s="403"/>
      <c r="BV249" s="403"/>
      <c r="BW249" s="464"/>
      <c r="BX249" s="464"/>
      <c r="BY249" s="464"/>
      <c r="BZ249" s="464"/>
      <c r="CA249" s="464"/>
    </row>
    <row r="250" spans="2:79" s="462" customFormat="1" ht="15" customHeight="1">
      <c r="B250" s="463"/>
      <c r="C250" s="211"/>
      <c r="D250" s="271">
        <v>73118550511116</v>
      </c>
      <c r="E250" s="272" t="s">
        <v>1923</v>
      </c>
      <c r="F250" s="272" t="s">
        <v>354</v>
      </c>
      <c r="G250" s="272" t="s">
        <v>2965</v>
      </c>
      <c r="H250" s="272"/>
      <c r="I250" s="273" t="s">
        <v>1924</v>
      </c>
      <c r="J250" s="489" t="s">
        <v>1020</v>
      </c>
      <c r="K250" s="272" t="s">
        <v>86</v>
      </c>
      <c r="L250" s="272" t="s">
        <v>29</v>
      </c>
      <c r="M250" s="211">
        <v>1</v>
      </c>
      <c r="N250" s="214">
        <v>16</v>
      </c>
      <c r="O250" s="215">
        <v>1968</v>
      </c>
      <c r="P250" s="211">
        <v>22</v>
      </c>
      <c r="Q250" s="211" t="s">
        <v>47</v>
      </c>
      <c r="R250" s="211" t="s">
        <v>54</v>
      </c>
      <c r="S250" s="259">
        <v>1992.2101</v>
      </c>
      <c r="T250" s="623"/>
      <c r="U250" s="403"/>
      <c r="V250" s="403"/>
      <c r="W250" s="403"/>
      <c r="X250" s="403"/>
      <c r="Y250" s="403"/>
      <c r="Z250" s="403"/>
      <c r="AA250" s="403"/>
      <c r="AB250" s="403"/>
      <c r="AC250" s="403"/>
      <c r="AD250" s="403"/>
      <c r="AE250" s="403"/>
      <c r="AF250" s="403"/>
      <c r="AG250" s="403"/>
      <c r="AH250" s="403"/>
      <c r="AI250" s="403"/>
      <c r="AJ250" s="403"/>
      <c r="AK250" s="403"/>
      <c r="AL250" s="403"/>
      <c r="AM250" s="403"/>
      <c r="AN250" s="403"/>
      <c r="AO250" s="403"/>
      <c r="AP250" s="403"/>
      <c r="AQ250" s="403"/>
      <c r="AR250" s="403"/>
      <c r="AS250" s="403"/>
      <c r="AT250" s="403"/>
      <c r="AU250" s="403"/>
      <c r="AV250" s="403"/>
      <c r="AW250" s="403"/>
      <c r="AX250" s="403"/>
      <c r="AY250" s="403"/>
      <c r="AZ250" s="403"/>
      <c r="BA250" s="403"/>
      <c r="BB250" s="403"/>
      <c r="BC250" s="403"/>
      <c r="BD250" s="403"/>
      <c r="BE250" s="403"/>
      <c r="BF250" s="403"/>
      <c r="BG250" s="403"/>
      <c r="BH250" s="403"/>
      <c r="BI250" s="403"/>
      <c r="BJ250" s="403"/>
      <c r="BK250" s="403"/>
      <c r="BL250" s="403"/>
      <c r="BM250" s="403"/>
      <c r="BN250" s="403"/>
      <c r="BO250" s="403"/>
      <c r="BP250" s="403"/>
      <c r="BQ250" s="403"/>
      <c r="BR250" s="403"/>
      <c r="BS250" s="403"/>
      <c r="BT250" s="403"/>
      <c r="BU250" s="403"/>
      <c r="BV250" s="403"/>
      <c r="BW250" s="464"/>
      <c r="BX250" s="464"/>
      <c r="BY250" s="464"/>
      <c r="BZ250" s="464"/>
      <c r="CA250" s="464"/>
    </row>
    <row r="251" spans="2:79" s="462" customFormat="1" ht="15" customHeight="1">
      <c r="B251" s="463"/>
      <c r="C251" s="211"/>
      <c r="D251" s="271">
        <v>73118550511119</v>
      </c>
      <c r="E251" s="272" t="s">
        <v>1925</v>
      </c>
      <c r="F251" s="272" t="s">
        <v>354</v>
      </c>
      <c r="G251" s="272" t="s">
        <v>2965</v>
      </c>
      <c r="H251" s="272"/>
      <c r="I251" s="273" t="s">
        <v>1924</v>
      </c>
      <c r="J251" s="489" t="s">
        <v>1020</v>
      </c>
      <c r="K251" s="272" t="s">
        <v>86</v>
      </c>
      <c r="L251" s="272" t="s">
        <v>29</v>
      </c>
      <c r="M251" s="211">
        <v>1</v>
      </c>
      <c r="N251" s="214">
        <v>19</v>
      </c>
      <c r="O251" s="215">
        <v>1968</v>
      </c>
      <c r="P251" s="211">
        <v>22</v>
      </c>
      <c r="Q251" s="211" t="s">
        <v>47</v>
      </c>
      <c r="R251" s="211" t="s">
        <v>54</v>
      </c>
      <c r="S251" s="259">
        <v>1994.4141999999999</v>
      </c>
      <c r="T251" s="623"/>
      <c r="U251" s="403"/>
      <c r="V251" s="403"/>
      <c r="W251" s="403"/>
      <c r="X251" s="403"/>
      <c r="Y251" s="403"/>
      <c r="Z251" s="403"/>
      <c r="AA251" s="403"/>
      <c r="AB251" s="403"/>
      <c r="AC251" s="403"/>
      <c r="AD251" s="403"/>
      <c r="AE251" s="403"/>
      <c r="AF251" s="403"/>
      <c r="AG251" s="403"/>
      <c r="AH251" s="403"/>
      <c r="AI251" s="403"/>
      <c r="AJ251" s="403"/>
      <c r="AK251" s="403"/>
      <c r="AL251" s="403"/>
      <c r="AM251" s="403"/>
      <c r="AN251" s="403"/>
      <c r="AO251" s="403"/>
      <c r="AP251" s="403"/>
      <c r="AQ251" s="403"/>
      <c r="AR251" s="403"/>
      <c r="AS251" s="403"/>
      <c r="AT251" s="403"/>
      <c r="AU251" s="403"/>
      <c r="AV251" s="403"/>
      <c r="AW251" s="403"/>
      <c r="AX251" s="403"/>
      <c r="AY251" s="403"/>
      <c r="AZ251" s="403"/>
      <c r="BA251" s="403"/>
      <c r="BB251" s="403"/>
      <c r="BC251" s="403"/>
      <c r="BD251" s="403"/>
      <c r="BE251" s="403"/>
      <c r="BF251" s="403"/>
      <c r="BG251" s="403"/>
      <c r="BH251" s="403"/>
      <c r="BI251" s="403"/>
      <c r="BJ251" s="403"/>
      <c r="BK251" s="403"/>
      <c r="BL251" s="403"/>
      <c r="BM251" s="403"/>
      <c r="BN251" s="403"/>
      <c r="BO251" s="403"/>
      <c r="BP251" s="403"/>
      <c r="BQ251" s="403"/>
      <c r="BR251" s="403"/>
      <c r="BS251" s="403"/>
      <c r="BT251" s="403"/>
      <c r="BU251" s="403"/>
      <c r="BV251" s="403"/>
      <c r="BW251" s="464"/>
      <c r="BX251" s="464"/>
      <c r="BY251" s="464"/>
      <c r="BZ251" s="464"/>
      <c r="CA251" s="464"/>
    </row>
    <row r="252" spans="2:79" s="462" customFormat="1" ht="15" customHeight="1">
      <c r="B252" s="463"/>
      <c r="C252" s="236"/>
      <c r="D252" s="486" t="s">
        <v>1996</v>
      </c>
      <c r="E252" s="487">
        <v>29</v>
      </c>
      <c r="F252" s="487" t="s">
        <v>416</v>
      </c>
      <c r="G252" s="487" t="s">
        <v>28</v>
      </c>
      <c r="H252" s="487"/>
      <c r="I252" s="488" t="s">
        <v>1997</v>
      </c>
      <c r="J252" s="489" t="s">
        <v>1994</v>
      </c>
      <c r="K252" s="487" t="s">
        <v>86</v>
      </c>
      <c r="L252" s="487" t="s">
        <v>1450</v>
      </c>
      <c r="M252" s="490">
        <v>1</v>
      </c>
      <c r="N252" s="490">
        <v>1</v>
      </c>
      <c r="O252" s="348">
        <v>1653.4</v>
      </c>
      <c r="P252" s="378" t="s">
        <v>42</v>
      </c>
      <c r="Q252" s="236" t="s">
        <v>23</v>
      </c>
      <c r="R252" s="560">
        <v>0.1</v>
      </c>
      <c r="S252" s="288">
        <v>1669.1831000000002</v>
      </c>
      <c r="T252" s="623"/>
      <c r="U252" s="403"/>
      <c r="V252" s="403"/>
      <c r="W252" s="403"/>
      <c r="X252" s="403"/>
      <c r="Y252" s="403"/>
      <c r="Z252" s="403"/>
      <c r="AA252" s="403"/>
      <c r="AB252" s="403"/>
      <c r="AC252" s="403"/>
      <c r="AD252" s="403"/>
      <c r="AE252" s="403"/>
      <c r="AF252" s="403"/>
      <c r="AG252" s="403"/>
      <c r="AH252" s="403"/>
      <c r="AI252" s="403"/>
      <c r="AJ252" s="403"/>
      <c r="AK252" s="403"/>
      <c r="AL252" s="403"/>
      <c r="AM252" s="403"/>
      <c r="AN252" s="403"/>
      <c r="AO252" s="403"/>
      <c r="AP252" s="403"/>
      <c r="AQ252" s="403"/>
      <c r="AR252" s="403"/>
      <c r="AS252" s="403"/>
      <c r="AT252" s="403"/>
      <c r="AU252" s="403"/>
      <c r="AV252" s="403"/>
      <c r="AW252" s="403"/>
      <c r="AX252" s="403"/>
      <c r="AY252" s="403"/>
      <c r="AZ252" s="403"/>
      <c r="BA252" s="403"/>
      <c r="BB252" s="403"/>
      <c r="BC252" s="403"/>
      <c r="BD252" s="403"/>
      <c r="BE252" s="403"/>
      <c r="BF252" s="403"/>
      <c r="BG252" s="403"/>
      <c r="BH252" s="403"/>
      <c r="BI252" s="403"/>
      <c r="BJ252" s="403"/>
      <c r="BK252" s="403"/>
      <c r="BL252" s="403"/>
      <c r="BM252" s="403"/>
      <c r="BN252" s="403"/>
      <c r="BO252" s="403"/>
      <c r="BP252" s="403"/>
      <c r="BQ252" s="403"/>
      <c r="BR252" s="403"/>
      <c r="BS252" s="403"/>
      <c r="BT252" s="403"/>
      <c r="BU252" s="403"/>
      <c r="BV252" s="403"/>
      <c r="BW252" s="464"/>
      <c r="BX252" s="464"/>
      <c r="BY252" s="464"/>
      <c r="BZ252" s="464"/>
      <c r="CA252" s="464"/>
    </row>
    <row r="253" spans="2:79" s="462" customFormat="1" ht="15" customHeight="1">
      <c r="B253" s="463"/>
      <c r="C253" s="236"/>
      <c r="D253" s="486" t="s">
        <v>1992</v>
      </c>
      <c r="E253" s="487">
        <v>30</v>
      </c>
      <c r="F253" s="487" t="s">
        <v>416</v>
      </c>
      <c r="G253" s="487" t="s">
        <v>28</v>
      </c>
      <c r="H253" s="487"/>
      <c r="I253" s="488" t="s">
        <v>1993</v>
      </c>
      <c r="J253" s="489" t="s">
        <v>1994</v>
      </c>
      <c r="K253" s="487" t="s">
        <v>86</v>
      </c>
      <c r="L253" s="487" t="s">
        <v>1450</v>
      </c>
      <c r="M253" s="487" t="s">
        <v>269</v>
      </c>
      <c r="N253" s="490">
        <v>1</v>
      </c>
      <c r="O253" s="315">
        <v>720</v>
      </c>
      <c r="P253" s="378" t="s">
        <v>42</v>
      </c>
      <c r="Q253" s="236" t="s">
        <v>184</v>
      </c>
      <c r="R253" s="560">
        <v>0.2</v>
      </c>
      <c r="S253" s="288">
        <v>726.78539999999998</v>
      </c>
      <c r="T253" s="623"/>
      <c r="U253" s="403"/>
      <c r="V253" s="403"/>
      <c r="W253" s="403"/>
      <c r="X253" s="403"/>
      <c r="Y253" s="403"/>
      <c r="Z253" s="403"/>
      <c r="AA253" s="403"/>
      <c r="AB253" s="403"/>
      <c r="AC253" s="403"/>
      <c r="AD253" s="403"/>
      <c r="AE253" s="403"/>
      <c r="AF253" s="403"/>
      <c r="AG253" s="403"/>
      <c r="AH253" s="403"/>
      <c r="AI253" s="403"/>
      <c r="AJ253" s="403"/>
      <c r="AK253" s="403"/>
      <c r="AL253" s="403"/>
      <c r="AM253" s="403"/>
      <c r="AN253" s="403"/>
      <c r="AO253" s="403"/>
      <c r="AP253" s="403"/>
      <c r="AQ253" s="403"/>
      <c r="AR253" s="403"/>
      <c r="AS253" s="403"/>
      <c r="AT253" s="403"/>
      <c r="AU253" s="403"/>
      <c r="AV253" s="403"/>
      <c r="AW253" s="403"/>
      <c r="AX253" s="403"/>
      <c r="AY253" s="403"/>
      <c r="AZ253" s="403"/>
      <c r="BA253" s="403"/>
      <c r="BB253" s="403"/>
      <c r="BC253" s="403"/>
      <c r="BD253" s="403"/>
      <c r="BE253" s="403"/>
      <c r="BF253" s="403"/>
      <c r="BG253" s="403"/>
      <c r="BH253" s="403"/>
      <c r="BI253" s="403"/>
      <c r="BJ253" s="403"/>
      <c r="BK253" s="403"/>
      <c r="BL253" s="403"/>
      <c r="BM253" s="403"/>
      <c r="BN253" s="403"/>
      <c r="BO253" s="403"/>
      <c r="BP253" s="403"/>
      <c r="BQ253" s="403"/>
      <c r="BR253" s="403"/>
      <c r="BS253" s="403"/>
      <c r="BT253" s="403"/>
      <c r="BU253" s="403"/>
      <c r="BV253" s="403"/>
      <c r="BW253" s="464"/>
      <c r="BX253" s="464"/>
      <c r="BY253" s="464"/>
      <c r="BZ253" s="464"/>
      <c r="CA253" s="464"/>
    </row>
    <row r="254" spans="2:79" s="462" customFormat="1" ht="15" customHeight="1">
      <c r="B254" s="463"/>
      <c r="C254" s="236"/>
      <c r="D254" s="486" t="s">
        <v>1995</v>
      </c>
      <c r="E254" s="487">
        <v>31</v>
      </c>
      <c r="F254" s="487" t="s">
        <v>416</v>
      </c>
      <c r="G254" s="487" t="s">
        <v>28</v>
      </c>
      <c r="H254" s="487"/>
      <c r="I254" s="488" t="s">
        <v>1993</v>
      </c>
      <c r="J254" s="489" t="s">
        <v>1020</v>
      </c>
      <c r="K254" s="487" t="s">
        <v>86</v>
      </c>
      <c r="L254" s="487" t="s">
        <v>1450</v>
      </c>
      <c r="M254" s="487" t="s">
        <v>269</v>
      </c>
      <c r="N254" s="490">
        <v>2</v>
      </c>
      <c r="O254" s="315">
        <v>672</v>
      </c>
      <c r="P254" s="378" t="s">
        <v>42</v>
      </c>
      <c r="Q254" s="236" t="s">
        <v>23</v>
      </c>
      <c r="R254" s="560">
        <v>0.1</v>
      </c>
      <c r="S254" s="288">
        <v>678.25740000000008</v>
      </c>
      <c r="T254" s="623"/>
      <c r="U254" s="403"/>
      <c r="V254" s="403"/>
      <c r="W254" s="403"/>
      <c r="X254" s="403"/>
      <c r="Y254" s="403"/>
      <c r="Z254" s="403"/>
      <c r="AA254" s="403"/>
      <c r="AB254" s="403"/>
      <c r="AC254" s="403"/>
      <c r="AD254" s="403"/>
      <c r="AE254" s="403"/>
      <c r="AF254" s="403"/>
      <c r="AG254" s="403"/>
      <c r="AH254" s="403"/>
      <c r="AI254" s="403"/>
      <c r="AJ254" s="403"/>
      <c r="AK254" s="403"/>
      <c r="AL254" s="403"/>
      <c r="AM254" s="403"/>
      <c r="AN254" s="403"/>
      <c r="AO254" s="403"/>
      <c r="AP254" s="403"/>
      <c r="AQ254" s="403"/>
      <c r="AR254" s="403"/>
      <c r="AS254" s="403"/>
      <c r="AT254" s="403"/>
      <c r="AU254" s="403"/>
      <c r="AV254" s="403"/>
      <c r="AW254" s="403"/>
      <c r="AX254" s="403"/>
      <c r="AY254" s="403"/>
      <c r="AZ254" s="403"/>
      <c r="BA254" s="403"/>
      <c r="BB254" s="403"/>
      <c r="BC254" s="403"/>
      <c r="BD254" s="403"/>
      <c r="BE254" s="403"/>
      <c r="BF254" s="403"/>
      <c r="BG254" s="403"/>
      <c r="BH254" s="403"/>
      <c r="BI254" s="403"/>
      <c r="BJ254" s="403"/>
      <c r="BK254" s="403"/>
      <c r="BL254" s="403"/>
      <c r="BM254" s="403"/>
      <c r="BN254" s="403"/>
      <c r="BO254" s="403"/>
      <c r="BP254" s="403"/>
      <c r="BQ254" s="403"/>
      <c r="BR254" s="403"/>
      <c r="BS254" s="403"/>
      <c r="BT254" s="403"/>
      <c r="BU254" s="403"/>
      <c r="BV254" s="403"/>
      <c r="BW254" s="464"/>
      <c r="BX254" s="464"/>
      <c r="BY254" s="464"/>
      <c r="BZ254" s="464"/>
      <c r="CA254" s="464"/>
    </row>
    <row r="255" spans="2:79" s="462" customFormat="1" ht="15" customHeight="1">
      <c r="B255" s="463"/>
      <c r="C255" s="236"/>
      <c r="D255" s="304" t="s">
        <v>1988</v>
      </c>
      <c r="E255" s="304" t="s">
        <v>1989</v>
      </c>
      <c r="F255" s="304" t="s">
        <v>416</v>
      </c>
      <c r="G255" s="304" t="s">
        <v>549</v>
      </c>
      <c r="H255" s="304">
        <v>1</v>
      </c>
      <c r="I255" s="484" t="s">
        <v>1990</v>
      </c>
      <c r="J255" s="481" t="s">
        <v>1991</v>
      </c>
      <c r="K255" s="304" t="s">
        <v>86</v>
      </c>
      <c r="L255" s="304" t="s">
        <v>1450</v>
      </c>
      <c r="M255" s="485">
        <v>1</v>
      </c>
      <c r="N255" s="485">
        <v>6</v>
      </c>
      <c r="O255" s="348">
        <v>1686.6</v>
      </c>
      <c r="P255" s="304" t="s">
        <v>1948</v>
      </c>
      <c r="Q255" s="236" t="s">
        <v>23</v>
      </c>
      <c r="R255" s="560">
        <v>0.05</v>
      </c>
      <c r="S255" s="288">
        <v>1702.7401110000001</v>
      </c>
      <c r="T255" s="623"/>
      <c r="U255" s="403"/>
      <c r="V255" s="403"/>
      <c r="W255" s="403"/>
      <c r="X255" s="403"/>
      <c r="Y255" s="403"/>
      <c r="Z255" s="403"/>
      <c r="AA255" s="403"/>
      <c r="AB255" s="403"/>
      <c r="AC255" s="403"/>
      <c r="AD255" s="403"/>
      <c r="AE255" s="403"/>
      <c r="AF255" s="403"/>
      <c r="AG255" s="403"/>
      <c r="AH255" s="403"/>
      <c r="AI255" s="403"/>
      <c r="AJ255" s="403"/>
      <c r="AK255" s="403"/>
      <c r="AL255" s="403"/>
      <c r="AM255" s="403"/>
      <c r="AN255" s="403"/>
      <c r="AO255" s="403"/>
      <c r="AP255" s="403"/>
      <c r="AQ255" s="403"/>
      <c r="AR255" s="403"/>
      <c r="AS255" s="403"/>
      <c r="AT255" s="403"/>
      <c r="AU255" s="403"/>
      <c r="AV255" s="403"/>
      <c r="AW255" s="403"/>
      <c r="AX255" s="403"/>
      <c r="AY255" s="403"/>
      <c r="AZ255" s="403"/>
      <c r="BA255" s="403"/>
      <c r="BB255" s="403"/>
      <c r="BC255" s="403"/>
      <c r="BD255" s="403"/>
      <c r="BE255" s="403"/>
      <c r="BF255" s="403"/>
      <c r="BG255" s="403"/>
      <c r="BH255" s="403"/>
      <c r="BI255" s="403"/>
      <c r="BJ255" s="403"/>
      <c r="BK255" s="403"/>
      <c r="BL255" s="403"/>
      <c r="BM255" s="403"/>
      <c r="BN255" s="403"/>
      <c r="BO255" s="403"/>
      <c r="BP255" s="403"/>
      <c r="BQ255" s="403"/>
      <c r="BR255" s="403"/>
      <c r="BS255" s="403"/>
      <c r="BT255" s="403"/>
      <c r="BU255" s="403"/>
      <c r="BV255" s="403"/>
      <c r="BW255" s="464"/>
      <c r="BX255" s="464"/>
      <c r="BY255" s="464"/>
      <c r="BZ255" s="464"/>
      <c r="CA255" s="464"/>
    </row>
    <row r="256" spans="2:79" s="462" customFormat="1" ht="15" customHeight="1">
      <c r="B256" s="463"/>
      <c r="C256" s="236"/>
      <c r="D256" s="248" t="s">
        <v>1941</v>
      </c>
      <c r="E256" s="248" t="s">
        <v>1942</v>
      </c>
      <c r="F256" s="248" t="s">
        <v>416</v>
      </c>
      <c r="G256" s="248" t="s">
        <v>549</v>
      </c>
      <c r="H256" s="248">
        <v>1</v>
      </c>
      <c r="I256" s="312" t="s">
        <v>1935</v>
      </c>
      <c r="J256" s="481" t="s">
        <v>1936</v>
      </c>
      <c r="K256" s="248" t="s">
        <v>86</v>
      </c>
      <c r="L256" s="248" t="s">
        <v>1450</v>
      </c>
      <c r="M256" s="482">
        <v>1</v>
      </c>
      <c r="N256" s="248">
        <v>1</v>
      </c>
      <c r="O256" s="348">
        <v>1871.8</v>
      </c>
      <c r="P256" s="248" t="s">
        <v>1943</v>
      </c>
      <c r="Q256" s="236" t="s">
        <v>23</v>
      </c>
      <c r="R256" s="560">
        <v>0.05</v>
      </c>
      <c r="S256" s="288">
        <v>1888.9640239999999</v>
      </c>
      <c r="T256" s="623"/>
      <c r="U256" s="403"/>
      <c r="V256" s="403"/>
      <c r="W256" s="403"/>
      <c r="X256" s="403"/>
      <c r="Y256" s="403"/>
      <c r="Z256" s="403"/>
      <c r="AA256" s="403"/>
      <c r="AB256" s="403"/>
      <c r="AC256" s="403"/>
      <c r="AD256" s="403"/>
      <c r="AE256" s="403"/>
      <c r="AF256" s="403"/>
      <c r="AG256" s="403"/>
      <c r="AH256" s="403"/>
      <c r="AI256" s="403"/>
      <c r="AJ256" s="403"/>
      <c r="AK256" s="403"/>
      <c r="AL256" s="403"/>
      <c r="AM256" s="403"/>
      <c r="AN256" s="403"/>
      <c r="AO256" s="403"/>
      <c r="AP256" s="403"/>
      <c r="AQ256" s="403"/>
      <c r="AR256" s="403"/>
      <c r="AS256" s="403"/>
      <c r="AT256" s="403"/>
      <c r="AU256" s="403"/>
      <c r="AV256" s="403"/>
      <c r="AW256" s="403"/>
      <c r="AX256" s="403"/>
      <c r="AY256" s="403"/>
      <c r="AZ256" s="403"/>
      <c r="BA256" s="403"/>
      <c r="BB256" s="403"/>
      <c r="BC256" s="403"/>
      <c r="BD256" s="403"/>
      <c r="BE256" s="403"/>
      <c r="BF256" s="403"/>
      <c r="BG256" s="403"/>
      <c r="BH256" s="403"/>
      <c r="BI256" s="403"/>
      <c r="BJ256" s="403"/>
      <c r="BK256" s="403"/>
      <c r="BL256" s="403"/>
      <c r="BM256" s="403"/>
      <c r="BN256" s="403"/>
      <c r="BO256" s="403"/>
      <c r="BP256" s="403"/>
      <c r="BQ256" s="403"/>
      <c r="BR256" s="403"/>
      <c r="BS256" s="403"/>
      <c r="BT256" s="403"/>
      <c r="BU256" s="403"/>
      <c r="BV256" s="403"/>
      <c r="BW256" s="464"/>
      <c r="BX256" s="464"/>
      <c r="BY256" s="464"/>
      <c r="BZ256" s="464"/>
      <c r="CA256" s="464"/>
    </row>
    <row r="257" spans="1:79" s="462" customFormat="1" ht="15" customHeight="1">
      <c r="B257" s="463"/>
      <c r="C257" s="236"/>
      <c r="D257" s="248" t="s">
        <v>1933</v>
      </c>
      <c r="E257" s="248" t="s">
        <v>1934</v>
      </c>
      <c r="F257" s="248" t="s">
        <v>416</v>
      </c>
      <c r="G257" s="248" t="s">
        <v>549</v>
      </c>
      <c r="H257" s="248">
        <v>1</v>
      </c>
      <c r="I257" s="312" t="s">
        <v>1935</v>
      </c>
      <c r="J257" s="489" t="s">
        <v>1020</v>
      </c>
      <c r="K257" s="248" t="s">
        <v>86</v>
      </c>
      <c r="L257" s="248" t="s">
        <v>1320</v>
      </c>
      <c r="M257" s="236" t="s">
        <v>21</v>
      </c>
      <c r="N257" s="248">
        <v>1</v>
      </c>
      <c r="O257" s="215">
        <v>1581.4</v>
      </c>
      <c r="P257" s="211">
        <v>39</v>
      </c>
      <c r="Q257" s="236" t="s">
        <v>23</v>
      </c>
      <c r="R257" s="614">
        <v>0.05</v>
      </c>
      <c r="S257" s="288">
        <v>1605.1210000000001</v>
      </c>
      <c r="T257" s="623"/>
      <c r="U257" s="403"/>
      <c r="V257" s="403"/>
      <c r="W257" s="403"/>
      <c r="X257" s="403"/>
      <c r="Y257" s="403"/>
      <c r="Z257" s="403"/>
      <c r="AA257" s="403"/>
      <c r="AB257" s="403"/>
      <c r="AC257" s="403"/>
      <c r="AD257" s="403"/>
      <c r="AE257" s="403"/>
      <c r="AF257" s="403"/>
      <c r="AG257" s="403"/>
      <c r="AH257" s="403"/>
      <c r="AI257" s="403"/>
      <c r="AJ257" s="403"/>
      <c r="AK257" s="403"/>
      <c r="AL257" s="403"/>
      <c r="AM257" s="403"/>
      <c r="AN257" s="403"/>
      <c r="AO257" s="403"/>
      <c r="AP257" s="403"/>
      <c r="AQ257" s="403"/>
      <c r="AR257" s="403"/>
      <c r="AS257" s="403"/>
      <c r="AT257" s="403"/>
      <c r="AU257" s="403"/>
      <c r="AV257" s="403"/>
      <c r="AW257" s="403"/>
      <c r="AX257" s="403"/>
      <c r="AY257" s="403"/>
      <c r="AZ257" s="403"/>
      <c r="BA257" s="403"/>
      <c r="BB257" s="403"/>
      <c r="BC257" s="403"/>
      <c r="BD257" s="403"/>
      <c r="BE257" s="403"/>
      <c r="BF257" s="403"/>
      <c r="BG257" s="403"/>
      <c r="BH257" s="403"/>
      <c r="BI257" s="403"/>
      <c r="BJ257" s="403"/>
      <c r="BK257" s="403"/>
      <c r="BL257" s="403"/>
      <c r="BM257" s="403"/>
      <c r="BN257" s="403"/>
      <c r="BO257" s="403"/>
      <c r="BP257" s="403"/>
      <c r="BQ257" s="403"/>
      <c r="BR257" s="403"/>
      <c r="BS257" s="403"/>
      <c r="BT257" s="403"/>
      <c r="BU257" s="403"/>
      <c r="BV257" s="403"/>
      <c r="BW257" s="464"/>
      <c r="BX257" s="464"/>
      <c r="BY257" s="464"/>
      <c r="BZ257" s="464"/>
      <c r="CA257" s="464"/>
    </row>
    <row r="258" spans="1:79" s="462" customFormat="1" ht="15" customHeight="1">
      <c r="B258" s="463"/>
      <c r="C258" s="236"/>
      <c r="D258" s="248" t="s">
        <v>1937</v>
      </c>
      <c r="E258" s="248" t="s">
        <v>1938</v>
      </c>
      <c r="F258" s="248" t="s">
        <v>416</v>
      </c>
      <c r="G258" s="248" t="s">
        <v>549</v>
      </c>
      <c r="H258" s="248">
        <v>1</v>
      </c>
      <c r="I258" s="312" t="s">
        <v>1935</v>
      </c>
      <c r="J258" s="489" t="s">
        <v>1020</v>
      </c>
      <c r="K258" s="248" t="s">
        <v>86</v>
      </c>
      <c r="L258" s="248" t="s">
        <v>1320</v>
      </c>
      <c r="M258" s="236" t="s">
        <v>21</v>
      </c>
      <c r="N258" s="248">
        <v>2</v>
      </c>
      <c r="O258" s="215">
        <v>914.4</v>
      </c>
      <c r="P258" s="211">
        <v>39</v>
      </c>
      <c r="Q258" s="236" t="s">
        <v>23</v>
      </c>
      <c r="R258" s="614">
        <v>0.05</v>
      </c>
      <c r="S258" s="288">
        <v>928.11599999999999</v>
      </c>
      <c r="T258" s="623"/>
      <c r="U258" s="403"/>
      <c r="V258" s="403"/>
      <c r="W258" s="403"/>
      <c r="X258" s="403"/>
      <c r="Y258" s="403"/>
      <c r="Z258" s="403"/>
      <c r="AA258" s="403"/>
      <c r="AB258" s="403"/>
      <c r="AC258" s="403"/>
      <c r="AD258" s="403"/>
      <c r="AE258" s="403"/>
      <c r="AF258" s="403"/>
      <c r="AG258" s="403"/>
      <c r="AH258" s="403"/>
      <c r="AI258" s="403"/>
      <c r="AJ258" s="403"/>
      <c r="AK258" s="403"/>
      <c r="AL258" s="403"/>
      <c r="AM258" s="403"/>
      <c r="AN258" s="403"/>
      <c r="AO258" s="403"/>
      <c r="AP258" s="403"/>
      <c r="AQ258" s="403"/>
      <c r="AR258" s="403"/>
      <c r="AS258" s="403"/>
      <c r="AT258" s="403"/>
      <c r="AU258" s="403"/>
      <c r="AV258" s="403"/>
      <c r="AW258" s="403"/>
      <c r="AX258" s="403"/>
      <c r="AY258" s="403"/>
      <c r="AZ258" s="403"/>
      <c r="BA258" s="403"/>
      <c r="BB258" s="403"/>
      <c r="BC258" s="403"/>
      <c r="BD258" s="403"/>
      <c r="BE258" s="403"/>
      <c r="BF258" s="403"/>
      <c r="BG258" s="403"/>
      <c r="BH258" s="403"/>
      <c r="BI258" s="403"/>
      <c r="BJ258" s="403"/>
      <c r="BK258" s="403"/>
      <c r="BL258" s="403"/>
      <c r="BM258" s="403"/>
      <c r="BN258" s="403"/>
      <c r="BO258" s="403"/>
      <c r="BP258" s="403"/>
      <c r="BQ258" s="403"/>
      <c r="BR258" s="403"/>
      <c r="BS258" s="403"/>
      <c r="BT258" s="403"/>
      <c r="BU258" s="403"/>
      <c r="BV258" s="403"/>
      <c r="BW258" s="464"/>
      <c r="BX258" s="464"/>
      <c r="BY258" s="464"/>
      <c r="BZ258" s="464"/>
      <c r="CA258" s="464"/>
    </row>
    <row r="259" spans="1:79" s="462" customFormat="1" ht="15" customHeight="1">
      <c r="B259" s="463"/>
      <c r="C259" s="236"/>
      <c r="D259" s="248" t="s">
        <v>1939</v>
      </c>
      <c r="E259" s="248" t="s">
        <v>1940</v>
      </c>
      <c r="F259" s="248" t="s">
        <v>416</v>
      </c>
      <c r="G259" s="248" t="s">
        <v>549</v>
      </c>
      <c r="H259" s="248">
        <v>1</v>
      </c>
      <c r="I259" s="312" t="s">
        <v>1935</v>
      </c>
      <c r="J259" s="489" t="s">
        <v>1020</v>
      </c>
      <c r="K259" s="248" t="s">
        <v>86</v>
      </c>
      <c r="L259" s="248" t="s">
        <v>1320</v>
      </c>
      <c r="M259" s="236" t="s">
        <v>21</v>
      </c>
      <c r="N259" s="248">
        <v>3</v>
      </c>
      <c r="O259" s="215">
        <v>1754.2</v>
      </c>
      <c r="P259" s="211">
        <v>39</v>
      </c>
      <c r="Q259" s="236" t="s">
        <v>23</v>
      </c>
      <c r="R259" s="614">
        <v>0.05</v>
      </c>
      <c r="S259" s="288">
        <v>1782.8156569999999</v>
      </c>
      <c r="T259" s="623"/>
      <c r="U259" s="403"/>
      <c r="V259" s="403"/>
      <c r="W259" s="403"/>
      <c r="X259" s="403"/>
      <c r="Y259" s="403"/>
      <c r="Z259" s="403"/>
      <c r="AA259" s="403"/>
      <c r="AB259" s="403"/>
      <c r="AC259" s="403"/>
      <c r="AD259" s="403"/>
      <c r="AE259" s="403"/>
      <c r="AF259" s="403"/>
      <c r="AG259" s="403"/>
      <c r="AH259" s="403"/>
      <c r="AI259" s="403"/>
      <c r="AJ259" s="403"/>
      <c r="AK259" s="403"/>
      <c r="AL259" s="403"/>
      <c r="AM259" s="403"/>
      <c r="AN259" s="403"/>
      <c r="AO259" s="403"/>
      <c r="AP259" s="403"/>
      <c r="AQ259" s="403"/>
      <c r="AR259" s="403"/>
      <c r="AS259" s="403"/>
      <c r="AT259" s="403"/>
      <c r="AU259" s="403"/>
      <c r="AV259" s="403"/>
      <c r="AW259" s="403"/>
      <c r="AX259" s="403"/>
      <c r="AY259" s="403"/>
      <c r="AZ259" s="403"/>
      <c r="BA259" s="403"/>
      <c r="BB259" s="403"/>
      <c r="BC259" s="403"/>
      <c r="BD259" s="403"/>
      <c r="BE259" s="403"/>
      <c r="BF259" s="403"/>
      <c r="BG259" s="403"/>
      <c r="BH259" s="403"/>
      <c r="BI259" s="403"/>
      <c r="BJ259" s="403"/>
      <c r="BK259" s="403"/>
      <c r="BL259" s="403"/>
      <c r="BM259" s="403"/>
      <c r="BN259" s="403"/>
      <c r="BO259" s="403"/>
      <c r="BP259" s="403"/>
      <c r="BQ259" s="403"/>
      <c r="BR259" s="403"/>
      <c r="BS259" s="403"/>
      <c r="BT259" s="403"/>
      <c r="BU259" s="403"/>
      <c r="BV259" s="403"/>
      <c r="BW259" s="464"/>
      <c r="BX259" s="464"/>
      <c r="BY259" s="464"/>
      <c r="BZ259" s="464"/>
      <c r="CA259" s="464"/>
    </row>
    <row r="260" spans="1:79" s="462" customFormat="1" ht="15" customHeight="1">
      <c r="B260" s="463"/>
      <c r="C260" s="236"/>
      <c r="D260" s="285" t="s">
        <v>1944</v>
      </c>
      <c r="E260" s="285" t="s">
        <v>1945</v>
      </c>
      <c r="F260" s="285" t="s">
        <v>416</v>
      </c>
      <c r="G260" s="285" t="s">
        <v>549</v>
      </c>
      <c r="H260" s="285">
        <v>1</v>
      </c>
      <c r="I260" s="286" t="s">
        <v>1946</v>
      </c>
      <c r="J260" s="481" t="s">
        <v>1947</v>
      </c>
      <c r="K260" s="285" t="s">
        <v>86</v>
      </c>
      <c r="L260" s="285" t="s">
        <v>1450</v>
      </c>
      <c r="M260" s="483">
        <v>1</v>
      </c>
      <c r="N260" s="483">
        <v>1</v>
      </c>
      <c r="O260" s="348">
        <v>1358.6</v>
      </c>
      <c r="P260" s="285" t="s">
        <v>1948</v>
      </c>
      <c r="Q260" s="236" t="s">
        <v>23</v>
      </c>
      <c r="R260" s="560">
        <v>0.05</v>
      </c>
      <c r="S260" s="288">
        <v>1370.4063999999998</v>
      </c>
      <c r="T260" s="623"/>
      <c r="U260" s="403"/>
      <c r="V260" s="403"/>
      <c r="W260" s="403"/>
      <c r="X260" s="403"/>
      <c r="Y260" s="403"/>
      <c r="Z260" s="403"/>
      <c r="AA260" s="403"/>
      <c r="AB260" s="403"/>
      <c r="AC260" s="403"/>
      <c r="AD260" s="403"/>
      <c r="AE260" s="403"/>
      <c r="AF260" s="403"/>
      <c r="AG260" s="403"/>
      <c r="AH260" s="403"/>
      <c r="AI260" s="403"/>
      <c r="AJ260" s="403"/>
      <c r="AK260" s="403"/>
      <c r="AL260" s="403"/>
      <c r="AM260" s="403"/>
      <c r="AN260" s="403"/>
      <c r="AO260" s="403"/>
      <c r="AP260" s="403"/>
      <c r="AQ260" s="403"/>
      <c r="AR260" s="403"/>
      <c r="AS260" s="403"/>
      <c r="AT260" s="403"/>
      <c r="AU260" s="403"/>
      <c r="AV260" s="403"/>
      <c r="AW260" s="403"/>
      <c r="AX260" s="403"/>
      <c r="AY260" s="403"/>
      <c r="AZ260" s="403"/>
      <c r="BA260" s="403"/>
      <c r="BB260" s="403"/>
      <c r="BC260" s="403"/>
      <c r="BD260" s="403"/>
      <c r="BE260" s="403"/>
      <c r="BF260" s="403"/>
      <c r="BG260" s="403"/>
      <c r="BH260" s="403"/>
      <c r="BI260" s="403"/>
      <c r="BJ260" s="403"/>
      <c r="BK260" s="403"/>
      <c r="BL260" s="403"/>
      <c r="BM260" s="403"/>
      <c r="BN260" s="403"/>
      <c r="BO260" s="403"/>
      <c r="BP260" s="403"/>
      <c r="BQ260" s="403"/>
      <c r="BR260" s="403"/>
      <c r="BS260" s="403"/>
      <c r="BT260" s="403"/>
      <c r="BU260" s="403"/>
      <c r="BV260" s="403"/>
      <c r="BW260" s="464"/>
      <c r="BX260" s="464"/>
      <c r="BY260" s="464"/>
      <c r="BZ260" s="464"/>
      <c r="CA260" s="464"/>
    </row>
    <row r="261" spans="1:79" s="462" customFormat="1" ht="15" customHeight="1">
      <c r="B261" s="463"/>
      <c r="C261" s="211"/>
      <c r="D261" s="317">
        <v>30104310510101</v>
      </c>
      <c r="E261" s="318" t="s">
        <v>1984</v>
      </c>
      <c r="F261" s="318" t="s">
        <v>416</v>
      </c>
      <c r="G261" s="318" t="s">
        <v>549</v>
      </c>
      <c r="H261" s="318">
        <v>2</v>
      </c>
      <c r="I261" s="319" t="s">
        <v>1978</v>
      </c>
      <c r="J261" s="226" t="s">
        <v>1979</v>
      </c>
      <c r="K261" s="318" t="s">
        <v>86</v>
      </c>
      <c r="L261" s="318" t="s">
        <v>29</v>
      </c>
      <c r="M261" s="211">
        <v>1</v>
      </c>
      <c r="N261" s="214">
        <v>1</v>
      </c>
      <c r="O261" s="215">
        <v>1887</v>
      </c>
      <c r="P261" s="211">
        <v>45</v>
      </c>
      <c r="Q261" s="211" t="s">
        <v>51</v>
      </c>
      <c r="R261" s="611">
        <v>0.14000000000000001</v>
      </c>
      <c r="S261" s="259">
        <v>1904.5491000000002</v>
      </c>
      <c r="T261" s="623"/>
      <c r="U261" s="403"/>
      <c r="V261" s="403"/>
      <c r="W261" s="403"/>
      <c r="X261" s="403"/>
      <c r="Y261" s="403"/>
      <c r="Z261" s="403"/>
      <c r="AA261" s="403"/>
      <c r="AB261" s="403"/>
      <c r="AC261" s="403"/>
      <c r="AD261" s="403"/>
      <c r="AE261" s="403"/>
      <c r="AF261" s="403"/>
      <c r="AG261" s="403"/>
      <c r="AH261" s="403"/>
      <c r="AI261" s="403"/>
      <c r="AJ261" s="403"/>
      <c r="AK261" s="403"/>
      <c r="AL261" s="403"/>
      <c r="AM261" s="403"/>
      <c r="AN261" s="403"/>
      <c r="AO261" s="403"/>
      <c r="AP261" s="403"/>
      <c r="AQ261" s="403"/>
      <c r="AR261" s="403"/>
      <c r="AS261" s="403"/>
      <c r="AT261" s="403"/>
      <c r="AU261" s="403"/>
      <c r="AV261" s="403"/>
      <c r="AW261" s="403"/>
      <c r="AX261" s="403"/>
      <c r="AY261" s="403"/>
      <c r="AZ261" s="403"/>
      <c r="BA261" s="403"/>
      <c r="BB261" s="403"/>
      <c r="BC261" s="403"/>
      <c r="BD261" s="403"/>
      <c r="BE261" s="403"/>
      <c r="BF261" s="403"/>
      <c r="BG261" s="403"/>
      <c r="BH261" s="403"/>
      <c r="BI261" s="403"/>
      <c r="BJ261" s="403"/>
      <c r="BK261" s="403"/>
      <c r="BL261" s="403"/>
      <c r="BM261" s="403"/>
      <c r="BN261" s="403"/>
      <c r="BO261" s="403"/>
      <c r="BP261" s="403"/>
      <c r="BQ261" s="403"/>
      <c r="BR261" s="403"/>
      <c r="BS261" s="403"/>
      <c r="BT261" s="403"/>
      <c r="BU261" s="403"/>
      <c r="BV261" s="403"/>
      <c r="BW261" s="464"/>
      <c r="BX261" s="464"/>
      <c r="BY261" s="464"/>
      <c r="BZ261" s="464"/>
      <c r="CA261" s="464"/>
    </row>
    <row r="262" spans="1:79" s="462" customFormat="1" ht="15" customHeight="1">
      <c r="B262" s="463"/>
      <c r="C262" s="236"/>
      <c r="D262" s="317">
        <v>30104311310101</v>
      </c>
      <c r="E262" s="318" t="s">
        <v>1977</v>
      </c>
      <c r="F262" s="318" t="s">
        <v>416</v>
      </c>
      <c r="G262" s="318" t="s">
        <v>549</v>
      </c>
      <c r="H262" s="318">
        <v>2</v>
      </c>
      <c r="I262" s="319" t="s">
        <v>1978</v>
      </c>
      <c r="J262" s="489" t="s">
        <v>1020</v>
      </c>
      <c r="K262" s="318" t="s">
        <v>86</v>
      </c>
      <c r="L262" s="240" t="s">
        <v>2966</v>
      </c>
      <c r="M262" s="318" t="s">
        <v>21</v>
      </c>
      <c r="N262" s="262" t="s">
        <v>21</v>
      </c>
      <c r="O262" s="242">
        <v>1387.2</v>
      </c>
      <c r="P262" s="318" t="s">
        <v>1948</v>
      </c>
      <c r="Q262" s="236" t="s">
        <v>24</v>
      </c>
      <c r="R262" s="612"/>
      <c r="S262" s="297">
        <v>1400.93328</v>
      </c>
      <c r="T262" s="623"/>
      <c r="U262" s="403"/>
      <c r="V262" s="403"/>
      <c r="W262" s="403"/>
      <c r="X262" s="403"/>
      <c r="Y262" s="403"/>
      <c r="Z262" s="403"/>
      <c r="AA262" s="403"/>
      <c r="AB262" s="403"/>
      <c r="AC262" s="403"/>
      <c r="AD262" s="403"/>
      <c r="AE262" s="403"/>
      <c r="AF262" s="403"/>
      <c r="AG262" s="403"/>
      <c r="AH262" s="403"/>
      <c r="AI262" s="403"/>
      <c r="AJ262" s="403"/>
      <c r="AK262" s="403"/>
      <c r="AL262" s="403"/>
      <c r="AM262" s="403"/>
      <c r="AN262" s="403"/>
      <c r="AO262" s="403"/>
      <c r="AP262" s="403"/>
      <c r="AQ262" s="403"/>
      <c r="AR262" s="403"/>
      <c r="AS262" s="403"/>
      <c r="AT262" s="403"/>
      <c r="AU262" s="403"/>
      <c r="AV262" s="403"/>
      <c r="AW262" s="403"/>
      <c r="AX262" s="403"/>
      <c r="AY262" s="403"/>
      <c r="AZ262" s="403"/>
      <c r="BA262" s="403"/>
      <c r="BB262" s="403"/>
      <c r="BC262" s="403"/>
      <c r="BD262" s="403"/>
      <c r="BE262" s="403"/>
      <c r="BF262" s="403"/>
      <c r="BG262" s="403"/>
      <c r="BH262" s="403"/>
      <c r="BI262" s="403"/>
      <c r="BJ262" s="403"/>
      <c r="BK262" s="403"/>
      <c r="BL262" s="403"/>
      <c r="BM262" s="403"/>
      <c r="BN262" s="403"/>
      <c r="BO262" s="403"/>
      <c r="BP262" s="403"/>
      <c r="BQ262" s="403"/>
      <c r="BR262" s="403"/>
      <c r="BS262" s="403"/>
      <c r="BT262" s="403"/>
      <c r="BU262" s="403"/>
      <c r="BV262" s="403"/>
      <c r="BW262" s="464"/>
      <c r="BX262" s="464"/>
      <c r="BY262" s="464"/>
      <c r="BZ262" s="464"/>
      <c r="CA262" s="464"/>
    </row>
    <row r="263" spans="1:79" s="462" customFormat="1" ht="15" customHeight="1">
      <c r="B263" s="463"/>
      <c r="C263" s="236"/>
      <c r="D263" s="317">
        <v>30104311310102</v>
      </c>
      <c r="E263" s="318" t="s">
        <v>1980</v>
      </c>
      <c r="F263" s="318" t="s">
        <v>416</v>
      </c>
      <c r="G263" s="318" t="s">
        <v>549</v>
      </c>
      <c r="H263" s="318">
        <v>2</v>
      </c>
      <c r="I263" s="319" t="s">
        <v>1978</v>
      </c>
      <c r="J263" s="489" t="s">
        <v>1020</v>
      </c>
      <c r="K263" s="318" t="s">
        <v>86</v>
      </c>
      <c r="L263" s="240" t="s">
        <v>2966</v>
      </c>
      <c r="M263" s="318" t="s">
        <v>21</v>
      </c>
      <c r="N263" s="262" t="s">
        <v>22</v>
      </c>
      <c r="O263" s="242">
        <v>910.2</v>
      </c>
      <c r="P263" s="318" t="s">
        <v>1948</v>
      </c>
      <c r="Q263" s="236" t="s">
        <v>24</v>
      </c>
      <c r="R263" s="612"/>
      <c r="S263" s="297">
        <v>919.21097999999995</v>
      </c>
      <c r="T263" s="623"/>
      <c r="U263" s="403"/>
      <c r="V263" s="403"/>
      <c r="W263" s="403"/>
      <c r="X263" s="403"/>
      <c r="Y263" s="403"/>
      <c r="Z263" s="403"/>
      <c r="AA263" s="403"/>
      <c r="AB263" s="403"/>
      <c r="AC263" s="403"/>
      <c r="AD263" s="403"/>
      <c r="AE263" s="403"/>
      <c r="AF263" s="403"/>
      <c r="AG263" s="403"/>
      <c r="AH263" s="403"/>
      <c r="AI263" s="403"/>
      <c r="AJ263" s="403"/>
      <c r="AK263" s="403"/>
      <c r="AL263" s="403"/>
      <c r="AM263" s="403"/>
      <c r="AN263" s="403"/>
      <c r="AO263" s="403"/>
      <c r="AP263" s="403"/>
      <c r="AQ263" s="403"/>
      <c r="AR263" s="403"/>
      <c r="AS263" s="403"/>
      <c r="AT263" s="403"/>
      <c r="AU263" s="403"/>
      <c r="AV263" s="403"/>
      <c r="AW263" s="403"/>
      <c r="AX263" s="403"/>
      <c r="AY263" s="403"/>
      <c r="AZ263" s="403"/>
      <c r="BA263" s="403"/>
      <c r="BB263" s="403"/>
      <c r="BC263" s="403"/>
      <c r="BD263" s="403"/>
      <c r="BE263" s="403"/>
      <c r="BF263" s="403"/>
      <c r="BG263" s="403"/>
      <c r="BH263" s="403"/>
      <c r="BI263" s="403"/>
      <c r="BJ263" s="403"/>
      <c r="BK263" s="403"/>
      <c r="BL263" s="403"/>
      <c r="BM263" s="403"/>
      <c r="BN263" s="403"/>
      <c r="BO263" s="403"/>
      <c r="BP263" s="403"/>
      <c r="BQ263" s="403"/>
      <c r="BR263" s="403"/>
      <c r="BS263" s="403"/>
      <c r="BT263" s="403"/>
      <c r="BU263" s="403"/>
      <c r="BV263" s="403"/>
      <c r="BW263" s="464"/>
      <c r="BX263" s="464"/>
      <c r="BY263" s="464"/>
      <c r="BZ263" s="464"/>
      <c r="CA263" s="464"/>
    </row>
    <row r="264" spans="1:79" s="462" customFormat="1" ht="15" customHeight="1">
      <c r="B264" s="463"/>
      <c r="C264" s="236"/>
      <c r="D264" s="317">
        <v>30104311310103</v>
      </c>
      <c r="E264" s="318" t="s">
        <v>1981</v>
      </c>
      <c r="F264" s="318" t="s">
        <v>416</v>
      </c>
      <c r="G264" s="318" t="s">
        <v>549</v>
      </c>
      <c r="H264" s="318">
        <v>2</v>
      </c>
      <c r="I264" s="319" t="s">
        <v>1978</v>
      </c>
      <c r="J264" s="489" t="s">
        <v>1020</v>
      </c>
      <c r="K264" s="318" t="s">
        <v>86</v>
      </c>
      <c r="L264" s="240" t="s">
        <v>2966</v>
      </c>
      <c r="M264" s="318" t="s">
        <v>21</v>
      </c>
      <c r="N264" s="262" t="s">
        <v>25</v>
      </c>
      <c r="O264" s="242">
        <v>328.2</v>
      </c>
      <c r="P264" s="318" t="s">
        <v>1948</v>
      </c>
      <c r="Q264" s="236" t="s">
        <v>24</v>
      </c>
      <c r="R264" s="612"/>
      <c r="S264" s="297">
        <v>331.44918000000001</v>
      </c>
      <c r="T264" s="623"/>
      <c r="U264" s="403"/>
      <c r="V264" s="403"/>
      <c r="W264" s="403"/>
      <c r="X264" s="403"/>
      <c r="Y264" s="403"/>
      <c r="Z264" s="403"/>
      <c r="AA264" s="403"/>
      <c r="AB264" s="403"/>
      <c r="AC264" s="403"/>
      <c r="AD264" s="403"/>
      <c r="AE264" s="403"/>
      <c r="AF264" s="403"/>
      <c r="AG264" s="403"/>
      <c r="AH264" s="403"/>
      <c r="AI264" s="403"/>
      <c r="AJ264" s="403"/>
      <c r="AK264" s="403"/>
      <c r="AL264" s="403"/>
      <c r="AM264" s="403"/>
      <c r="AN264" s="403"/>
      <c r="AO264" s="403"/>
      <c r="AP264" s="403"/>
      <c r="AQ264" s="403"/>
      <c r="AR264" s="403"/>
      <c r="AS264" s="403"/>
      <c r="AT264" s="403"/>
      <c r="AU264" s="403"/>
      <c r="AV264" s="403"/>
      <c r="AW264" s="403"/>
      <c r="AX264" s="403"/>
      <c r="AY264" s="403"/>
      <c r="AZ264" s="403"/>
      <c r="BA264" s="403"/>
      <c r="BB264" s="403"/>
      <c r="BC264" s="403"/>
      <c r="BD264" s="403"/>
      <c r="BE264" s="403"/>
      <c r="BF264" s="403"/>
      <c r="BG264" s="403"/>
      <c r="BH264" s="403"/>
      <c r="BI264" s="403"/>
      <c r="BJ264" s="403"/>
      <c r="BK264" s="403"/>
      <c r="BL264" s="403"/>
      <c r="BM264" s="403"/>
      <c r="BN264" s="403"/>
      <c r="BO264" s="403"/>
      <c r="BP264" s="403"/>
      <c r="BQ264" s="403"/>
      <c r="BR264" s="403"/>
      <c r="BS264" s="403"/>
      <c r="BT264" s="403"/>
      <c r="BU264" s="403"/>
      <c r="BV264" s="403"/>
      <c r="BW264" s="464"/>
      <c r="BX264" s="464"/>
      <c r="BY264" s="464"/>
      <c r="BZ264" s="464"/>
      <c r="CA264" s="464"/>
    </row>
    <row r="265" spans="1:79" s="462" customFormat="1" ht="15" customHeight="1">
      <c r="B265" s="463"/>
      <c r="C265" s="236"/>
      <c r="D265" s="317">
        <v>30104311310104</v>
      </c>
      <c r="E265" s="318" t="s">
        <v>1982</v>
      </c>
      <c r="F265" s="318" t="s">
        <v>416</v>
      </c>
      <c r="G265" s="318" t="s">
        <v>549</v>
      </c>
      <c r="H265" s="318">
        <v>2</v>
      </c>
      <c r="I265" s="319" t="s">
        <v>1978</v>
      </c>
      <c r="J265" s="489" t="s">
        <v>1020</v>
      </c>
      <c r="K265" s="318" t="s">
        <v>86</v>
      </c>
      <c r="L265" s="240" t="s">
        <v>2966</v>
      </c>
      <c r="M265" s="318" t="s">
        <v>21</v>
      </c>
      <c r="N265" s="262" t="s">
        <v>27</v>
      </c>
      <c r="O265" s="242">
        <v>1571.2</v>
      </c>
      <c r="P265" s="318" t="s">
        <v>1948</v>
      </c>
      <c r="Q265" s="236" t="s">
        <v>24</v>
      </c>
      <c r="R265" s="612"/>
      <c r="S265" s="297">
        <v>1586.75488</v>
      </c>
      <c r="T265" s="623"/>
      <c r="U265" s="403"/>
      <c r="V265" s="403"/>
      <c r="W265" s="403"/>
      <c r="X265" s="403"/>
      <c r="Y265" s="403"/>
      <c r="Z265" s="403"/>
      <c r="AA265" s="403"/>
      <c r="AB265" s="403"/>
      <c r="AC265" s="403"/>
      <c r="AD265" s="403"/>
      <c r="AE265" s="403"/>
      <c r="AF265" s="403"/>
      <c r="AG265" s="403"/>
      <c r="AH265" s="403"/>
      <c r="AI265" s="403"/>
      <c r="AJ265" s="403"/>
      <c r="AK265" s="403"/>
      <c r="AL265" s="403"/>
      <c r="AM265" s="403"/>
      <c r="AN265" s="403"/>
      <c r="AO265" s="403"/>
      <c r="AP265" s="403"/>
      <c r="AQ265" s="403"/>
      <c r="AR265" s="403"/>
      <c r="AS265" s="403"/>
      <c r="AT265" s="403"/>
      <c r="AU265" s="403"/>
      <c r="AV265" s="403"/>
      <c r="AW265" s="403"/>
      <c r="AX265" s="403"/>
      <c r="AY265" s="403"/>
      <c r="AZ265" s="403"/>
      <c r="BA265" s="403"/>
      <c r="BB265" s="403"/>
      <c r="BC265" s="403"/>
      <c r="BD265" s="403"/>
      <c r="BE265" s="403"/>
      <c r="BF265" s="403"/>
      <c r="BG265" s="403"/>
      <c r="BH265" s="403"/>
      <c r="BI265" s="403"/>
      <c r="BJ265" s="403"/>
      <c r="BK265" s="403"/>
      <c r="BL265" s="403"/>
      <c r="BM265" s="403"/>
      <c r="BN265" s="403"/>
      <c r="BO265" s="403"/>
      <c r="BP265" s="403"/>
      <c r="BQ265" s="403"/>
      <c r="BR265" s="403"/>
      <c r="BS265" s="403"/>
      <c r="BT265" s="403"/>
      <c r="BU265" s="403"/>
      <c r="BV265" s="403"/>
      <c r="BW265" s="464"/>
      <c r="BX265" s="464"/>
      <c r="BY265" s="464"/>
      <c r="BZ265" s="464"/>
      <c r="CA265" s="464"/>
    </row>
    <row r="266" spans="1:79" s="462" customFormat="1" ht="15" customHeight="1">
      <c r="B266" s="463"/>
      <c r="C266" s="236"/>
      <c r="D266" s="317">
        <v>30104311310105</v>
      </c>
      <c r="E266" s="318" t="s">
        <v>1983</v>
      </c>
      <c r="F266" s="318" t="s">
        <v>416</v>
      </c>
      <c r="G266" s="318" t="s">
        <v>549</v>
      </c>
      <c r="H266" s="318">
        <v>2</v>
      </c>
      <c r="I266" s="319" t="s">
        <v>1978</v>
      </c>
      <c r="J266" s="489" t="s">
        <v>1020</v>
      </c>
      <c r="K266" s="318" t="s">
        <v>86</v>
      </c>
      <c r="L266" s="240" t="s">
        <v>2966</v>
      </c>
      <c r="M266" s="318" t="s">
        <v>21</v>
      </c>
      <c r="N266" s="262" t="s">
        <v>26</v>
      </c>
      <c r="O266" s="242">
        <v>316.8</v>
      </c>
      <c r="P266" s="318" t="s">
        <v>1948</v>
      </c>
      <c r="Q266" s="236" t="s">
        <v>24</v>
      </c>
      <c r="R266" s="612"/>
      <c r="S266" s="297">
        <v>320.19368699999995</v>
      </c>
      <c r="T266" s="623"/>
      <c r="U266" s="403"/>
      <c r="V266" s="403"/>
      <c r="W266" s="403"/>
      <c r="X266" s="403"/>
      <c r="Y266" s="403"/>
      <c r="Z266" s="403"/>
      <c r="AA266" s="403"/>
      <c r="AB266" s="403"/>
      <c r="AC266" s="403"/>
      <c r="AD266" s="403"/>
      <c r="AE266" s="403"/>
      <c r="AF266" s="403"/>
      <c r="AG266" s="403"/>
      <c r="AH266" s="403"/>
      <c r="AI266" s="403"/>
      <c r="AJ266" s="403"/>
      <c r="AK266" s="403"/>
      <c r="AL266" s="403"/>
      <c r="AM266" s="403"/>
      <c r="AN266" s="403"/>
      <c r="AO266" s="403"/>
      <c r="AP266" s="403"/>
      <c r="AQ266" s="403"/>
      <c r="AR266" s="403"/>
      <c r="AS266" s="403"/>
      <c r="AT266" s="403"/>
      <c r="AU266" s="403"/>
      <c r="AV266" s="403"/>
      <c r="AW266" s="403"/>
      <c r="AX266" s="403"/>
      <c r="AY266" s="403"/>
      <c r="AZ266" s="403"/>
      <c r="BA266" s="403"/>
      <c r="BB266" s="403"/>
      <c r="BC266" s="403"/>
      <c r="BD266" s="403"/>
      <c r="BE266" s="403"/>
      <c r="BF266" s="403"/>
      <c r="BG266" s="403"/>
      <c r="BH266" s="403"/>
      <c r="BI266" s="403"/>
      <c r="BJ266" s="403"/>
      <c r="BK266" s="403"/>
      <c r="BL266" s="403"/>
      <c r="BM266" s="403"/>
      <c r="BN266" s="403"/>
      <c r="BO266" s="403"/>
      <c r="BP266" s="403"/>
      <c r="BQ266" s="403"/>
      <c r="BR266" s="403"/>
      <c r="BS266" s="403"/>
      <c r="BT266" s="403"/>
      <c r="BU266" s="403"/>
      <c r="BV266" s="403"/>
      <c r="BW266" s="464"/>
      <c r="BX266" s="464"/>
      <c r="BY266" s="464"/>
      <c r="BZ266" s="464"/>
      <c r="CA266" s="464"/>
    </row>
    <row r="267" spans="1:79" s="462" customFormat="1" ht="15" customHeight="1">
      <c r="B267" s="463"/>
      <c r="C267" s="211"/>
      <c r="D267" s="317">
        <v>30104310510102</v>
      </c>
      <c r="E267" s="318" t="s">
        <v>1985</v>
      </c>
      <c r="F267" s="318" t="s">
        <v>416</v>
      </c>
      <c r="G267" s="318" t="s">
        <v>549</v>
      </c>
      <c r="H267" s="318">
        <v>2</v>
      </c>
      <c r="I267" s="319" t="s">
        <v>1986</v>
      </c>
      <c r="J267" s="489" t="s">
        <v>1020</v>
      </c>
      <c r="K267" s="318" t="s">
        <v>86</v>
      </c>
      <c r="L267" s="318" t="s">
        <v>29</v>
      </c>
      <c r="M267" s="211">
        <v>1</v>
      </c>
      <c r="N267" s="214">
        <v>2</v>
      </c>
      <c r="O267" s="215">
        <v>540</v>
      </c>
      <c r="P267" s="211">
        <v>45</v>
      </c>
      <c r="Q267" s="211" t="s">
        <v>47</v>
      </c>
      <c r="R267" s="611">
        <v>0.05</v>
      </c>
      <c r="S267" s="259">
        <v>545.02200000000005</v>
      </c>
      <c r="T267" s="623"/>
      <c r="U267" s="403"/>
      <c r="V267" s="403"/>
      <c r="W267" s="403"/>
      <c r="X267" s="403"/>
      <c r="Y267" s="403"/>
      <c r="Z267" s="403"/>
      <c r="AA267" s="403"/>
      <c r="AB267" s="403"/>
      <c r="AC267" s="403"/>
      <c r="AD267" s="403"/>
      <c r="AE267" s="403"/>
      <c r="AF267" s="403"/>
      <c r="AG267" s="403"/>
      <c r="AH267" s="403"/>
      <c r="AI267" s="403"/>
      <c r="AJ267" s="403"/>
      <c r="AK267" s="403"/>
      <c r="AL267" s="403"/>
      <c r="AM267" s="403"/>
      <c r="AN267" s="403"/>
      <c r="AO267" s="403"/>
      <c r="AP267" s="403"/>
      <c r="AQ267" s="403"/>
      <c r="AR267" s="403"/>
      <c r="AS267" s="403"/>
      <c r="AT267" s="403"/>
      <c r="AU267" s="403"/>
      <c r="AV267" s="403"/>
      <c r="AW267" s="403"/>
      <c r="AX267" s="403"/>
      <c r="AY267" s="403"/>
      <c r="AZ267" s="403"/>
      <c r="BA267" s="403"/>
      <c r="BB267" s="403"/>
      <c r="BC267" s="403"/>
      <c r="BD267" s="403"/>
      <c r="BE267" s="403"/>
      <c r="BF267" s="403"/>
      <c r="BG267" s="403"/>
      <c r="BH267" s="403"/>
      <c r="BI267" s="403"/>
      <c r="BJ267" s="403"/>
      <c r="BK267" s="403"/>
      <c r="BL267" s="403"/>
      <c r="BM267" s="403"/>
      <c r="BN267" s="403"/>
      <c r="BO267" s="403"/>
      <c r="BP267" s="403"/>
      <c r="BQ267" s="403"/>
      <c r="BR267" s="403"/>
      <c r="BS267" s="403"/>
      <c r="BT267" s="403"/>
      <c r="BU267" s="403"/>
      <c r="BV267" s="403"/>
      <c r="BW267" s="464"/>
      <c r="BX267" s="464"/>
      <c r="BY267" s="464"/>
      <c r="BZ267" s="464"/>
      <c r="CA267" s="464"/>
    </row>
    <row r="268" spans="1:79" s="462" customFormat="1" ht="15" customHeight="1">
      <c r="B268" s="463"/>
      <c r="C268" s="211"/>
      <c r="D268" s="317">
        <v>30104310510103</v>
      </c>
      <c r="E268" s="318" t="s">
        <v>1987</v>
      </c>
      <c r="F268" s="318" t="s">
        <v>416</v>
      </c>
      <c r="G268" s="318" t="s">
        <v>549</v>
      </c>
      <c r="H268" s="318">
        <v>2</v>
      </c>
      <c r="I268" s="319" t="s">
        <v>1986</v>
      </c>
      <c r="J268" s="489" t="s">
        <v>1020</v>
      </c>
      <c r="K268" s="318" t="s">
        <v>86</v>
      </c>
      <c r="L268" s="318" t="s">
        <v>29</v>
      </c>
      <c r="M268" s="211">
        <v>1</v>
      </c>
      <c r="N268" s="214">
        <v>3</v>
      </c>
      <c r="O268" s="215">
        <v>206.8</v>
      </c>
      <c r="P268" s="211">
        <v>45</v>
      </c>
      <c r="Q268" s="211" t="s">
        <v>30</v>
      </c>
      <c r="R268" s="611">
        <v>0.1</v>
      </c>
      <c r="S268" s="259">
        <v>208.86724699999999</v>
      </c>
      <c r="T268" s="623"/>
      <c r="U268" s="403"/>
      <c r="V268" s="403"/>
      <c r="W268" s="403"/>
      <c r="X268" s="403"/>
      <c r="Y268" s="403"/>
      <c r="Z268" s="403"/>
      <c r="AA268" s="403"/>
      <c r="AB268" s="403"/>
      <c r="AC268" s="403"/>
      <c r="AD268" s="403"/>
      <c r="AE268" s="403"/>
      <c r="AF268" s="403"/>
      <c r="AG268" s="403"/>
      <c r="AH268" s="403"/>
      <c r="AI268" s="403"/>
      <c r="AJ268" s="403"/>
      <c r="AK268" s="403"/>
      <c r="AL268" s="403"/>
      <c r="AM268" s="403"/>
      <c r="AN268" s="403"/>
      <c r="AO268" s="403"/>
      <c r="AP268" s="403"/>
      <c r="AQ268" s="403"/>
      <c r="AR268" s="403"/>
      <c r="AS268" s="403"/>
      <c r="AT268" s="403"/>
      <c r="AU268" s="403"/>
      <c r="AV268" s="403"/>
      <c r="AW268" s="403"/>
      <c r="AX268" s="403"/>
      <c r="AY268" s="403"/>
      <c r="AZ268" s="403"/>
      <c r="BA268" s="403"/>
      <c r="BB268" s="403"/>
      <c r="BC268" s="403"/>
      <c r="BD268" s="403"/>
      <c r="BE268" s="403"/>
      <c r="BF268" s="403"/>
      <c r="BG268" s="403"/>
      <c r="BH268" s="403"/>
      <c r="BI268" s="403"/>
      <c r="BJ268" s="403"/>
      <c r="BK268" s="403"/>
      <c r="BL268" s="403"/>
      <c r="BM268" s="403"/>
      <c r="BN268" s="403"/>
      <c r="BO268" s="403"/>
      <c r="BP268" s="403"/>
      <c r="BQ268" s="403"/>
      <c r="BR268" s="403"/>
      <c r="BS268" s="403"/>
      <c r="BT268" s="403"/>
      <c r="BU268" s="403"/>
      <c r="BV268" s="403"/>
      <c r="BW268" s="464"/>
      <c r="BX268" s="464"/>
      <c r="BY268" s="464"/>
      <c r="BZ268" s="464"/>
      <c r="CA268" s="464"/>
    </row>
    <row r="269" spans="1:79" s="462" customFormat="1" ht="15" customHeight="1">
      <c r="A269" s="476"/>
      <c r="B269" s="477"/>
      <c r="C269" s="236"/>
      <c r="D269" s="266">
        <v>30118730611101</v>
      </c>
      <c r="E269" s="267" t="s">
        <v>1972</v>
      </c>
      <c r="F269" s="267" t="s">
        <v>416</v>
      </c>
      <c r="G269" s="267" t="s">
        <v>2965</v>
      </c>
      <c r="H269" s="267"/>
      <c r="I269" s="268" t="s">
        <v>1951</v>
      </c>
      <c r="J269" s="226" t="s">
        <v>1952</v>
      </c>
      <c r="K269" s="267" t="s">
        <v>86</v>
      </c>
      <c r="L269" s="267" t="s">
        <v>37</v>
      </c>
      <c r="M269" s="267" t="s">
        <v>21</v>
      </c>
      <c r="N269" s="314">
        <v>10</v>
      </c>
      <c r="O269" s="315">
        <v>1800</v>
      </c>
      <c r="P269" s="267" t="s">
        <v>1943</v>
      </c>
      <c r="Q269" s="236" t="s">
        <v>30</v>
      </c>
      <c r="R269" s="614">
        <v>0.11</v>
      </c>
      <c r="S269" s="288">
        <v>1819.8</v>
      </c>
      <c r="T269" s="624"/>
      <c r="U269" s="405"/>
      <c r="V269" s="405"/>
      <c r="W269" s="405"/>
      <c r="X269" s="405"/>
      <c r="Y269" s="405"/>
      <c r="Z269" s="405"/>
      <c r="AA269" s="405"/>
      <c r="AB269" s="405"/>
      <c r="AC269" s="405"/>
      <c r="AD269" s="405"/>
      <c r="AE269" s="405"/>
      <c r="AF269" s="405"/>
      <c r="AG269" s="405"/>
      <c r="AH269" s="405"/>
      <c r="AI269" s="405"/>
      <c r="AJ269" s="405"/>
      <c r="AK269" s="405"/>
      <c r="AL269" s="405"/>
      <c r="AM269" s="405"/>
      <c r="AN269" s="405"/>
      <c r="AO269" s="405"/>
      <c r="AP269" s="405"/>
      <c r="AQ269" s="405"/>
      <c r="AR269" s="405"/>
      <c r="AS269" s="405"/>
      <c r="AT269" s="405"/>
      <c r="AU269" s="405"/>
      <c r="AV269" s="405"/>
      <c r="AW269" s="405"/>
      <c r="AX269" s="405"/>
      <c r="AY269" s="405"/>
      <c r="AZ269" s="405"/>
      <c r="BA269" s="405"/>
      <c r="BB269" s="405"/>
      <c r="BC269" s="405"/>
      <c r="BD269" s="405"/>
      <c r="BE269" s="405"/>
      <c r="BF269" s="405"/>
      <c r="BG269" s="405"/>
      <c r="BH269" s="405"/>
      <c r="BI269" s="405"/>
      <c r="BJ269" s="405"/>
      <c r="BK269" s="405"/>
      <c r="BL269" s="405"/>
      <c r="BM269" s="405"/>
      <c r="BN269" s="405"/>
      <c r="BO269" s="405"/>
      <c r="BP269" s="405"/>
      <c r="BQ269" s="405"/>
      <c r="BR269" s="405"/>
      <c r="BS269" s="405"/>
      <c r="BT269" s="405"/>
      <c r="BU269" s="405"/>
      <c r="BV269" s="405"/>
      <c r="BW269" s="478"/>
      <c r="BX269" s="478"/>
      <c r="BY269" s="478"/>
      <c r="BZ269" s="478"/>
      <c r="CA269" s="478"/>
    </row>
    <row r="270" spans="1:79" s="462" customFormat="1" ht="15" customHeight="1">
      <c r="A270" s="476"/>
      <c r="B270" s="477"/>
      <c r="C270" s="236"/>
      <c r="D270" s="266">
        <v>30118730611102</v>
      </c>
      <c r="E270" s="267" t="s">
        <v>1973</v>
      </c>
      <c r="F270" s="267" t="s">
        <v>416</v>
      </c>
      <c r="G270" s="267" t="s">
        <v>2965</v>
      </c>
      <c r="H270" s="267"/>
      <c r="I270" s="268" t="s">
        <v>1951</v>
      </c>
      <c r="J270" s="489" t="s">
        <v>1020</v>
      </c>
      <c r="K270" s="267" t="s">
        <v>86</v>
      </c>
      <c r="L270" s="267" t="s">
        <v>37</v>
      </c>
      <c r="M270" s="267" t="s">
        <v>21</v>
      </c>
      <c r="N270" s="314">
        <v>11</v>
      </c>
      <c r="O270" s="315">
        <v>1800</v>
      </c>
      <c r="P270" s="267" t="s">
        <v>1943</v>
      </c>
      <c r="Q270" s="236" t="s">
        <v>30</v>
      </c>
      <c r="R270" s="614">
        <v>0.05</v>
      </c>
      <c r="S270" s="288">
        <v>1819.8</v>
      </c>
      <c r="T270" s="624"/>
      <c r="U270" s="405"/>
      <c r="V270" s="405"/>
      <c r="W270" s="405"/>
      <c r="X270" s="405"/>
      <c r="Y270" s="405"/>
      <c r="Z270" s="405"/>
      <c r="AA270" s="405"/>
      <c r="AB270" s="405"/>
      <c r="AC270" s="405"/>
      <c r="AD270" s="405"/>
      <c r="AE270" s="405"/>
      <c r="AF270" s="405"/>
      <c r="AG270" s="405"/>
      <c r="AH270" s="405"/>
      <c r="AI270" s="405"/>
      <c r="AJ270" s="405"/>
      <c r="AK270" s="405"/>
      <c r="AL270" s="405"/>
      <c r="AM270" s="405"/>
      <c r="AN270" s="405"/>
      <c r="AO270" s="405"/>
      <c r="AP270" s="405"/>
      <c r="AQ270" s="405"/>
      <c r="AR270" s="405"/>
      <c r="AS270" s="405"/>
      <c r="AT270" s="405"/>
      <c r="AU270" s="405"/>
      <c r="AV270" s="405"/>
      <c r="AW270" s="405"/>
      <c r="AX270" s="405"/>
      <c r="AY270" s="405"/>
      <c r="AZ270" s="405"/>
      <c r="BA270" s="405"/>
      <c r="BB270" s="405"/>
      <c r="BC270" s="405"/>
      <c r="BD270" s="405"/>
      <c r="BE270" s="405"/>
      <c r="BF270" s="405"/>
      <c r="BG270" s="405"/>
      <c r="BH270" s="405"/>
      <c r="BI270" s="405"/>
      <c r="BJ270" s="405"/>
      <c r="BK270" s="405"/>
      <c r="BL270" s="405"/>
      <c r="BM270" s="405"/>
      <c r="BN270" s="405"/>
      <c r="BO270" s="405"/>
      <c r="BP270" s="405"/>
      <c r="BQ270" s="405"/>
      <c r="BR270" s="405"/>
      <c r="BS270" s="405"/>
      <c r="BT270" s="405"/>
      <c r="BU270" s="405"/>
      <c r="BV270" s="405"/>
      <c r="BW270" s="478"/>
      <c r="BX270" s="478"/>
      <c r="BY270" s="478"/>
      <c r="BZ270" s="478"/>
      <c r="CA270" s="478"/>
    </row>
    <row r="271" spans="1:79" s="462" customFormat="1" ht="15" customHeight="1">
      <c r="A271" s="476"/>
      <c r="B271" s="477"/>
      <c r="C271" s="236"/>
      <c r="D271" s="266">
        <v>30118730611103</v>
      </c>
      <c r="E271" s="267" t="s">
        <v>1970</v>
      </c>
      <c r="F271" s="267" t="s">
        <v>416</v>
      </c>
      <c r="G271" s="267" t="s">
        <v>2965</v>
      </c>
      <c r="H271" s="267"/>
      <c r="I271" s="268" t="s">
        <v>1951</v>
      </c>
      <c r="J271" s="489" t="s">
        <v>1020</v>
      </c>
      <c r="K271" s="267" t="s">
        <v>86</v>
      </c>
      <c r="L271" s="267" t="s">
        <v>37</v>
      </c>
      <c r="M271" s="267" t="s">
        <v>21</v>
      </c>
      <c r="N271" s="314">
        <v>12</v>
      </c>
      <c r="O271" s="315">
        <v>1800</v>
      </c>
      <c r="P271" s="267" t="s">
        <v>1943</v>
      </c>
      <c r="Q271" s="236" t="s">
        <v>47</v>
      </c>
      <c r="R271" s="236" t="s">
        <v>54</v>
      </c>
      <c r="S271" s="288">
        <v>1819.8</v>
      </c>
      <c r="T271" s="624"/>
      <c r="U271" s="405"/>
      <c r="V271" s="405"/>
      <c r="W271" s="405"/>
      <c r="X271" s="405"/>
      <c r="Y271" s="405"/>
      <c r="Z271" s="405"/>
      <c r="AA271" s="405"/>
      <c r="AB271" s="405"/>
      <c r="AC271" s="405"/>
      <c r="AD271" s="405"/>
      <c r="AE271" s="405"/>
      <c r="AF271" s="405"/>
      <c r="AG271" s="405"/>
      <c r="AH271" s="405"/>
      <c r="AI271" s="405"/>
      <c r="AJ271" s="405"/>
      <c r="AK271" s="405"/>
      <c r="AL271" s="405"/>
      <c r="AM271" s="405"/>
      <c r="AN271" s="405"/>
      <c r="AO271" s="405"/>
      <c r="AP271" s="405"/>
      <c r="AQ271" s="405"/>
      <c r="AR271" s="405"/>
      <c r="AS271" s="405"/>
      <c r="AT271" s="405"/>
      <c r="AU271" s="405"/>
      <c r="AV271" s="405"/>
      <c r="AW271" s="405"/>
      <c r="AX271" s="405"/>
      <c r="AY271" s="405"/>
      <c r="AZ271" s="405"/>
      <c r="BA271" s="405"/>
      <c r="BB271" s="405"/>
      <c r="BC271" s="405"/>
      <c r="BD271" s="405"/>
      <c r="BE271" s="405"/>
      <c r="BF271" s="405"/>
      <c r="BG271" s="405"/>
      <c r="BH271" s="405"/>
      <c r="BI271" s="405"/>
      <c r="BJ271" s="405"/>
      <c r="BK271" s="405"/>
      <c r="BL271" s="405"/>
      <c r="BM271" s="405"/>
      <c r="BN271" s="405"/>
      <c r="BO271" s="405"/>
      <c r="BP271" s="405"/>
      <c r="BQ271" s="405"/>
      <c r="BR271" s="405"/>
      <c r="BS271" s="405"/>
      <c r="BT271" s="405"/>
      <c r="BU271" s="405"/>
      <c r="BV271" s="405"/>
      <c r="BW271" s="478"/>
      <c r="BX271" s="478"/>
      <c r="BY271" s="478"/>
      <c r="BZ271" s="478"/>
      <c r="CA271" s="478"/>
    </row>
    <row r="272" spans="1:79" s="462" customFormat="1" ht="15" customHeight="1">
      <c r="A272" s="476"/>
      <c r="B272" s="477"/>
      <c r="C272" s="236"/>
      <c r="D272" s="266">
        <v>30118730611104</v>
      </c>
      <c r="E272" s="267" t="s">
        <v>1971</v>
      </c>
      <c r="F272" s="267" t="s">
        <v>416</v>
      </c>
      <c r="G272" s="267" t="s">
        <v>2965</v>
      </c>
      <c r="H272" s="267"/>
      <c r="I272" s="268" t="s">
        <v>1951</v>
      </c>
      <c r="J272" s="489" t="s">
        <v>1020</v>
      </c>
      <c r="K272" s="267" t="s">
        <v>86</v>
      </c>
      <c r="L272" s="267" t="s">
        <v>37</v>
      </c>
      <c r="M272" s="267" t="s">
        <v>21</v>
      </c>
      <c r="N272" s="314">
        <v>13</v>
      </c>
      <c r="O272" s="315">
        <v>1320</v>
      </c>
      <c r="P272" s="267" t="s">
        <v>1943</v>
      </c>
      <c r="Q272" s="236" t="s">
        <v>47</v>
      </c>
      <c r="R272" s="236" t="s">
        <v>54</v>
      </c>
      <c r="S272" s="288">
        <v>1334.52</v>
      </c>
      <c r="T272" s="624"/>
      <c r="U272" s="405"/>
      <c r="V272" s="405"/>
      <c r="W272" s="405"/>
      <c r="X272" s="405"/>
      <c r="Y272" s="405"/>
      <c r="Z272" s="405"/>
      <c r="AA272" s="405"/>
      <c r="AB272" s="405"/>
      <c r="AC272" s="405"/>
      <c r="AD272" s="405"/>
      <c r="AE272" s="405"/>
      <c r="AF272" s="405"/>
      <c r="AG272" s="405"/>
      <c r="AH272" s="405"/>
      <c r="AI272" s="405"/>
      <c r="AJ272" s="405"/>
      <c r="AK272" s="405"/>
      <c r="AL272" s="405"/>
      <c r="AM272" s="405"/>
      <c r="AN272" s="405"/>
      <c r="AO272" s="405"/>
      <c r="AP272" s="405"/>
      <c r="AQ272" s="405"/>
      <c r="AR272" s="405"/>
      <c r="AS272" s="405"/>
      <c r="AT272" s="405"/>
      <c r="AU272" s="405"/>
      <c r="AV272" s="405"/>
      <c r="AW272" s="405"/>
      <c r="AX272" s="405"/>
      <c r="AY272" s="405"/>
      <c r="AZ272" s="405"/>
      <c r="BA272" s="405"/>
      <c r="BB272" s="405"/>
      <c r="BC272" s="405"/>
      <c r="BD272" s="405"/>
      <c r="BE272" s="405"/>
      <c r="BF272" s="405"/>
      <c r="BG272" s="405"/>
      <c r="BH272" s="405"/>
      <c r="BI272" s="405"/>
      <c r="BJ272" s="405"/>
      <c r="BK272" s="405"/>
      <c r="BL272" s="405"/>
      <c r="BM272" s="405"/>
      <c r="BN272" s="405"/>
      <c r="BO272" s="405"/>
      <c r="BP272" s="405"/>
      <c r="BQ272" s="405"/>
      <c r="BR272" s="405"/>
      <c r="BS272" s="405"/>
      <c r="BT272" s="405"/>
      <c r="BU272" s="405"/>
      <c r="BV272" s="405"/>
      <c r="BW272" s="478"/>
      <c r="BX272" s="478"/>
      <c r="BY272" s="478"/>
      <c r="BZ272" s="478"/>
      <c r="CA272" s="478"/>
    </row>
    <row r="273" spans="1:79" s="462" customFormat="1" ht="15" customHeight="1">
      <c r="A273" s="476"/>
      <c r="B273" s="477"/>
      <c r="C273" s="236"/>
      <c r="D273" s="266">
        <v>30118730611105</v>
      </c>
      <c r="E273" s="267" t="s">
        <v>1969</v>
      </c>
      <c r="F273" s="267" t="s">
        <v>416</v>
      </c>
      <c r="G273" s="267" t="s">
        <v>2965</v>
      </c>
      <c r="H273" s="267"/>
      <c r="I273" s="268" t="s">
        <v>1951</v>
      </c>
      <c r="J273" s="489" t="s">
        <v>1020</v>
      </c>
      <c r="K273" s="267" t="s">
        <v>86</v>
      </c>
      <c r="L273" s="267" t="s">
        <v>37</v>
      </c>
      <c r="M273" s="267" t="s">
        <v>21</v>
      </c>
      <c r="N273" s="314">
        <v>14</v>
      </c>
      <c r="O273" s="315">
        <v>93.1</v>
      </c>
      <c r="P273" s="267" t="s">
        <v>1943</v>
      </c>
      <c r="Q273" s="236" t="s">
        <v>48</v>
      </c>
      <c r="R273" s="614">
        <v>0.13</v>
      </c>
      <c r="S273" s="288">
        <v>94.124100000000013</v>
      </c>
      <c r="T273" s="624"/>
      <c r="U273" s="405"/>
      <c r="V273" s="405"/>
      <c r="W273" s="405"/>
      <c r="X273" s="405"/>
      <c r="Y273" s="405"/>
      <c r="Z273" s="405"/>
      <c r="AA273" s="405"/>
      <c r="AB273" s="405"/>
      <c r="AC273" s="405"/>
      <c r="AD273" s="405"/>
      <c r="AE273" s="405"/>
      <c r="AF273" s="405"/>
      <c r="AG273" s="405"/>
      <c r="AH273" s="405"/>
      <c r="AI273" s="405"/>
      <c r="AJ273" s="405"/>
      <c r="AK273" s="405"/>
      <c r="AL273" s="405"/>
      <c r="AM273" s="405"/>
      <c r="AN273" s="405"/>
      <c r="AO273" s="405"/>
      <c r="AP273" s="405"/>
      <c r="AQ273" s="405"/>
      <c r="AR273" s="405"/>
      <c r="AS273" s="405"/>
      <c r="AT273" s="405"/>
      <c r="AU273" s="405"/>
      <c r="AV273" s="405"/>
      <c r="AW273" s="405"/>
      <c r="AX273" s="405"/>
      <c r="AY273" s="405"/>
      <c r="AZ273" s="405"/>
      <c r="BA273" s="405"/>
      <c r="BB273" s="405"/>
      <c r="BC273" s="405"/>
      <c r="BD273" s="405"/>
      <c r="BE273" s="405"/>
      <c r="BF273" s="405"/>
      <c r="BG273" s="405"/>
      <c r="BH273" s="405"/>
      <c r="BI273" s="405"/>
      <c r="BJ273" s="405"/>
      <c r="BK273" s="405"/>
      <c r="BL273" s="405"/>
      <c r="BM273" s="405"/>
      <c r="BN273" s="405"/>
      <c r="BO273" s="405"/>
      <c r="BP273" s="405"/>
      <c r="BQ273" s="405"/>
      <c r="BR273" s="405"/>
      <c r="BS273" s="405"/>
      <c r="BT273" s="405"/>
      <c r="BU273" s="405"/>
      <c r="BV273" s="405"/>
      <c r="BW273" s="478"/>
      <c r="BX273" s="478"/>
      <c r="BY273" s="478"/>
      <c r="BZ273" s="478"/>
      <c r="CA273" s="478"/>
    </row>
    <row r="274" spans="1:79" s="462" customFormat="1" ht="15" customHeight="1">
      <c r="A274" s="476"/>
      <c r="B274" s="477"/>
      <c r="C274" s="236"/>
      <c r="D274" s="266">
        <v>30118730711101</v>
      </c>
      <c r="E274" s="267" t="s">
        <v>1974</v>
      </c>
      <c r="F274" s="267" t="s">
        <v>416</v>
      </c>
      <c r="G274" s="267" t="s">
        <v>2965</v>
      </c>
      <c r="H274" s="267"/>
      <c r="I274" s="268" t="s">
        <v>1951</v>
      </c>
      <c r="J274" s="489" t="s">
        <v>1020</v>
      </c>
      <c r="K274" s="267" t="s">
        <v>86</v>
      </c>
      <c r="L274" s="267" t="s">
        <v>1071</v>
      </c>
      <c r="M274" s="267" t="s">
        <v>21</v>
      </c>
      <c r="N274" s="314">
        <v>15</v>
      </c>
      <c r="O274" s="316">
        <v>1800</v>
      </c>
      <c r="P274" s="267" t="s">
        <v>1943</v>
      </c>
      <c r="Q274" s="236" t="s">
        <v>24</v>
      </c>
      <c r="R274" s="612"/>
      <c r="S274" s="297">
        <v>1819.8</v>
      </c>
      <c r="T274" s="624"/>
      <c r="U274" s="405"/>
      <c r="V274" s="405"/>
      <c r="W274" s="405"/>
      <c r="X274" s="405"/>
      <c r="Y274" s="405"/>
      <c r="Z274" s="405"/>
      <c r="AA274" s="405"/>
      <c r="AB274" s="405"/>
      <c r="AC274" s="405"/>
      <c r="AD274" s="405"/>
      <c r="AE274" s="405"/>
      <c r="AF274" s="405"/>
      <c r="AG274" s="405"/>
      <c r="AH274" s="405"/>
      <c r="AI274" s="405"/>
      <c r="AJ274" s="405"/>
      <c r="AK274" s="405"/>
      <c r="AL274" s="405"/>
      <c r="AM274" s="405"/>
      <c r="AN274" s="405"/>
      <c r="AO274" s="405"/>
      <c r="AP274" s="405"/>
      <c r="AQ274" s="405"/>
      <c r="AR274" s="405"/>
      <c r="AS274" s="405"/>
      <c r="AT274" s="405"/>
      <c r="AU274" s="405"/>
      <c r="AV274" s="405"/>
      <c r="AW274" s="405"/>
      <c r="AX274" s="405"/>
      <c r="AY274" s="405"/>
      <c r="AZ274" s="405"/>
      <c r="BA274" s="405"/>
      <c r="BB274" s="405"/>
      <c r="BC274" s="405"/>
      <c r="BD274" s="405"/>
      <c r="BE274" s="405"/>
      <c r="BF274" s="405"/>
      <c r="BG274" s="405"/>
      <c r="BH274" s="405"/>
      <c r="BI274" s="405"/>
      <c r="BJ274" s="405"/>
      <c r="BK274" s="405"/>
      <c r="BL274" s="405"/>
      <c r="BM274" s="405"/>
      <c r="BN274" s="405"/>
      <c r="BO274" s="405"/>
      <c r="BP274" s="405"/>
      <c r="BQ274" s="405"/>
      <c r="BR274" s="405"/>
      <c r="BS274" s="405"/>
      <c r="BT274" s="405"/>
      <c r="BU274" s="405"/>
      <c r="BV274" s="405"/>
      <c r="BW274" s="478"/>
      <c r="BX274" s="478"/>
      <c r="BY274" s="478"/>
      <c r="BZ274" s="478"/>
      <c r="CA274" s="478"/>
    </row>
    <row r="275" spans="1:79" s="462" customFormat="1" ht="15" customHeight="1">
      <c r="A275" s="476"/>
      <c r="B275" s="477"/>
      <c r="C275" s="236"/>
      <c r="D275" s="266">
        <v>30118730711102</v>
      </c>
      <c r="E275" s="267" t="s">
        <v>1975</v>
      </c>
      <c r="F275" s="267" t="s">
        <v>416</v>
      </c>
      <c r="G275" s="267" t="s">
        <v>2965</v>
      </c>
      <c r="H275" s="267"/>
      <c r="I275" s="268" t="s">
        <v>1951</v>
      </c>
      <c r="J275" s="489" t="s">
        <v>1020</v>
      </c>
      <c r="K275" s="267" t="s">
        <v>86</v>
      </c>
      <c r="L275" s="267" t="s">
        <v>1071</v>
      </c>
      <c r="M275" s="267" t="s">
        <v>21</v>
      </c>
      <c r="N275" s="314">
        <v>16</v>
      </c>
      <c r="O275" s="316">
        <v>720</v>
      </c>
      <c r="P275" s="267" t="s">
        <v>1943</v>
      </c>
      <c r="Q275" s="236" t="s">
        <v>47</v>
      </c>
      <c r="R275" s="236" t="s">
        <v>54</v>
      </c>
      <c r="S275" s="288">
        <v>727.92</v>
      </c>
      <c r="T275" s="624"/>
      <c r="U275" s="405"/>
      <c r="V275" s="405"/>
      <c r="W275" s="405"/>
      <c r="X275" s="405"/>
      <c r="Y275" s="405"/>
      <c r="Z275" s="405"/>
      <c r="AA275" s="405"/>
      <c r="AB275" s="405"/>
      <c r="AC275" s="405"/>
      <c r="AD275" s="405"/>
      <c r="AE275" s="405"/>
      <c r="AF275" s="405"/>
      <c r="AG275" s="405"/>
      <c r="AH275" s="405"/>
      <c r="AI275" s="405"/>
      <c r="AJ275" s="405"/>
      <c r="AK275" s="405"/>
      <c r="AL275" s="405"/>
      <c r="AM275" s="405"/>
      <c r="AN275" s="405"/>
      <c r="AO275" s="405"/>
      <c r="AP275" s="405"/>
      <c r="AQ275" s="405"/>
      <c r="AR275" s="405"/>
      <c r="AS275" s="405"/>
      <c r="AT275" s="405"/>
      <c r="AU275" s="405"/>
      <c r="AV275" s="405"/>
      <c r="AW275" s="405"/>
      <c r="AX275" s="405"/>
      <c r="AY275" s="405"/>
      <c r="AZ275" s="405"/>
      <c r="BA275" s="405"/>
      <c r="BB275" s="405"/>
      <c r="BC275" s="405"/>
      <c r="BD275" s="405"/>
      <c r="BE275" s="405"/>
      <c r="BF275" s="405"/>
      <c r="BG275" s="405"/>
      <c r="BH275" s="405"/>
      <c r="BI275" s="405"/>
      <c r="BJ275" s="405"/>
      <c r="BK275" s="405"/>
      <c r="BL275" s="405"/>
      <c r="BM275" s="405"/>
      <c r="BN275" s="405"/>
      <c r="BO275" s="405"/>
      <c r="BP275" s="405"/>
      <c r="BQ275" s="405"/>
      <c r="BR275" s="405"/>
      <c r="BS275" s="405"/>
      <c r="BT275" s="405"/>
      <c r="BU275" s="405"/>
      <c r="BV275" s="405"/>
      <c r="BW275" s="478"/>
      <c r="BX275" s="478"/>
      <c r="BY275" s="478"/>
      <c r="BZ275" s="478"/>
      <c r="CA275" s="478"/>
    </row>
    <row r="276" spans="1:79" s="462" customFormat="1" ht="15" customHeight="1">
      <c r="A276" s="476"/>
      <c r="B276" s="477"/>
      <c r="C276" s="236"/>
      <c r="D276" s="266">
        <v>30118730711103</v>
      </c>
      <c r="E276" s="267" t="s">
        <v>1976</v>
      </c>
      <c r="F276" s="267" t="s">
        <v>416</v>
      </c>
      <c r="G276" s="267" t="s">
        <v>2965</v>
      </c>
      <c r="H276" s="267"/>
      <c r="I276" s="268" t="s">
        <v>1951</v>
      </c>
      <c r="J276" s="489" t="s">
        <v>1020</v>
      </c>
      <c r="K276" s="267" t="s">
        <v>86</v>
      </c>
      <c r="L276" s="267" t="s">
        <v>1071</v>
      </c>
      <c r="M276" s="267" t="s">
        <v>21</v>
      </c>
      <c r="N276" s="314">
        <v>17</v>
      </c>
      <c r="O276" s="316">
        <v>1117.3</v>
      </c>
      <c r="P276" s="267" t="s">
        <v>1943</v>
      </c>
      <c r="Q276" s="236" t="s">
        <v>47</v>
      </c>
      <c r="R276" s="236" t="s">
        <v>54</v>
      </c>
      <c r="S276" s="288">
        <v>1129.5903000000001</v>
      </c>
      <c r="T276" s="624"/>
      <c r="U276" s="405"/>
      <c r="V276" s="405"/>
      <c r="W276" s="405"/>
      <c r="X276" s="405"/>
      <c r="Y276" s="405"/>
      <c r="Z276" s="405"/>
      <c r="AA276" s="405"/>
      <c r="AB276" s="405"/>
      <c r="AC276" s="405"/>
      <c r="AD276" s="405"/>
      <c r="AE276" s="405"/>
      <c r="AF276" s="405"/>
      <c r="AG276" s="405"/>
      <c r="AH276" s="405"/>
      <c r="AI276" s="405"/>
      <c r="AJ276" s="405"/>
      <c r="AK276" s="405"/>
      <c r="AL276" s="405"/>
      <c r="AM276" s="405"/>
      <c r="AN276" s="405"/>
      <c r="AO276" s="405"/>
      <c r="AP276" s="405"/>
      <c r="AQ276" s="405"/>
      <c r="AR276" s="405"/>
      <c r="AS276" s="405"/>
      <c r="AT276" s="405"/>
      <c r="AU276" s="405"/>
      <c r="AV276" s="405"/>
      <c r="AW276" s="405"/>
      <c r="AX276" s="405"/>
      <c r="AY276" s="405"/>
      <c r="AZ276" s="405"/>
      <c r="BA276" s="405"/>
      <c r="BB276" s="405"/>
      <c r="BC276" s="405"/>
      <c r="BD276" s="405"/>
      <c r="BE276" s="405"/>
      <c r="BF276" s="405"/>
      <c r="BG276" s="405"/>
      <c r="BH276" s="405"/>
      <c r="BI276" s="405"/>
      <c r="BJ276" s="405"/>
      <c r="BK276" s="405"/>
      <c r="BL276" s="405"/>
      <c r="BM276" s="405"/>
      <c r="BN276" s="405"/>
      <c r="BO276" s="405"/>
      <c r="BP276" s="405"/>
      <c r="BQ276" s="405"/>
      <c r="BR276" s="405"/>
      <c r="BS276" s="405"/>
      <c r="BT276" s="405"/>
      <c r="BU276" s="405"/>
      <c r="BV276" s="405"/>
      <c r="BW276" s="478"/>
      <c r="BX276" s="478"/>
      <c r="BY276" s="478"/>
      <c r="BZ276" s="478"/>
      <c r="CA276" s="478"/>
    </row>
    <row r="277" spans="1:79" s="462" customFormat="1" ht="15" customHeight="1">
      <c r="B277" s="463"/>
      <c r="C277" s="254"/>
      <c r="D277" s="313" t="s">
        <v>1949</v>
      </c>
      <c r="E277" s="313" t="s">
        <v>1950</v>
      </c>
      <c r="F277" s="313" t="s">
        <v>416</v>
      </c>
      <c r="G277" s="313" t="s">
        <v>2965</v>
      </c>
      <c r="H277" s="463"/>
      <c r="I277" s="268" t="s">
        <v>1951</v>
      </c>
      <c r="J277" s="489" t="s">
        <v>1020</v>
      </c>
      <c r="K277" s="313" t="s">
        <v>86</v>
      </c>
      <c r="L277" s="313" t="s">
        <v>29</v>
      </c>
      <c r="M277" s="254">
        <v>1</v>
      </c>
      <c r="N277" s="258">
        <v>1</v>
      </c>
      <c r="O277" s="348">
        <v>1800</v>
      </c>
      <c r="P277" s="254" t="s">
        <v>42</v>
      </c>
      <c r="Q277" s="254" t="s">
        <v>30</v>
      </c>
      <c r="R277" s="305">
        <v>0.05</v>
      </c>
      <c r="S277" s="288">
        <v>1819.8</v>
      </c>
      <c r="T277" s="623"/>
      <c r="U277" s="403"/>
      <c r="V277" s="403"/>
      <c r="W277" s="403"/>
      <c r="X277" s="403"/>
      <c r="Y277" s="403"/>
      <c r="Z277" s="403"/>
      <c r="AA277" s="403"/>
      <c r="AB277" s="403"/>
      <c r="AC277" s="403"/>
      <c r="AD277" s="403"/>
      <c r="AE277" s="403"/>
      <c r="AF277" s="403"/>
      <c r="AG277" s="403"/>
      <c r="AH277" s="403"/>
      <c r="AI277" s="403"/>
      <c r="AJ277" s="403"/>
      <c r="AK277" s="403"/>
      <c r="AL277" s="403"/>
      <c r="AM277" s="403"/>
      <c r="AN277" s="403"/>
      <c r="AO277" s="403"/>
      <c r="AP277" s="403"/>
      <c r="AQ277" s="403"/>
      <c r="AR277" s="403"/>
      <c r="AS277" s="403"/>
      <c r="AT277" s="403"/>
      <c r="AU277" s="403"/>
      <c r="AV277" s="403"/>
      <c r="AW277" s="403"/>
      <c r="AX277" s="403"/>
      <c r="AY277" s="403"/>
      <c r="AZ277" s="403"/>
      <c r="BA277" s="403"/>
      <c r="BB277" s="403"/>
      <c r="BC277" s="403"/>
      <c r="BD277" s="403"/>
      <c r="BE277" s="403"/>
      <c r="BF277" s="403"/>
      <c r="BG277" s="403"/>
      <c r="BH277" s="403"/>
      <c r="BI277" s="403"/>
      <c r="BJ277" s="403"/>
      <c r="BK277" s="403"/>
      <c r="BL277" s="403"/>
      <c r="BM277" s="403"/>
      <c r="BN277" s="403"/>
      <c r="BO277" s="403"/>
      <c r="BP277" s="403"/>
      <c r="BQ277" s="403"/>
      <c r="BR277" s="403"/>
      <c r="BS277" s="403"/>
      <c r="BT277" s="403"/>
      <c r="BU277" s="403"/>
      <c r="BV277" s="403"/>
      <c r="BW277" s="464"/>
      <c r="BX277" s="464"/>
      <c r="BY277" s="464"/>
      <c r="BZ277" s="464"/>
      <c r="CA277" s="464"/>
    </row>
    <row r="278" spans="1:79" s="462" customFormat="1" ht="15" customHeight="1">
      <c r="A278" s="476"/>
      <c r="B278" s="477"/>
      <c r="C278" s="211"/>
      <c r="D278" s="313" t="s">
        <v>1953</v>
      </c>
      <c r="E278" s="313" t="s">
        <v>1954</v>
      </c>
      <c r="F278" s="313" t="s">
        <v>416</v>
      </c>
      <c r="G278" s="313" t="s">
        <v>2965</v>
      </c>
      <c r="H278" s="267"/>
      <c r="I278" s="268" t="s">
        <v>1951</v>
      </c>
      <c r="J278" s="489" t="s">
        <v>1020</v>
      </c>
      <c r="K278" s="313" t="s">
        <v>86</v>
      </c>
      <c r="L278" s="313" t="s">
        <v>29</v>
      </c>
      <c r="M278" s="211">
        <v>1</v>
      </c>
      <c r="N278" s="214">
        <v>2</v>
      </c>
      <c r="O278" s="215">
        <v>1800</v>
      </c>
      <c r="P278" s="211" t="s">
        <v>42</v>
      </c>
      <c r="Q278" s="211" t="s">
        <v>47</v>
      </c>
      <c r="R278" s="211" t="s">
        <v>54</v>
      </c>
      <c r="S278" s="259">
        <v>1819.8</v>
      </c>
      <c r="T278" s="624"/>
      <c r="U278" s="405"/>
      <c r="V278" s="405"/>
      <c r="W278" s="405"/>
      <c r="X278" s="405"/>
      <c r="Y278" s="405"/>
      <c r="Z278" s="405"/>
      <c r="AA278" s="405"/>
      <c r="AB278" s="405"/>
      <c r="AC278" s="405"/>
      <c r="AD278" s="405"/>
      <c r="AE278" s="405"/>
      <c r="AF278" s="405"/>
      <c r="AG278" s="405"/>
      <c r="AH278" s="405"/>
      <c r="AI278" s="405"/>
      <c r="AJ278" s="405"/>
      <c r="AK278" s="405"/>
      <c r="AL278" s="405"/>
      <c r="AM278" s="405"/>
      <c r="AN278" s="405"/>
      <c r="AO278" s="405"/>
      <c r="AP278" s="405"/>
      <c r="AQ278" s="405"/>
      <c r="AR278" s="405"/>
      <c r="AS278" s="405"/>
      <c r="AT278" s="405"/>
      <c r="AU278" s="405"/>
      <c r="AV278" s="405"/>
      <c r="AW278" s="405"/>
      <c r="AX278" s="405"/>
      <c r="AY278" s="405"/>
      <c r="AZ278" s="405"/>
      <c r="BA278" s="405"/>
      <c r="BB278" s="405"/>
      <c r="BC278" s="405"/>
      <c r="BD278" s="405"/>
      <c r="BE278" s="405"/>
      <c r="BF278" s="405"/>
      <c r="BG278" s="405"/>
      <c r="BH278" s="405"/>
      <c r="BI278" s="405"/>
      <c r="BJ278" s="405"/>
      <c r="BK278" s="405"/>
      <c r="BL278" s="405"/>
      <c r="BM278" s="405"/>
      <c r="BN278" s="405"/>
      <c r="BO278" s="405"/>
      <c r="BP278" s="405"/>
      <c r="BQ278" s="405"/>
      <c r="BR278" s="405"/>
      <c r="BS278" s="405"/>
      <c r="BT278" s="405"/>
      <c r="BU278" s="405"/>
      <c r="BV278" s="405"/>
      <c r="BW278" s="478"/>
      <c r="BX278" s="478"/>
      <c r="BY278" s="478"/>
      <c r="BZ278" s="478"/>
      <c r="CA278" s="478"/>
    </row>
    <row r="279" spans="1:79" s="462" customFormat="1" ht="15" customHeight="1">
      <c r="A279" s="476"/>
      <c r="B279" s="477"/>
      <c r="C279" s="211"/>
      <c r="D279" s="313" t="s">
        <v>1955</v>
      </c>
      <c r="E279" s="313" t="s">
        <v>1956</v>
      </c>
      <c r="F279" s="313" t="s">
        <v>416</v>
      </c>
      <c r="G279" s="313" t="s">
        <v>2965</v>
      </c>
      <c r="H279" s="267"/>
      <c r="I279" s="268" t="s">
        <v>1951</v>
      </c>
      <c r="J279" s="489" t="s">
        <v>1020</v>
      </c>
      <c r="K279" s="313" t="s">
        <v>86</v>
      </c>
      <c r="L279" s="313" t="s">
        <v>29</v>
      </c>
      <c r="M279" s="211">
        <v>1</v>
      </c>
      <c r="N279" s="214">
        <v>3</v>
      </c>
      <c r="O279" s="215">
        <v>1800</v>
      </c>
      <c r="P279" s="211" t="s">
        <v>42</v>
      </c>
      <c r="Q279" s="211" t="s">
        <v>47</v>
      </c>
      <c r="R279" s="211" t="s">
        <v>54</v>
      </c>
      <c r="S279" s="259">
        <v>1819.8</v>
      </c>
      <c r="T279" s="624"/>
      <c r="U279" s="405"/>
      <c r="V279" s="405"/>
      <c r="W279" s="405"/>
      <c r="X279" s="405"/>
      <c r="Y279" s="405"/>
      <c r="Z279" s="405"/>
      <c r="AA279" s="405"/>
      <c r="AB279" s="405"/>
      <c r="AC279" s="405"/>
      <c r="AD279" s="405"/>
      <c r="AE279" s="405"/>
      <c r="AF279" s="405"/>
      <c r="AG279" s="405"/>
      <c r="AH279" s="405"/>
      <c r="AI279" s="405"/>
      <c r="AJ279" s="405"/>
      <c r="AK279" s="405"/>
      <c r="AL279" s="405"/>
      <c r="AM279" s="405"/>
      <c r="AN279" s="405"/>
      <c r="AO279" s="405"/>
      <c r="AP279" s="405"/>
      <c r="AQ279" s="405"/>
      <c r="AR279" s="405"/>
      <c r="AS279" s="405"/>
      <c r="AT279" s="405"/>
      <c r="AU279" s="405"/>
      <c r="AV279" s="405"/>
      <c r="AW279" s="405"/>
      <c r="AX279" s="405"/>
      <c r="AY279" s="405"/>
      <c r="AZ279" s="405"/>
      <c r="BA279" s="405"/>
      <c r="BB279" s="405"/>
      <c r="BC279" s="405"/>
      <c r="BD279" s="405"/>
      <c r="BE279" s="405"/>
      <c r="BF279" s="405"/>
      <c r="BG279" s="405"/>
      <c r="BH279" s="405"/>
      <c r="BI279" s="405"/>
      <c r="BJ279" s="405"/>
      <c r="BK279" s="405"/>
      <c r="BL279" s="405"/>
      <c r="BM279" s="405"/>
      <c r="BN279" s="405"/>
      <c r="BO279" s="405"/>
      <c r="BP279" s="405"/>
      <c r="BQ279" s="405"/>
      <c r="BR279" s="405"/>
      <c r="BS279" s="405"/>
      <c r="BT279" s="405"/>
      <c r="BU279" s="405"/>
      <c r="BV279" s="405"/>
      <c r="BW279" s="478"/>
      <c r="BX279" s="478"/>
      <c r="BY279" s="478"/>
      <c r="BZ279" s="478"/>
      <c r="CA279" s="478"/>
    </row>
    <row r="280" spans="1:79" s="462" customFormat="1" ht="15" customHeight="1">
      <c r="A280" s="476"/>
      <c r="B280" s="477"/>
      <c r="C280" s="211"/>
      <c r="D280" s="313" t="s">
        <v>1957</v>
      </c>
      <c r="E280" s="313" t="s">
        <v>1958</v>
      </c>
      <c r="F280" s="313" t="s">
        <v>416</v>
      </c>
      <c r="G280" s="313" t="s">
        <v>2965</v>
      </c>
      <c r="H280" s="267"/>
      <c r="I280" s="268" t="s">
        <v>1951</v>
      </c>
      <c r="J280" s="489" t="s">
        <v>1020</v>
      </c>
      <c r="K280" s="313" t="s">
        <v>86</v>
      </c>
      <c r="L280" s="313" t="s">
        <v>29</v>
      </c>
      <c r="M280" s="211">
        <v>1</v>
      </c>
      <c r="N280" s="214">
        <v>4</v>
      </c>
      <c r="O280" s="215">
        <v>1800</v>
      </c>
      <c r="P280" s="211" t="s">
        <v>42</v>
      </c>
      <c r="Q280" s="211" t="s">
        <v>47</v>
      </c>
      <c r="R280" s="211" t="s">
        <v>54</v>
      </c>
      <c r="S280" s="259">
        <v>1819.8</v>
      </c>
      <c r="T280" s="624"/>
      <c r="U280" s="405"/>
      <c r="V280" s="405"/>
      <c r="W280" s="405"/>
      <c r="X280" s="405"/>
      <c r="Y280" s="405"/>
      <c r="Z280" s="405"/>
      <c r="AA280" s="405"/>
      <c r="AB280" s="405"/>
      <c r="AC280" s="405"/>
      <c r="AD280" s="405"/>
      <c r="AE280" s="405"/>
      <c r="AF280" s="405"/>
      <c r="AG280" s="405"/>
      <c r="AH280" s="405"/>
      <c r="AI280" s="405"/>
      <c r="AJ280" s="405"/>
      <c r="AK280" s="405"/>
      <c r="AL280" s="405"/>
      <c r="AM280" s="405"/>
      <c r="AN280" s="405"/>
      <c r="AO280" s="405"/>
      <c r="AP280" s="405"/>
      <c r="AQ280" s="405"/>
      <c r="AR280" s="405"/>
      <c r="AS280" s="405"/>
      <c r="AT280" s="405"/>
      <c r="AU280" s="405"/>
      <c r="AV280" s="405"/>
      <c r="AW280" s="405"/>
      <c r="AX280" s="405"/>
      <c r="AY280" s="405"/>
      <c r="AZ280" s="405"/>
      <c r="BA280" s="405"/>
      <c r="BB280" s="405"/>
      <c r="BC280" s="405"/>
      <c r="BD280" s="405"/>
      <c r="BE280" s="405"/>
      <c r="BF280" s="405"/>
      <c r="BG280" s="405"/>
      <c r="BH280" s="405"/>
      <c r="BI280" s="405"/>
      <c r="BJ280" s="405"/>
      <c r="BK280" s="405"/>
      <c r="BL280" s="405"/>
      <c r="BM280" s="405"/>
      <c r="BN280" s="405"/>
      <c r="BO280" s="405"/>
      <c r="BP280" s="405"/>
      <c r="BQ280" s="405"/>
      <c r="BR280" s="405"/>
      <c r="BS280" s="405"/>
      <c r="BT280" s="405"/>
      <c r="BU280" s="405"/>
      <c r="BV280" s="405"/>
      <c r="BW280" s="478"/>
      <c r="BX280" s="478"/>
      <c r="BY280" s="478"/>
      <c r="BZ280" s="478"/>
      <c r="CA280" s="478"/>
    </row>
    <row r="281" spans="1:79" s="462" customFormat="1" ht="15" customHeight="1">
      <c r="A281" s="476"/>
      <c r="B281" s="477"/>
      <c r="C281" s="211"/>
      <c r="D281" s="313" t="s">
        <v>1959</v>
      </c>
      <c r="E281" s="313" t="s">
        <v>1960</v>
      </c>
      <c r="F281" s="313" t="s">
        <v>416</v>
      </c>
      <c r="G281" s="313" t="s">
        <v>2965</v>
      </c>
      <c r="H281" s="267"/>
      <c r="I281" s="268" t="s">
        <v>1951</v>
      </c>
      <c r="J281" s="489" t="s">
        <v>1020</v>
      </c>
      <c r="K281" s="313" t="s">
        <v>86</v>
      </c>
      <c r="L281" s="313" t="s">
        <v>29</v>
      </c>
      <c r="M281" s="211">
        <v>1</v>
      </c>
      <c r="N281" s="214">
        <v>5</v>
      </c>
      <c r="O281" s="215">
        <v>1800</v>
      </c>
      <c r="P281" s="211" t="s">
        <v>42</v>
      </c>
      <c r="Q281" s="211" t="s">
        <v>47</v>
      </c>
      <c r="R281" s="211" t="s">
        <v>54</v>
      </c>
      <c r="S281" s="259">
        <v>1819.8</v>
      </c>
      <c r="T281" s="624"/>
      <c r="U281" s="405"/>
      <c r="V281" s="405"/>
      <c r="W281" s="405"/>
      <c r="X281" s="405"/>
      <c r="Y281" s="405"/>
      <c r="Z281" s="405"/>
      <c r="AA281" s="405"/>
      <c r="AB281" s="405"/>
      <c r="AC281" s="405"/>
      <c r="AD281" s="405"/>
      <c r="AE281" s="405"/>
      <c r="AF281" s="405"/>
      <c r="AG281" s="405"/>
      <c r="AH281" s="405"/>
      <c r="AI281" s="405"/>
      <c r="AJ281" s="405"/>
      <c r="AK281" s="405"/>
      <c r="AL281" s="405"/>
      <c r="AM281" s="405"/>
      <c r="AN281" s="405"/>
      <c r="AO281" s="405"/>
      <c r="AP281" s="405"/>
      <c r="AQ281" s="405"/>
      <c r="AR281" s="405"/>
      <c r="AS281" s="405"/>
      <c r="AT281" s="405"/>
      <c r="AU281" s="405"/>
      <c r="AV281" s="405"/>
      <c r="AW281" s="405"/>
      <c r="AX281" s="405"/>
      <c r="AY281" s="405"/>
      <c r="AZ281" s="405"/>
      <c r="BA281" s="405"/>
      <c r="BB281" s="405"/>
      <c r="BC281" s="405"/>
      <c r="BD281" s="405"/>
      <c r="BE281" s="405"/>
      <c r="BF281" s="405"/>
      <c r="BG281" s="405"/>
      <c r="BH281" s="405"/>
      <c r="BI281" s="405"/>
      <c r="BJ281" s="405"/>
      <c r="BK281" s="405"/>
      <c r="BL281" s="405"/>
      <c r="BM281" s="405"/>
      <c r="BN281" s="405"/>
      <c r="BO281" s="405"/>
      <c r="BP281" s="405"/>
      <c r="BQ281" s="405"/>
      <c r="BR281" s="405"/>
      <c r="BS281" s="405"/>
      <c r="BT281" s="405"/>
      <c r="BU281" s="405"/>
      <c r="BV281" s="405"/>
      <c r="BW281" s="478"/>
      <c r="BX281" s="478"/>
      <c r="BY281" s="478"/>
      <c r="BZ281" s="478"/>
      <c r="CA281" s="478"/>
    </row>
    <row r="282" spans="1:79" s="462" customFormat="1" ht="15" customHeight="1">
      <c r="A282" s="476"/>
      <c r="B282" s="477"/>
      <c r="C282" s="211"/>
      <c r="D282" s="313" t="s">
        <v>1961</v>
      </c>
      <c r="E282" s="313" t="s">
        <v>1962</v>
      </c>
      <c r="F282" s="313" t="s">
        <v>416</v>
      </c>
      <c r="G282" s="313" t="s">
        <v>2965</v>
      </c>
      <c r="H282" s="267"/>
      <c r="I282" s="268" t="s">
        <v>1951</v>
      </c>
      <c r="J282" s="489" t="s">
        <v>1020</v>
      </c>
      <c r="K282" s="313" t="s">
        <v>86</v>
      </c>
      <c r="L282" s="313" t="s">
        <v>29</v>
      </c>
      <c r="M282" s="211">
        <v>1</v>
      </c>
      <c r="N282" s="214">
        <v>6</v>
      </c>
      <c r="O282" s="215">
        <v>1800</v>
      </c>
      <c r="P282" s="211" t="s">
        <v>42</v>
      </c>
      <c r="Q282" s="211" t="s">
        <v>24</v>
      </c>
      <c r="R282" s="211"/>
      <c r="S282" s="259">
        <v>1819.8</v>
      </c>
      <c r="T282" s="624"/>
      <c r="U282" s="405"/>
      <c r="V282" s="405"/>
      <c r="W282" s="405"/>
      <c r="X282" s="405"/>
      <c r="Y282" s="405"/>
      <c r="Z282" s="405"/>
      <c r="AA282" s="405"/>
      <c r="AB282" s="405"/>
      <c r="AC282" s="405"/>
      <c r="AD282" s="405"/>
      <c r="AE282" s="405"/>
      <c r="AF282" s="405"/>
      <c r="AG282" s="405"/>
      <c r="AH282" s="405"/>
      <c r="AI282" s="405"/>
      <c r="AJ282" s="405"/>
      <c r="AK282" s="405"/>
      <c r="AL282" s="405"/>
      <c r="AM282" s="405"/>
      <c r="AN282" s="405"/>
      <c r="AO282" s="405"/>
      <c r="AP282" s="405"/>
      <c r="AQ282" s="405"/>
      <c r="AR282" s="405"/>
      <c r="AS282" s="405"/>
      <c r="AT282" s="405"/>
      <c r="AU282" s="405"/>
      <c r="AV282" s="405"/>
      <c r="AW282" s="405"/>
      <c r="AX282" s="405"/>
      <c r="AY282" s="405"/>
      <c r="AZ282" s="405"/>
      <c r="BA282" s="405"/>
      <c r="BB282" s="405"/>
      <c r="BC282" s="405"/>
      <c r="BD282" s="405"/>
      <c r="BE282" s="405"/>
      <c r="BF282" s="405"/>
      <c r="BG282" s="405"/>
      <c r="BH282" s="405"/>
      <c r="BI282" s="405"/>
      <c r="BJ282" s="405"/>
      <c r="BK282" s="405"/>
      <c r="BL282" s="405"/>
      <c r="BM282" s="405"/>
      <c r="BN282" s="405"/>
      <c r="BO282" s="405"/>
      <c r="BP282" s="405"/>
      <c r="BQ282" s="405"/>
      <c r="BR282" s="405"/>
      <c r="BS282" s="405"/>
      <c r="BT282" s="405"/>
      <c r="BU282" s="405"/>
      <c r="BV282" s="405"/>
      <c r="BW282" s="478"/>
      <c r="BX282" s="478"/>
      <c r="BY282" s="478"/>
      <c r="BZ282" s="478"/>
      <c r="CA282" s="478"/>
    </row>
    <row r="283" spans="1:79" s="462" customFormat="1" ht="15" customHeight="1">
      <c r="A283" s="476"/>
      <c r="B283" s="477"/>
      <c r="C283" s="211"/>
      <c r="D283" s="313" t="s">
        <v>1963</v>
      </c>
      <c r="E283" s="313" t="s">
        <v>1964</v>
      </c>
      <c r="F283" s="313" t="s">
        <v>416</v>
      </c>
      <c r="G283" s="313" t="s">
        <v>2965</v>
      </c>
      <c r="H283" s="267"/>
      <c r="I283" s="268" t="s">
        <v>1951</v>
      </c>
      <c r="J283" s="489" t="s">
        <v>1020</v>
      </c>
      <c r="K283" s="313" t="s">
        <v>86</v>
      </c>
      <c r="L283" s="313" t="s">
        <v>29</v>
      </c>
      <c r="M283" s="211">
        <v>1</v>
      </c>
      <c r="N283" s="214">
        <v>7</v>
      </c>
      <c r="O283" s="215">
        <v>1800</v>
      </c>
      <c r="P283" s="211" t="s">
        <v>42</v>
      </c>
      <c r="Q283" s="211" t="s">
        <v>30</v>
      </c>
      <c r="R283" s="611">
        <v>0.05</v>
      </c>
      <c r="S283" s="259">
        <v>1819.8</v>
      </c>
      <c r="T283" s="624"/>
      <c r="U283" s="405"/>
      <c r="V283" s="405"/>
      <c r="W283" s="405"/>
      <c r="X283" s="405"/>
      <c r="Y283" s="405"/>
      <c r="Z283" s="405"/>
      <c r="AA283" s="405"/>
      <c r="AB283" s="405"/>
      <c r="AC283" s="405"/>
      <c r="AD283" s="405"/>
      <c r="AE283" s="405"/>
      <c r="AF283" s="405"/>
      <c r="AG283" s="405"/>
      <c r="AH283" s="405"/>
      <c r="AI283" s="405"/>
      <c r="AJ283" s="405"/>
      <c r="AK283" s="405"/>
      <c r="AL283" s="405"/>
      <c r="AM283" s="405"/>
      <c r="AN283" s="405"/>
      <c r="AO283" s="405"/>
      <c r="AP283" s="405"/>
      <c r="AQ283" s="405"/>
      <c r="AR283" s="405"/>
      <c r="AS283" s="405"/>
      <c r="AT283" s="405"/>
      <c r="AU283" s="405"/>
      <c r="AV283" s="405"/>
      <c r="AW283" s="405"/>
      <c r="AX283" s="405"/>
      <c r="AY283" s="405"/>
      <c r="AZ283" s="405"/>
      <c r="BA283" s="405"/>
      <c r="BB283" s="405"/>
      <c r="BC283" s="405"/>
      <c r="BD283" s="405"/>
      <c r="BE283" s="405"/>
      <c r="BF283" s="405"/>
      <c r="BG283" s="405"/>
      <c r="BH283" s="405"/>
      <c r="BI283" s="405"/>
      <c r="BJ283" s="405"/>
      <c r="BK283" s="405"/>
      <c r="BL283" s="405"/>
      <c r="BM283" s="405"/>
      <c r="BN283" s="405"/>
      <c r="BO283" s="405"/>
      <c r="BP283" s="405"/>
      <c r="BQ283" s="405"/>
      <c r="BR283" s="405"/>
      <c r="BS283" s="405"/>
      <c r="BT283" s="405"/>
      <c r="BU283" s="405"/>
      <c r="BV283" s="405"/>
      <c r="BW283" s="478"/>
      <c r="BX283" s="478"/>
      <c r="BY283" s="478"/>
      <c r="BZ283" s="478"/>
      <c r="CA283" s="478"/>
    </row>
    <row r="284" spans="1:79" s="462" customFormat="1" ht="15" customHeight="1">
      <c r="A284" s="476"/>
      <c r="B284" s="477"/>
      <c r="C284" s="211"/>
      <c r="D284" s="313" t="s">
        <v>1965</v>
      </c>
      <c r="E284" s="313" t="s">
        <v>1966</v>
      </c>
      <c r="F284" s="313" t="s">
        <v>416</v>
      </c>
      <c r="G284" s="313" t="s">
        <v>2965</v>
      </c>
      <c r="H284" s="267"/>
      <c r="I284" s="268" t="s">
        <v>1951</v>
      </c>
      <c r="J284" s="489" t="s">
        <v>1020</v>
      </c>
      <c r="K284" s="313" t="s">
        <v>86</v>
      </c>
      <c r="L284" s="313" t="s">
        <v>29</v>
      </c>
      <c r="M284" s="211">
        <v>1</v>
      </c>
      <c r="N284" s="214">
        <v>8</v>
      </c>
      <c r="O284" s="215">
        <v>1800</v>
      </c>
      <c r="P284" s="211" t="s">
        <v>42</v>
      </c>
      <c r="Q284" s="211" t="s">
        <v>24</v>
      </c>
      <c r="R284" s="211"/>
      <c r="S284" s="259">
        <v>1819.8</v>
      </c>
      <c r="T284" s="624"/>
      <c r="U284" s="405"/>
      <c r="V284" s="405"/>
      <c r="W284" s="405"/>
      <c r="X284" s="405"/>
      <c r="Y284" s="405"/>
      <c r="Z284" s="405"/>
      <c r="AA284" s="405"/>
      <c r="AB284" s="405"/>
      <c r="AC284" s="405"/>
      <c r="AD284" s="405"/>
      <c r="AE284" s="405"/>
      <c r="AF284" s="405"/>
      <c r="AG284" s="405"/>
      <c r="AH284" s="405"/>
      <c r="AI284" s="405"/>
      <c r="AJ284" s="405"/>
      <c r="AK284" s="405"/>
      <c r="AL284" s="405"/>
      <c r="AM284" s="405"/>
      <c r="AN284" s="405"/>
      <c r="AO284" s="405"/>
      <c r="AP284" s="405"/>
      <c r="AQ284" s="405"/>
      <c r="AR284" s="405"/>
      <c r="AS284" s="405"/>
      <c r="AT284" s="405"/>
      <c r="AU284" s="405"/>
      <c r="AV284" s="405"/>
      <c r="AW284" s="405"/>
      <c r="AX284" s="405"/>
      <c r="AY284" s="405"/>
      <c r="AZ284" s="405"/>
      <c r="BA284" s="405"/>
      <c r="BB284" s="405"/>
      <c r="BC284" s="405"/>
      <c r="BD284" s="405"/>
      <c r="BE284" s="405"/>
      <c r="BF284" s="405"/>
      <c r="BG284" s="405"/>
      <c r="BH284" s="405"/>
      <c r="BI284" s="405"/>
      <c r="BJ284" s="405"/>
      <c r="BK284" s="405"/>
      <c r="BL284" s="405"/>
      <c r="BM284" s="405"/>
      <c r="BN284" s="405"/>
      <c r="BO284" s="405"/>
      <c r="BP284" s="405"/>
      <c r="BQ284" s="405"/>
      <c r="BR284" s="405"/>
      <c r="BS284" s="405"/>
      <c r="BT284" s="405"/>
      <c r="BU284" s="405"/>
      <c r="BV284" s="405"/>
      <c r="BW284" s="478"/>
      <c r="BX284" s="478"/>
      <c r="BY284" s="478"/>
      <c r="BZ284" s="478"/>
      <c r="CA284" s="478"/>
    </row>
    <row r="285" spans="1:79" s="462" customFormat="1" ht="15" customHeight="1">
      <c r="A285" s="476"/>
      <c r="B285" s="477"/>
      <c r="C285" s="211"/>
      <c r="D285" s="313" t="s">
        <v>1967</v>
      </c>
      <c r="E285" s="313" t="s">
        <v>1968</v>
      </c>
      <c r="F285" s="313" t="s">
        <v>416</v>
      </c>
      <c r="G285" s="313" t="s">
        <v>2965</v>
      </c>
      <c r="H285" s="267"/>
      <c r="I285" s="268" t="s">
        <v>1951</v>
      </c>
      <c r="J285" s="489" t="s">
        <v>1020</v>
      </c>
      <c r="K285" s="313" t="s">
        <v>86</v>
      </c>
      <c r="L285" s="313" t="s">
        <v>29</v>
      </c>
      <c r="M285" s="211">
        <v>1</v>
      </c>
      <c r="N285" s="214">
        <v>9</v>
      </c>
      <c r="O285" s="215">
        <v>554.1</v>
      </c>
      <c r="P285" s="211" t="s">
        <v>42</v>
      </c>
      <c r="Q285" s="211" t="s">
        <v>51</v>
      </c>
      <c r="R285" s="611">
        <v>0.09</v>
      </c>
      <c r="S285" s="259">
        <v>560.19510000000002</v>
      </c>
      <c r="T285" s="624"/>
      <c r="U285" s="405"/>
      <c r="V285" s="405"/>
      <c r="W285" s="405"/>
      <c r="X285" s="405"/>
      <c r="Y285" s="405"/>
      <c r="Z285" s="405"/>
      <c r="AA285" s="405"/>
      <c r="AB285" s="405"/>
      <c r="AC285" s="405"/>
      <c r="AD285" s="405"/>
      <c r="AE285" s="405"/>
      <c r="AF285" s="405"/>
      <c r="AG285" s="405"/>
      <c r="AH285" s="405"/>
      <c r="AI285" s="405"/>
      <c r="AJ285" s="405"/>
      <c r="AK285" s="405"/>
      <c r="AL285" s="405"/>
      <c r="AM285" s="405"/>
      <c r="AN285" s="405"/>
      <c r="AO285" s="405"/>
      <c r="AP285" s="405"/>
      <c r="AQ285" s="405"/>
      <c r="AR285" s="405"/>
      <c r="AS285" s="405"/>
      <c r="AT285" s="405"/>
      <c r="AU285" s="405"/>
      <c r="AV285" s="405"/>
      <c r="AW285" s="405"/>
      <c r="AX285" s="405"/>
      <c r="AY285" s="405"/>
      <c r="AZ285" s="405"/>
      <c r="BA285" s="405"/>
      <c r="BB285" s="405"/>
      <c r="BC285" s="405"/>
      <c r="BD285" s="405"/>
      <c r="BE285" s="405"/>
      <c r="BF285" s="405"/>
      <c r="BG285" s="405"/>
      <c r="BH285" s="405"/>
      <c r="BI285" s="405"/>
      <c r="BJ285" s="405"/>
      <c r="BK285" s="405"/>
      <c r="BL285" s="405"/>
      <c r="BM285" s="405"/>
      <c r="BN285" s="405"/>
      <c r="BO285" s="405"/>
      <c r="BP285" s="405"/>
      <c r="BQ285" s="405"/>
      <c r="BR285" s="405"/>
      <c r="BS285" s="405"/>
      <c r="BT285" s="405"/>
      <c r="BU285" s="405"/>
      <c r="BV285" s="405"/>
      <c r="BW285" s="478"/>
      <c r="BX285" s="478"/>
      <c r="BY285" s="478"/>
      <c r="BZ285" s="478"/>
      <c r="CA285" s="478"/>
    </row>
    <row r="286" spans="1:79" s="462" customFormat="1" ht="15" customHeight="1">
      <c r="A286" s="646"/>
      <c r="B286" s="477"/>
      <c r="C286" s="236"/>
      <c r="D286" s="298">
        <v>80115540603203</v>
      </c>
      <c r="E286" s="299" t="s">
        <v>2707</v>
      </c>
      <c r="F286" s="299" t="s">
        <v>46</v>
      </c>
      <c r="G286" s="299" t="s">
        <v>19</v>
      </c>
      <c r="H286" s="299"/>
      <c r="I286" s="300" t="s">
        <v>2704</v>
      </c>
      <c r="J286" s="300" t="s">
        <v>42</v>
      </c>
      <c r="K286" s="299" t="s">
        <v>1023</v>
      </c>
      <c r="L286" s="299" t="s">
        <v>37</v>
      </c>
      <c r="M286" s="299" t="s">
        <v>22</v>
      </c>
      <c r="N286" s="320" t="s">
        <v>25</v>
      </c>
      <c r="O286" s="494">
        <v>200</v>
      </c>
      <c r="P286" s="299" t="s">
        <v>1092</v>
      </c>
      <c r="Q286" s="243" t="s">
        <v>47</v>
      </c>
      <c r="R286" s="614">
        <v>0.1</v>
      </c>
      <c r="S286" s="236">
        <v>202.06102999999999</v>
      </c>
      <c r="T286" s="624"/>
      <c r="U286" s="405"/>
      <c r="V286" s="405"/>
      <c r="W286" s="405"/>
      <c r="X286" s="405"/>
      <c r="Y286" s="405"/>
      <c r="Z286" s="405"/>
      <c r="AA286" s="405"/>
      <c r="AB286" s="405"/>
      <c r="AC286" s="405"/>
      <c r="AD286" s="405"/>
      <c r="AE286" s="405"/>
      <c r="AF286" s="405"/>
      <c r="AG286" s="405"/>
      <c r="AH286" s="405"/>
      <c r="AI286" s="405"/>
      <c r="AJ286" s="405"/>
      <c r="AK286" s="405"/>
      <c r="AL286" s="405"/>
      <c r="AM286" s="405"/>
      <c r="AN286" s="405"/>
      <c r="AO286" s="405"/>
      <c r="AP286" s="405"/>
      <c r="AQ286" s="405"/>
      <c r="AR286" s="405"/>
      <c r="AS286" s="405"/>
      <c r="AT286" s="405"/>
      <c r="AU286" s="405"/>
      <c r="AV286" s="405"/>
      <c r="AW286" s="405"/>
      <c r="AX286" s="405"/>
      <c r="AY286" s="405"/>
      <c r="AZ286" s="405"/>
      <c r="BA286" s="405"/>
      <c r="BB286" s="405"/>
      <c r="BC286" s="405"/>
      <c r="BD286" s="405"/>
      <c r="BE286" s="405"/>
      <c r="BF286" s="405"/>
      <c r="BG286" s="405"/>
      <c r="BH286" s="405"/>
      <c r="BI286" s="405"/>
      <c r="BJ286" s="405"/>
      <c r="BK286" s="405"/>
      <c r="BL286" s="405"/>
      <c r="BM286" s="405"/>
      <c r="BN286" s="405"/>
      <c r="BO286" s="405"/>
      <c r="BP286" s="405"/>
      <c r="BQ286" s="405"/>
      <c r="BR286" s="405"/>
      <c r="BS286" s="405"/>
      <c r="BT286" s="405"/>
      <c r="BU286" s="405"/>
      <c r="BV286" s="405"/>
      <c r="BW286" s="478"/>
      <c r="BX286" s="478"/>
      <c r="BY286" s="478"/>
      <c r="BZ286" s="478"/>
      <c r="CA286" s="478"/>
    </row>
    <row r="287" spans="1:79" s="462" customFormat="1" ht="15" customHeight="1">
      <c r="A287" s="446"/>
      <c r="B287" s="447"/>
      <c r="C287" s="447"/>
      <c r="D287" s="448">
        <v>80118001309101</v>
      </c>
      <c r="E287" s="449" t="s">
        <v>433</v>
      </c>
      <c r="F287" s="449" t="s">
        <v>46</v>
      </c>
      <c r="G287" s="449" t="s">
        <v>28</v>
      </c>
      <c r="H287" s="450"/>
      <c r="I287" s="451" t="s">
        <v>1612</v>
      </c>
      <c r="J287" s="452" t="s">
        <v>964</v>
      </c>
      <c r="K287" s="450" t="s">
        <v>86</v>
      </c>
      <c r="L287" s="453" t="s">
        <v>2966</v>
      </c>
      <c r="M287" s="449" t="s">
        <v>21</v>
      </c>
      <c r="N287" s="454" t="s">
        <v>21</v>
      </c>
      <c r="O287" s="455">
        <v>1258.2</v>
      </c>
      <c r="P287" s="449" t="s">
        <v>1092</v>
      </c>
      <c r="Q287" s="456" t="s">
        <v>23</v>
      </c>
      <c r="R287" s="457">
        <v>0.1</v>
      </c>
      <c r="S287" s="618">
        <v>1270.7323330000002</v>
      </c>
      <c r="T287" s="621"/>
      <c r="U287" s="393"/>
      <c r="V287" s="393"/>
      <c r="W287" s="393"/>
      <c r="X287" s="393"/>
      <c r="Y287" s="393"/>
      <c r="Z287" s="393"/>
      <c r="AA287" s="393"/>
      <c r="AB287" s="393"/>
      <c r="AC287" s="393"/>
      <c r="AD287" s="393"/>
      <c r="AE287" s="393"/>
      <c r="AF287" s="393"/>
      <c r="AG287" s="393"/>
      <c r="AH287" s="393"/>
      <c r="AI287" s="393"/>
      <c r="AJ287" s="393"/>
      <c r="AK287" s="393"/>
      <c r="AL287" s="393"/>
      <c r="AM287" s="393"/>
      <c r="AN287" s="393"/>
      <c r="AO287" s="393"/>
      <c r="AP287" s="393"/>
      <c r="AQ287" s="393"/>
      <c r="AR287" s="393"/>
      <c r="AS287" s="393"/>
      <c r="AT287" s="393"/>
      <c r="AU287" s="393"/>
      <c r="AV287" s="393"/>
      <c r="AW287" s="393"/>
      <c r="AX287" s="393"/>
      <c r="AY287" s="393"/>
      <c r="AZ287" s="393"/>
      <c r="BA287" s="393"/>
      <c r="BB287" s="393"/>
      <c r="BC287" s="393"/>
      <c r="BD287" s="393"/>
      <c r="BE287" s="393"/>
      <c r="BF287" s="393"/>
      <c r="BG287" s="393"/>
      <c r="BH287" s="393"/>
      <c r="BI287" s="393"/>
      <c r="BJ287" s="393"/>
      <c r="BK287" s="393"/>
      <c r="BL287" s="393"/>
      <c r="BM287" s="393"/>
      <c r="BN287" s="393"/>
      <c r="BO287" s="393"/>
      <c r="BP287" s="393"/>
      <c r="BQ287" s="393"/>
      <c r="BR287" s="393"/>
      <c r="BS287" s="393"/>
      <c r="BT287" s="393"/>
      <c r="BU287" s="393"/>
      <c r="BV287" s="393"/>
      <c r="BW287" s="428"/>
      <c r="BX287" s="428"/>
      <c r="BY287" s="428"/>
      <c r="BZ287" s="428"/>
      <c r="CA287" s="428"/>
    </row>
    <row r="288" spans="1:79" s="476" customFormat="1" ht="15" customHeight="1">
      <c r="A288" s="446"/>
      <c r="B288" s="447"/>
      <c r="C288" s="447"/>
      <c r="D288" s="459" t="s">
        <v>435</v>
      </c>
      <c r="E288" s="459" t="s">
        <v>436</v>
      </c>
      <c r="F288" s="459" t="s">
        <v>46</v>
      </c>
      <c r="G288" s="459" t="s">
        <v>28</v>
      </c>
      <c r="H288" s="450"/>
      <c r="I288" s="460" t="s">
        <v>1612</v>
      </c>
      <c r="J288" s="452" t="s">
        <v>964</v>
      </c>
      <c r="K288" s="450" t="s">
        <v>86</v>
      </c>
      <c r="L288" s="453" t="s">
        <v>2966</v>
      </c>
      <c r="M288" s="459" t="s">
        <v>21</v>
      </c>
      <c r="N288" s="461" t="s">
        <v>22</v>
      </c>
      <c r="O288" s="455">
        <v>1566</v>
      </c>
      <c r="P288" s="459" t="s">
        <v>1092</v>
      </c>
      <c r="Q288" s="456" t="s">
        <v>23</v>
      </c>
      <c r="R288" s="457">
        <v>0.1</v>
      </c>
      <c r="S288" s="618">
        <v>1581.598182</v>
      </c>
      <c r="T288" s="621"/>
      <c r="U288" s="393"/>
      <c r="V288" s="393"/>
      <c r="W288" s="393"/>
      <c r="X288" s="393"/>
      <c r="Y288" s="393"/>
      <c r="Z288" s="393"/>
      <c r="AA288" s="393"/>
      <c r="AB288" s="393"/>
      <c r="AC288" s="393"/>
      <c r="AD288" s="393"/>
      <c r="AE288" s="393"/>
      <c r="AF288" s="393"/>
      <c r="AG288" s="393"/>
      <c r="AH288" s="393"/>
      <c r="AI288" s="393"/>
      <c r="AJ288" s="393"/>
      <c r="AK288" s="393"/>
      <c r="AL288" s="393"/>
      <c r="AM288" s="393"/>
      <c r="AN288" s="393"/>
      <c r="AO288" s="393"/>
      <c r="AP288" s="393"/>
      <c r="AQ288" s="393"/>
      <c r="AR288" s="393"/>
      <c r="AS288" s="393"/>
      <c r="AT288" s="393"/>
      <c r="AU288" s="393"/>
      <c r="AV288" s="393"/>
      <c r="AW288" s="393"/>
      <c r="AX288" s="393"/>
      <c r="AY288" s="393"/>
      <c r="AZ288" s="393"/>
      <c r="BA288" s="393"/>
      <c r="BB288" s="393"/>
      <c r="BC288" s="393"/>
      <c r="BD288" s="393"/>
      <c r="BE288" s="393"/>
      <c r="BF288" s="393"/>
      <c r="BG288" s="393"/>
      <c r="BH288" s="393"/>
      <c r="BI288" s="393"/>
      <c r="BJ288" s="393"/>
      <c r="BK288" s="393"/>
      <c r="BL288" s="393"/>
      <c r="BM288" s="393"/>
      <c r="BN288" s="393"/>
      <c r="BO288" s="393"/>
      <c r="BP288" s="393"/>
      <c r="BQ288" s="393"/>
      <c r="BR288" s="393"/>
      <c r="BS288" s="393"/>
      <c r="BT288" s="393"/>
      <c r="BU288" s="393"/>
      <c r="BV288" s="393"/>
      <c r="BW288" s="428"/>
      <c r="BX288" s="428"/>
      <c r="BY288" s="428"/>
      <c r="BZ288" s="428"/>
      <c r="CA288" s="428"/>
    </row>
    <row r="289" spans="1:79" s="462" customFormat="1" ht="15" customHeight="1">
      <c r="A289" s="646"/>
      <c r="B289" s="477"/>
      <c r="C289" s="236"/>
      <c r="D289" s="298">
        <v>80115540609201</v>
      </c>
      <c r="E289" s="299" t="s">
        <v>2703</v>
      </c>
      <c r="F289" s="299" t="s">
        <v>46</v>
      </c>
      <c r="G289" s="299" t="s">
        <v>28</v>
      </c>
      <c r="H289" s="299"/>
      <c r="I289" s="300" t="s">
        <v>2704</v>
      </c>
      <c r="J289" s="300" t="s">
        <v>2705</v>
      </c>
      <c r="K289" s="299" t="s">
        <v>1023</v>
      </c>
      <c r="L289" s="299" t="s">
        <v>37</v>
      </c>
      <c r="M289" s="299" t="s">
        <v>22</v>
      </c>
      <c r="N289" s="320" t="s">
        <v>21</v>
      </c>
      <c r="O289" s="315">
        <v>61.3</v>
      </c>
      <c r="P289" s="299" t="s">
        <v>1092</v>
      </c>
      <c r="Q289" s="243" t="s">
        <v>39</v>
      </c>
      <c r="R289" s="614">
        <v>0.17</v>
      </c>
      <c r="S289" s="612">
        <v>62.003168000000002</v>
      </c>
      <c r="T289" s="624"/>
      <c r="U289" s="405"/>
      <c r="V289" s="405"/>
      <c r="W289" s="405"/>
      <c r="X289" s="405"/>
      <c r="Y289" s="405"/>
      <c r="Z289" s="405"/>
      <c r="AA289" s="405"/>
      <c r="AB289" s="405"/>
      <c r="AC289" s="405"/>
      <c r="AD289" s="405"/>
      <c r="AE289" s="405"/>
      <c r="AF289" s="405"/>
      <c r="AG289" s="405"/>
      <c r="AH289" s="405"/>
      <c r="AI289" s="405"/>
      <c r="AJ289" s="405"/>
      <c r="AK289" s="405"/>
      <c r="AL289" s="405"/>
      <c r="AM289" s="405"/>
      <c r="AN289" s="405"/>
      <c r="AO289" s="405"/>
      <c r="AP289" s="405"/>
      <c r="AQ289" s="405"/>
      <c r="AR289" s="405"/>
      <c r="AS289" s="405"/>
      <c r="AT289" s="405"/>
      <c r="AU289" s="405"/>
      <c r="AV289" s="405"/>
      <c r="AW289" s="405"/>
      <c r="AX289" s="405"/>
      <c r="AY289" s="405"/>
      <c r="AZ289" s="405"/>
      <c r="BA289" s="405"/>
      <c r="BB289" s="405"/>
      <c r="BC289" s="405"/>
      <c r="BD289" s="405"/>
      <c r="BE289" s="405"/>
      <c r="BF289" s="405"/>
      <c r="BG289" s="405"/>
      <c r="BH289" s="405"/>
      <c r="BI289" s="405"/>
      <c r="BJ289" s="405"/>
      <c r="BK289" s="405"/>
      <c r="BL289" s="405"/>
      <c r="BM289" s="405"/>
      <c r="BN289" s="405"/>
      <c r="BO289" s="405"/>
      <c r="BP289" s="405"/>
      <c r="BQ289" s="405"/>
      <c r="BR289" s="405"/>
      <c r="BS289" s="405"/>
      <c r="BT289" s="405"/>
      <c r="BU289" s="405"/>
      <c r="BV289" s="405"/>
      <c r="BW289" s="478"/>
      <c r="BX289" s="478"/>
      <c r="BY289" s="478"/>
      <c r="BZ289" s="478"/>
      <c r="CA289" s="478"/>
    </row>
    <row r="290" spans="1:79" s="462" customFormat="1" ht="15" customHeight="1">
      <c r="A290" s="646"/>
      <c r="B290" s="477"/>
      <c r="C290" s="236"/>
      <c r="D290" s="317">
        <v>80115541309202</v>
      </c>
      <c r="E290" s="318" t="s">
        <v>2706</v>
      </c>
      <c r="F290" s="318" t="s">
        <v>46</v>
      </c>
      <c r="G290" s="318" t="s">
        <v>28</v>
      </c>
      <c r="H290" s="318"/>
      <c r="I290" s="319" t="s">
        <v>2704</v>
      </c>
      <c r="J290" s="319"/>
      <c r="K290" s="318" t="s">
        <v>1023</v>
      </c>
      <c r="L290" s="291" t="s">
        <v>2966</v>
      </c>
      <c r="M290" s="318">
        <v>2</v>
      </c>
      <c r="N290" s="262" t="s">
        <v>22</v>
      </c>
      <c r="O290" s="242">
        <v>949.4</v>
      </c>
      <c r="P290" s="318" t="s">
        <v>1092</v>
      </c>
      <c r="Q290" s="243" t="s">
        <v>24</v>
      </c>
      <c r="R290" s="612"/>
      <c r="S290" s="612">
        <v>960.29049999999995</v>
      </c>
      <c r="T290" s="624"/>
      <c r="U290" s="405"/>
      <c r="V290" s="405"/>
      <c r="W290" s="405"/>
      <c r="X290" s="405"/>
      <c r="Y290" s="405"/>
      <c r="Z290" s="405"/>
      <c r="AA290" s="405"/>
      <c r="AB290" s="405"/>
      <c r="AC290" s="405"/>
      <c r="AD290" s="405"/>
      <c r="AE290" s="405"/>
      <c r="AF290" s="405"/>
      <c r="AG290" s="405"/>
      <c r="AH290" s="405"/>
      <c r="AI290" s="405"/>
      <c r="AJ290" s="405"/>
      <c r="AK290" s="405"/>
      <c r="AL290" s="405"/>
      <c r="AM290" s="405"/>
      <c r="AN290" s="405"/>
      <c r="AO290" s="405"/>
      <c r="AP290" s="405"/>
      <c r="AQ290" s="405"/>
      <c r="AR290" s="405"/>
      <c r="AS290" s="405"/>
      <c r="AT290" s="405"/>
      <c r="AU290" s="405"/>
      <c r="AV290" s="405"/>
      <c r="AW290" s="405"/>
      <c r="AX290" s="405"/>
      <c r="AY290" s="405"/>
      <c r="AZ290" s="405"/>
      <c r="BA290" s="405"/>
      <c r="BB290" s="405"/>
      <c r="BC290" s="405"/>
      <c r="BD290" s="405"/>
      <c r="BE290" s="405"/>
      <c r="BF290" s="405"/>
      <c r="BG290" s="405"/>
      <c r="BH290" s="405"/>
      <c r="BI290" s="405"/>
      <c r="BJ290" s="405"/>
      <c r="BK290" s="405"/>
      <c r="BL290" s="405"/>
      <c r="BM290" s="405"/>
      <c r="BN290" s="405"/>
      <c r="BO290" s="405"/>
      <c r="BP290" s="405"/>
      <c r="BQ290" s="405"/>
      <c r="BR290" s="405"/>
      <c r="BS290" s="405"/>
      <c r="BT290" s="405"/>
      <c r="BU290" s="405"/>
      <c r="BV290" s="405"/>
      <c r="BW290" s="478"/>
      <c r="BX290" s="478"/>
      <c r="BY290" s="478"/>
      <c r="BZ290" s="478"/>
      <c r="CA290" s="478"/>
    </row>
    <row r="291" spans="1:79" s="462" customFormat="1" ht="15" customHeight="1">
      <c r="B291" s="463"/>
      <c r="C291" s="236"/>
      <c r="D291" s="298">
        <v>80115430609101</v>
      </c>
      <c r="E291" s="299" t="s">
        <v>1998</v>
      </c>
      <c r="F291" s="299" t="s">
        <v>46</v>
      </c>
      <c r="G291" s="299" t="s">
        <v>28</v>
      </c>
      <c r="H291" s="299"/>
      <c r="I291" s="300" t="s">
        <v>1999</v>
      </c>
      <c r="J291" s="491" t="s">
        <v>2000</v>
      </c>
      <c r="K291" s="299" t="s">
        <v>86</v>
      </c>
      <c r="L291" s="299" t="s">
        <v>37</v>
      </c>
      <c r="M291" s="299" t="s">
        <v>21</v>
      </c>
      <c r="N291" s="320" t="s">
        <v>21</v>
      </c>
      <c r="O291" s="315">
        <v>1998</v>
      </c>
      <c r="P291" s="299" t="s">
        <v>1092</v>
      </c>
      <c r="Q291" s="236" t="s">
        <v>47</v>
      </c>
      <c r="R291" s="614">
        <v>0.1</v>
      </c>
      <c r="S291" s="288">
        <v>2018.2477670000001</v>
      </c>
      <c r="T291" s="623"/>
      <c r="U291" s="403"/>
      <c r="V291" s="403"/>
      <c r="W291" s="403"/>
      <c r="X291" s="403"/>
      <c r="Y291" s="403"/>
      <c r="Z291" s="403"/>
      <c r="AA291" s="403"/>
      <c r="AB291" s="403"/>
      <c r="AC291" s="403"/>
      <c r="AD291" s="403"/>
      <c r="AE291" s="403"/>
      <c r="AF291" s="403"/>
      <c r="AG291" s="403"/>
      <c r="AH291" s="403"/>
      <c r="AI291" s="403"/>
      <c r="AJ291" s="403"/>
      <c r="AK291" s="403"/>
      <c r="AL291" s="403"/>
      <c r="AM291" s="403"/>
      <c r="AN291" s="403"/>
      <c r="AO291" s="403"/>
      <c r="AP291" s="403"/>
      <c r="AQ291" s="403"/>
      <c r="AR291" s="403"/>
      <c r="AS291" s="403"/>
      <c r="AT291" s="403"/>
      <c r="AU291" s="403"/>
      <c r="AV291" s="403"/>
      <c r="AW291" s="403"/>
      <c r="AX291" s="403"/>
      <c r="AY291" s="403"/>
      <c r="AZ291" s="403"/>
      <c r="BA291" s="403"/>
      <c r="BB291" s="403"/>
      <c r="BC291" s="403"/>
      <c r="BD291" s="403"/>
      <c r="BE291" s="403"/>
      <c r="BF291" s="403"/>
      <c r="BG291" s="403"/>
      <c r="BH291" s="403"/>
      <c r="BI291" s="403"/>
      <c r="BJ291" s="403"/>
      <c r="BK291" s="403"/>
      <c r="BL291" s="403"/>
      <c r="BM291" s="403"/>
      <c r="BN291" s="403"/>
      <c r="BO291" s="403"/>
      <c r="BP291" s="403"/>
      <c r="BQ291" s="403"/>
      <c r="BR291" s="403"/>
      <c r="BS291" s="403"/>
      <c r="BT291" s="403"/>
      <c r="BU291" s="403"/>
      <c r="BV291" s="403"/>
      <c r="BW291" s="464"/>
      <c r="BX291" s="464"/>
      <c r="BY291" s="464"/>
      <c r="BZ291" s="464"/>
      <c r="CA291" s="464"/>
    </row>
    <row r="292" spans="1:79" s="462" customFormat="1" ht="15" customHeight="1">
      <c r="B292" s="463"/>
      <c r="C292" s="236"/>
      <c r="D292" s="298">
        <v>80115430609102</v>
      </c>
      <c r="E292" s="299" t="s">
        <v>2001</v>
      </c>
      <c r="F292" s="299" t="s">
        <v>46</v>
      </c>
      <c r="G292" s="299" t="s">
        <v>28</v>
      </c>
      <c r="H292" s="299"/>
      <c r="I292" s="300" t="s">
        <v>1999</v>
      </c>
      <c r="J292" s="489" t="s">
        <v>1020</v>
      </c>
      <c r="K292" s="299" t="s">
        <v>86</v>
      </c>
      <c r="L292" s="299" t="s">
        <v>37</v>
      </c>
      <c r="M292" s="299" t="s">
        <v>21</v>
      </c>
      <c r="N292" s="320" t="s">
        <v>22</v>
      </c>
      <c r="O292" s="315">
        <v>1998</v>
      </c>
      <c r="P292" s="299" t="s">
        <v>1092</v>
      </c>
      <c r="Q292" s="236" t="s">
        <v>47</v>
      </c>
      <c r="R292" s="614">
        <v>0.1</v>
      </c>
      <c r="S292" s="288">
        <v>2018.2477670000001</v>
      </c>
      <c r="T292" s="623"/>
      <c r="U292" s="403"/>
      <c r="V292" s="403"/>
      <c r="W292" s="403"/>
      <c r="X292" s="403"/>
      <c r="Y292" s="403"/>
      <c r="Z292" s="403"/>
      <c r="AA292" s="403"/>
      <c r="AB292" s="403"/>
      <c r="AC292" s="403"/>
      <c r="AD292" s="403"/>
      <c r="AE292" s="403"/>
      <c r="AF292" s="403"/>
      <c r="AG292" s="403"/>
      <c r="AH292" s="403"/>
      <c r="AI292" s="403"/>
      <c r="AJ292" s="403"/>
      <c r="AK292" s="403"/>
      <c r="AL292" s="403"/>
      <c r="AM292" s="403"/>
      <c r="AN292" s="403"/>
      <c r="AO292" s="403"/>
      <c r="AP292" s="403"/>
      <c r="AQ292" s="403"/>
      <c r="AR292" s="403"/>
      <c r="AS292" s="403"/>
      <c r="AT292" s="403"/>
      <c r="AU292" s="403"/>
      <c r="AV292" s="403"/>
      <c r="AW292" s="403"/>
      <c r="AX292" s="403"/>
      <c r="AY292" s="403"/>
      <c r="AZ292" s="403"/>
      <c r="BA292" s="403"/>
      <c r="BB292" s="403"/>
      <c r="BC292" s="403"/>
      <c r="BD292" s="403"/>
      <c r="BE292" s="403"/>
      <c r="BF292" s="403"/>
      <c r="BG292" s="403"/>
      <c r="BH292" s="403"/>
      <c r="BI292" s="403"/>
      <c r="BJ292" s="403"/>
      <c r="BK292" s="403"/>
      <c r="BL292" s="403"/>
      <c r="BM292" s="403"/>
      <c r="BN292" s="403"/>
      <c r="BO292" s="403"/>
      <c r="BP292" s="403"/>
      <c r="BQ292" s="403"/>
      <c r="BR292" s="403"/>
      <c r="BS292" s="403"/>
      <c r="BT292" s="403"/>
      <c r="BU292" s="403"/>
      <c r="BV292" s="403"/>
      <c r="BW292" s="464"/>
      <c r="BX292" s="464"/>
      <c r="BY292" s="464"/>
      <c r="BZ292" s="464"/>
      <c r="CA292" s="464"/>
    </row>
    <row r="293" spans="1:79" s="462" customFormat="1" ht="15" customHeight="1">
      <c r="B293" s="463"/>
      <c r="C293" s="236"/>
      <c r="D293" s="298">
        <v>80115430609103</v>
      </c>
      <c r="E293" s="299" t="s">
        <v>2002</v>
      </c>
      <c r="F293" s="299" t="s">
        <v>46</v>
      </c>
      <c r="G293" s="299" t="s">
        <v>28</v>
      </c>
      <c r="H293" s="299"/>
      <c r="I293" s="300" t="s">
        <v>1999</v>
      </c>
      <c r="J293" s="489" t="s">
        <v>1020</v>
      </c>
      <c r="K293" s="299" t="s">
        <v>86</v>
      </c>
      <c r="L293" s="299" t="s">
        <v>37</v>
      </c>
      <c r="M293" s="299" t="s">
        <v>21</v>
      </c>
      <c r="N293" s="320" t="s">
        <v>25</v>
      </c>
      <c r="O293" s="315">
        <v>302.39999999999998</v>
      </c>
      <c r="P293" s="299" t="s">
        <v>1092</v>
      </c>
      <c r="Q293" s="236" t="s">
        <v>47</v>
      </c>
      <c r="R293" s="614">
        <v>0.1</v>
      </c>
      <c r="S293" s="288">
        <v>305.46452699999998</v>
      </c>
      <c r="T293" s="623"/>
      <c r="U293" s="403"/>
      <c r="V293" s="403"/>
      <c r="W293" s="403"/>
      <c r="X293" s="403"/>
      <c r="Y293" s="403"/>
      <c r="Z293" s="403"/>
      <c r="AA293" s="403"/>
      <c r="AB293" s="403"/>
      <c r="AC293" s="403"/>
      <c r="AD293" s="403"/>
      <c r="AE293" s="403"/>
      <c r="AF293" s="403"/>
      <c r="AG293" s="403"/>
      <c r="AH293" s="403"/>
      <c r="AI293" s="403"/>
      <c r="AJ293" s="403"/>
      <c r="AK293" s="403"/>
      <c r="AL293" s="403"/>
      <c r="AM293" s="403"/>
      <c r="AN293" s="403"/>
      <c r="AO293" s="403"/>
      <c r="AP293" s="403"/>
      <c r="AQ293" s="403"/>
      <c r="AR293" s="403"/>
      <c r="AS293" s="403"/>
      <c r="AT293" s="403"/>
      <c r="AU293" s="403"/>
      <c r="AV293" s="403"/>
      <c r="AW293" s="403"/>
      <c r="AX293" s="403"/>
      <c r="AY293" s="403"/>
      <c r="AZ293" s="403"/>
      <c r="BA293" s="403"/>
      <c r="BB293" s="403"/>
      <c r="BC293" s="403"/>
      <c r="BD293" s="403"/>
      <c r="BE293" s="403"/>
      <c r="BF293" s="403"/>
      <c r="BG293" s="403"/>
      <c r="BH293" s="403"/>
      <c r="BI293" s="403"/>
      <c r="BJ293" s="403"/>
      <c r="BK293" s="403"/>
      <c r="BL293" s="403"/>
      <c r="BM293" s="403"/>
      <c r="BN293" s="403"/>
      <c r="BO293" s="403"/>
      <c r="BP293" s="403"/>
      <c r="BQ293" s="403"/>
      <c r="BR293" s="403"/>
      <c r="BS293" s="403"/>
      <c r="BT293" s="403"/>
      <c r="BU293" s="403"/>
      <c r="BV293" s="403"/>
      <c r="BW293" s="464"/>
      <c r="BX293" s="464"/>
      <c r="BY293" s="464"/>
      <c r="BZ293" s="464"/>
      <c r="CA293" s="464"/>
    </row>
    <row r="294" spans="1:79" s="462" customFormat="1" ht="15" customHeight="1">
      <c r="B294" s="463"/>
      <c r="C294" s="236"/>
      <c r="D294" s="298">
        <v>80115430609104</v>
      </c>
      <c r="E294" s="299" t="s">
        <v>2003</v>
      </c>
      <c r="F294" s="299" t="s">
        <v>46</v>
      </c>
      <c r="G294" s="299" t="s">
        <v>28</v>
      </c>
      <c r="H294" s="299"/>
      <c r="I294" s="300" t="s">
        <v>1999</v>
      </c>
      <c r="J294" s="489" t="s">
        <v>1020</v>
      </c>
      <c r="K294" s="299" t="s">
        <v>86</v>
      </c>
      <c r="L294" s="299" t="s">
        <v>37</v>
      </c>
      <c r="M294" s="299" t="s">
        <v>21</v>
      </c>
      <c r="N294" s="320" t="s">
        <v>27</v>
      </c>
      <c r="O294" s="315">
        <v>478.4</v>
      </c>
      <c r="P294" s="299" t="s">
        <v>1092</v>
      </c>
      <c r="Q294" s="236" t="s">
        <v>47</v>
      </c>
      <c r="R294" s="614">
        <v>0.1</v>
      </c>
      <c r="S294" s="288">
        <v>483.24811399999999</v>
      </c>
      <c r="T294" s="623"/>
      <c r="U294" s="403"/>
      <c r="V294" s="403"/>
      <c r="W294" s="403"/>
      <c r="X294" s="403"/>
      <c r="Y294" s="403"/>
      <c r="Z294" s="403"/>
      <c r="AA294" s="403"/>
      <c r="AB294" s="403"/>
      <c r="AC294" s="403"/>
      <c r="AD294" s="403"/>
      <c r="AE294" s="403"/>
      <c r="AF294" s="403"/>
      <c r="AG294" s="403"/>
      <c r="AH294" s="403"/>
      <c r="AI294" s="403"/>
      <c r="AJ294" s="403"/>
      <c r="AK294" s="403"/>
      <c r="AL294" s="403"/>
      <c r="AM294" s="403"/>
      <c r="AN294" s="403"/>
      <c r="AO294" s="403"/>
      <c r="AP294" s="403"/>
      <c r="AQ294" s="403"/>
      <c r="AR294" s="403"/>
      <c r="AS294" s="403"/>
      <c r="AT294" s="403"/>
      <c r="AU294" s="403"/>
      <c r="AV294" s="403"/>
      <c r="AW294" s="403"/>
      <c r="AX294" s="403"/>
      <c r="AY294" s="403"/>
      <c r="AZ294" s="403"/>
      <c r="BA294" s="403"/>
      <c r="BB294" s="403"/>
      <c r="BC294" s="403"/>
      <c r="BD294" s="403"/>
      <c r="BE294" s="403"/>
      <c r="BF294" s="403"/>
      <c r="BG294" s="403"/>
      <c r="BH294" s="403"/>
      <c r="BI294" s="403"/>
      <c r="BJ294" s="403"/>
      <c r="BK294" s="403"/>
      <c r="BL294" s="403"/>
      <c r="BM294" s="403"/>
      <c r="BN294" s="403"/>
      <c r="BO294" s="403"/>
      <c r="BP294" s="403"/>
      <c r="BQ294" s="403"/>
      <c r="BR294" s="403"/>
      <c r="BS294" s="403"/>
      <c r="BT294" s="403"/>
      <c r="BU294" s="403"/>
      <c r="BV294" s="403"/>
      <c r="BW294" s="464"/>
      <c r="BX294" s="464"/>
      <c r="BY294" s="464"/>
      <c r="BZ294" s="464"/>
      <c r="CA294" s="464"/>
    </row>
    <row r="295" spans="1:79" s="462" customFormat="1" ht="15" customHeight="1">
      <c r="B295" s="463"/>
      <c r="C295" s="236"/>
      <c r="D295" s="298">
        <v>80115430609105</v>
      </c>
      <c r="E295" s="299" t="s">
        <v>2004</v>
      </c>
      <c r="F295" s="299" t="s">
        <v>46</v>
      </c>
      <c r="G295" s="299" t="s">
        <v>28</v>
      </c>
      <c r="H295" s="299"/>
      <c r="I295" s="300" t="s">
        <v>1999</v>
      </c>
      <c r="J295" s="489" t="s">
        <v>1020</v>
      </c>
      <c r="K295" s="299" t="s">
        <v>86</v>
      </c>
      <c r="L295" s="299" t="s">
        <v>37</v>
      </c>
      <c r="M295" s="299" t="s">
        <v>21</v>
      </c>
      <c r="N295" s="320" t="s">
        <v>26</v>
      </c>
      <c r="O295" s="315">
        <v>515.20000000000005</v>
      </c>
      <c r="P295" s="299" t="s">
        <v>1092</v>
      </c>
      <c r="Q295" s="236" t="s">
        <v>47</v>
      </c>
      <c r="R295" s="614">
        <v>0.1</v>
      </c>
      <c r="S295" s="288">
        <v>520.42104499999994</v>
      </c>
      <c r="T295" s="623"/>
      <c r="U295" s="403"/>
      <c r="V295" s="403"/>
      <c r="W295" s="403"/>
      <c r="X295" s="403"/>
      <c r="Y295" s="403"/>
      <c r="Z295" s="403"/>
      <c r="AA295" s="403"/>
      <c r="AB295" s="403"/>
      <c r="AC295" s="403"/>
      <c r="AD295" s="403"/>
      <c r="AE295" s="403"/>
      <c r="AF295" s="403"/>
      <c r="AG295" s="403"/>
      <c r="AH295" s="403"/>
      <c r="AI295" s="403"/>
      <c r="AJ295" s="403"/>
      <c r="AK295" s="403"/>
      <c r="AL295" s="403"/>
      <c r="AM295" s="403"/>
      <c r="AN295" s="403"/>
      <c r="AO295" s="403"/>
      <c r="AP295" s="403"/>
      <c r="AQ295" s="403"/>
      <c r="AR295" s="403"/>
      <c r="AS295" s="403"/>
      <c r="AT295" s="403"/>
      <c r="AU295" s="403"/>
      <c r="AV295" s="403"/>
      <c r="AW295" s="403"/>
      <c r="AX295" s="403"/>
      <c r="AY295" s="403"/>
      <c r="AZ295" s="403"/>
      <c r="BA295" s="403"/>
      <c r="BB295" s="403"/>
      <c r="BC295" s="403"/>
      <c r="BD295" s="403"/>
      <c r="BE295" s="403"/>
      <c r="BF295" s="403"/>
      <c r="BG295" s="403"/>
      <c r="BH295" s="403"/>
      <c r="BI295" s="403"/>
      <c r="BJ295" s="403"/>
      <c r="BK295" s="403"/>
      <c r="BL295" s="403"/>
      <c r="BM295" s="403"/>
      <c r="BN295" s="403"/>
      <c r="BO295" s="403"/>
      <c r="BP295" s="403"/>
      <c r="BQ295" s="403"/>
      <c r="BR295" s="403"/>
      <c r="BS295" s="403"/>
      <c r="BT295" s="403"/>
      <c r="BU295" s="403"/>
      <c r="BV295" s="403"/>
      <c r="BW295" s="464"/>
      <c r="BX295" s="464"/>
      <c r="BY295" s="464"/>
      <c r="BZ295" s="464"/>
      <c r="CA295" s="464"/>
    </row>
    <row r="296" spans="1:79" s="462" customFormat="1" ht="15" customHeight="1">
      <c r="B296" s="463"/>
      <c r="C296" s="236"/>
      <c r="D296" s="298">
        <v>80115430609106</v>
      </c>
      <c r="E296" s="299" t="s">
        <v>2005</v>
      </c>
      <c r="F296" s="299" t="s">
        <v>46</v>
      </c>
      <c r="G296" s="299" t="s">
        <v>28</v>
      </c>
      <c r="H296" s="299"/>
      <c r="I296" s="300" t="s">
        <v>1999</v>
      </c>
      <c r="J296" s="489" t="s">
        <v>1020</v>
      </c>
      <c r="K296" s="299" t="s">
        <v>86</v>
      </c>
      <c r="L296" s="299" t="s">
        <v>37</v>
      </c>
      <c r="M296" s="299" t="s">
        <v>21</v>
      </c>
      <c r="N296" s="320" t="s">
        <v>40</v>
      </c>
      <c r="O296" s="315">
        <v>1099</v>
      </c>
      <c r="P296" s="299" t="s">
        <v>1092</v>
      </c>
      <c r="Q296" s="236" t="s">
        <v>47</v>
      </c>
      <c r="R296" s="614">
        <v>0.1</v>
      </c>
      <c r="S296" s="288">
        <v>1117.9304869999999</v>
      </c>
      <c r="T296" s="623"/>
      <c r="U296" s="403"/>
      <c r="V296" s="403"/>
      <c r="W296" s="403"/>
      <c r="X296" s="403"/>
      <c r="Y296" s="403"/>
      <c r="Z296" s="403"/>
      <c r="AA296" s="403"/>
      <c r="AB296" s="403"/>
      <c r="AC296" s="403"/>
      <c r="AD296" s="403"/>
      <c r="AE296" s="403"/>
      <c r="AF296" s="403"/>
      <c r="AG296" s="403"/>
      <c r="AH296" s="403"/>
      <c r="AI296" s="403"/>
      <c r="AJ296" s="403"/>
      <c r="AK296" s="403"/>
      <c r="AL296" s="403"/>
      <c r="AM296" s="403"/>
      <c r="AN296" s="403"/>
      <c r="AO296" s="403"/>
      <c r="AP296" s="403"/>
      <c r="AQ296" s="403"/>
      <c r="AR296" s="403"/>
      <c r="AS296" s="403"/>
      <c r="AT296" s="403"/>
      <c r="AU296" s="403"/>
      <c r="AV296" s="403"/>
      <c r="AW296" s="403"/>
      <c r="AX296" s="403"/>
      <c r="AY296" s="403"/>
      <c r="AZ296" s="403"/>
      <c r="BA296" s="403"/>
      <c r="BB296" s="403"/>
      <c r="BC296" s="403"/>
      <c r="BD296" s="403"/>
      <c r="BE296" s="403"/>
      <c r="BF296" s="403"/>
      <c r="BG296" s="403"/>
      <c r="BH296" s="403"/>
      <c r="BI296" s="403"/>
      <c r="BJ296" s="403"/>
      <c r="BK296" s="403"/>
      <c r="BL296" s="403"/>
      <c r="BM296" s="403"/>
      <c r="BN296" s="403"/>
      <c r="BO296" s="403"/>
      <c r="BP296" s="403"/>
      <c r="BQ296" s="403"/>
      <c r="BR296" s="403"/>
      <c r="BS296" s="403"/>
      <c r="BT296" s="403"/>
      <c r="BU296" s="403"/>
      <c r="BV296" s="403"/>
      <c r="BW296" s="464"/>
      <c r="BX296" s="464"/>
      <c r="BY296" s="464"/>
      <c r="BZ296" s="464"/>
      <c r="CA296" s="464"/>
    </row>
    <row r="297" spans="1:79" s="462" customFormat="1" ht="15" customHeight="1">
      <c r="B297" s="463"/>
      <c r="C297" s="236"/>
      <c r="D297" s="298">
        <v>80115430609107</v>
      </c>
      <c r="E297" s="299" t="s">
        <v>2006</v>
      </c>
      <c r="F297" s="299" t="s">
        <v>46</v>
      </c>
      <c r="G297" s="299" t="s">
        <v>28</v>
      </c>
      <c r="H297" s="299"/>
      <c r="I297" s="300" t="s">
        <v>1999</v>
      </c>
      <c r="J297" s="489" t="s">
        <v>1020</v>
      </c>
      <c r="K297" s="299" t="s">
        <v>86</v>
      </c>
      <c r="L297" s="299" t="s">
        <v>37</v>
      </c>
      <c r="M297" s="299" t="s">
        <v>21</v>
      </c>
      <c r="N297" s="320" t="s">
        <v>33</v>
      </c>
      <c r="O297" s="315">
        <v>283.5</v>
      </c>
      <c r="P297" s="299" t="s">
        <v>1092</v>
      </c>
      <c r="Q297" s="236" t="s">
        <v>47</v>
      </c>
      <c r="R297" s="614">
        <v>0.1</v>
      </c>
      <c r="S297" s="288">
        <v>286.37299400000001</v>
      </c>
      <c r="T297" s="623"/>
      <c r="U297" s="403"/>
      <c r="V297" s="403"/>
      <c r="W297" s="403"/>
      <c r="X297" s="403"/>
      <c r="Y297" s="403"/>
      <c r="Z297" s="403"/>
      <c r="AA297" s="403"/>
      <c r="AB297" s="403"/>
      <c r="AC297" s="403"/>
      <c r="AD297" s="403"/>
      <c r="AE297" s="403"/>
      <c r="AF297" s="403"/>
      <c r="AG297" s="403"/>
      <c r="AH297" s="403"/>
      <c r="AI297" s="403"/>
      <c r="AJ297" s="403"/>
      <c r="AK297" s="403"/>
      <c r="AL297" s="403"/>
      <c r="AM297" s="403"/>
      <c r="AN297" s="403"/>
      <c r="AO297" s="403"/>
      <c r="AP297" s="403"/>
      <c r="AQ297" s="403"/>
      <c r="AR297" s="403"/>
      <c r="AS297" s="403"/>
      <c r="AT297" s="403"/>
      <c r="AU297" s="403"/>
      <c r="AV297" s="403"/>
      <c r="AW297" s="403"/>
      <c r="AX297" s="403"/>
      <c r="AY297" s="403"/>
      <c r="AZ297" s="403"/>
      <c r="BA297" s="403"/>
      <c r="BB297" s="403"/>
      <c r="BC297" s="403"/>
      <c r="BD297" s="403"/>
      <c r="BE297" s="403"/>
      <c r="BF297" s="403"/>
      <c r="BG297" s="403"/>
      <c r="BH297" s="403"/>
      <c r="BI297" s="403"/>
      <c r="BJ297" s="403"/>
      <c r="BK297" s="403"/>
      <c r="BL297" s="403"/>
      <c r="BM297" s="403"/>
      <c r="BN297" s="403"/>
      <c r="BO297" s="403"/>
      <c r="BP297" s="403"/>
      <c r="BQ297" s="403"/>
      <c r="BR297" s="403"/>
      <c r="BS297" s="403"/>
      <c r="BT297" s="403"/>
      <c r="BU297" s="403"/>
      <c r="BV297" s="403"/>
      <c r="BW297" s="464"/>
      <c r="BX297" s="464"/>
      <c r="BY297" s="464"/>
      <c r="BZ297" s="464"/>
      <c r="CA297" s="464"/>
    </row>
    <row r="298" spans="1:79" s="462" customFormat="1" ht="15" customHeight="1">
      <c r="B298" s="463"/>
      <c r="C298" s="236"/>
      <c r="D298" s="298">
        <v>80115430609108</v>
      </c>
      <c r="E298" s="299" t="s">
        <v>2007</v>
      </c>
      <c r="F298" s="299" t="s">
        <v>46</v>
      </c>
      <c r="G298" s="299" t="s">
        <v>28</v>
      </c>
      <c r="H298" s="299"/>
      <c r="I298" s="300" t="s">
        <v>1999</v>
      </c>
      <c r="J298" s="489" t="s">
        <v>1020</v>
      </c>
      <c r="K298" s="299" t="s">
        <v>86</v>
      </c>
      <c r="L298" s="299" t="s">
        <v>37</v>
      </c>
      <c r="M298" s="299" t="s">
        <v>21</v>
      </c>
      <c r="N298" s="320" t="s">
        <v>38</v>
      </c>
      <c r="O298" s="315">
        <v>1052.7</v>
      </c>
      <c r="P298" s="299" t="s">
        <v>1092</v>
      </c>
      <c r="Q298" s="236" t="s">
        <v>47</v>
      </c>
      <c r="R298" s="614">
        <v>0.1</v>
      </c>
      <c r="S298" s="288">
        <v>1071.6610989999999</v>
      </c>
      <c r="T298" s="623"/>
      <c r="U298" s="403"/>
      <c r="V298" s="403"/>
      <c r="W298" s="403"/>
      <c r="X298" s="403"/>
      <c r="Y298" s="403"/>
      <c r="Z298" s="403"/>
      <c r="AA298" s="403"/>
      <c r="AB298" s="403"/>
      <c r="AC298" s="403"/>
      <c r="AD298" s="403"/>
      <c r="AE298" s="403"/>
      <c r="AF298" s="403"/>
      <c r="AG298" s="403"/>
      <c r="AH298" s="403"/>
      <c r="AI298" s="403"/>
      <c r="AJ298" s="403"/>
      <c r="AK298" s="403"/>
      <c r="AL298" s="403"/>
      <c r="AM298" s="403"/>
      <c r="AN298" s="403"/>
      <c r="AO298" s="403"/>
      <c r="AP298" s="403"/>
      <c r="AQ298" s="403"/>
      <c r="AR298" s="403"/>
      <c r="AS298" s="403"/>
      <c r="AT298" s="403"/>
      <c r="AU298" s="403"/>
      <c r="AV298" s="403"/>
      <c r="AW298" s="403"/>
      <c r="AX298" s="403"/>
      <c r="AY298" s="403"/>
      <c r="AZ298" s="403"/>
      <c r="BA298" s="403"/>
      <c r="BB298" s="403"/>
      <c r="BC298" s="403"/>
      <c r="BD298" s="403"/>
      <c r="BE298" s="403"/>
      <c r="BF298" s="403"/>
      <c r="BG298" s="403"/>
      <c r="BH298" s="403"/>
      <c r="BI298" s="403"/>
      <c r="BJ298" s="403"/>
      <c r="BK298" s="403"/>
      <c r="BL298" s="403"/>
      <c r="BM298" s="403"/>
      <c r="BN298" s="403"/>
      <c r="BO298" s="403"/>
      <c r="BP298" s="403"/>
      <c r="BQ298" s="403"/>
      <c r="BR298" s="403"/>
      <c r="BS298" s="403"/>
      <c r="BT298" s="403"/>
      <c r="BU298" s="403"/>
      <c r="BV298" s="403"/>
      <c r="BW298" s="464"/>
      <c r="BX298" s="464"/>
      <c r="BY298" s="464"/>
      <c r="BZ298" s="464"/>
      <c r="CA298" s="464"/>
    </row>
    <row r="299" spans="1:79" s="462" customFormat="1" ht="15" customHeight="1">
      <c r="A299" s="430">
        <v>725</v>
      </c>
      <c r="B299" s="421"/>
      <c r="C299" s="421"/>
      <c r="D299" s="422" t="s">
        <v>437</v>
      </c>
      <c r="E299" s="422" t="s">
        <v>438</v>
      </c>
      <c r="F299" s="423" t="s">
        <v>46</v>
      </c>
      <c r="G299" s="423" t="s">
        <v>549</v>
      </c>
      <c r="H299" s="421">
        <v>1</v>
      </c>
      <c r="I299" s="423" t="s">
        <v>439</v>
      </c>
      <c r="J299" s="423" t="s">
        <v>965</v>
      </c>
      <c r="K299" s="421" t="s">
        <v>86</v>
      </c>
      <c r="L299" s="421" t="s">
        <v>2966</v>
      </c>
      <c r="M299" s="421" t="s">
        <v>21</v>
      </c>
      <c r="N299" s="421" t="s">
        <v>21</v>
      </c>
      <c r="O299" s="423">
        <v>1508</v>
      </c>
      <c r="P299" s="423"/>
      <c r="Q299" s="421" t="s">
        <v>23</v>
      </c>
      <c r="R299" s="425">
        <v>0.05</v>
      </c>
      <c r="S299" s="584">
        <v>1523.511475</v>
      </c>
      <c r="T299" s="621"/>
      <c r="U299" s="393"/>
      <c r="V299" s="393"/>
      <c r="W299" s="393"/>
      <c r="X299" s="393"/>
      <c r="Y299" s="393"/>
      <c r="Z299" s="393"/>
      <c r="AA299" s="393"/>
      <c r="AB299" s="393"/>
      <c r="AC299" s="393"/>
      <c r="AD299" s="393"/>
      <c r="AE299" s="393"/>
      <c r="AF299" s="393"/>
      <c r="AG299" s="393"/>
      <c r="AH299" s="393"/>
      <c r="AI299" s="393"/>
      <c r="AJ299" s="393"/>
      <c r="AK299" s="393"/>
      <c r="AL299" s="393"/>
      <c r="AM299" s="393"/>
      <c r="AN299" s="393"/>
      <c r="AO299" s="393"/>
      <c r="AP299" s="393"/>
      <c r="AQ299" s="393"/>
      <c r="AR299" s="393"/>
      <c r="AS299" s="393"/>
      <c r="AT299" s="393"/>
      <c r="AU299" s="393"/>
      <c r="AV299" s="393"/>
      <c r="AW299" s="393"/>
      <c r="AX299" s="393"/>
      <c r="AY299" s="393"/>
      <c r="AZ299" s="393"/>
      <c r="BA299" s="393"/>
      <c r="BB299" s="393"/>
      <c r="BC299" s="393"/>
      <c r="BD299" s="393"/>
      <c r="BE299" s="393"/>
      <c r="BF299" s="393"/>
      <c r="BG299" s="393"/>
      <c r="BH299" s="393"/>
      <c r="BI299" s="393"/>
      <c r="BJ299" s="393"/>
      <c r="BK299" s="393"/>
      <c r="BL299" s="393"/>
      <c r="BM299" s="393"/>
      <c r="BN299" s="393"/>
      <c r="BO299" s="393"/>
      <c r="BP299" s="393"/>
      <c r="BQ299" s="393"/>
      <c r="BR299" s="393"/>
      <c r="BS299" s="393"/>
      <c r="BT299" s="393"/>
      <c r="BU299" s="393"/>
      <c r="BV299" s="393"/>
      <c r="BW299" s="428"/>
      <c r="BX299" s="428"/>
      <c r="BY299" s="428"/>
      <c r="BZ299" s="428"/>
      <c r="CA299" s="428"/>
    </row>
    <row r="300" spans="1:79" s="462" customFormat="1" ht="15" customHeight="1">
      <c r="A300" s="430">
        <v>726</v>
      </c>
      <c r="B300" s="421"/>
      <c r="C300" s="421"/>
      <c r="D300" s="422" t="s">
        <v>440</v>
      </c>
      <c r="E300" s="422" t="s">
        <v>441</v>
      </c>
      <c r="F300" s="423" t="s">
        <v>46</v>
      </c>
      <c r="G300" s="423" t="s">
        <v>549</v>
      </c>
      <c r="H300" s="421">
        <v>1</v>
      </c>
      <c r="I300" s="423" t="s">
        <v>439</v>
      </c>
      <c r="J300" s="424" t="s">
        <v>1020</v>
      </c>
      <c r="K300" s="421" t="s">
        <v>86</v>
      </c>
      <c r="L300" s="421" t="s">
        <v>2966</v>
      </c>
      <c r="M300" s="421" t="s">
        <v>21</v>
      </c>
      <c r="N300" s="421" t="s">
        <v>22</v>
      </c>
      <c r="O300" s="423">
        <v>1508</v>
      </c>
      <c r="P300" s="423"/>
      <c r="Q300" s="421" t="s">
        <v>24</v>
      </c>
      <c r="R300" s="425"/>
      <c r="S300" s="584">
        <v>1523.511475</v>
      </c>
      <c r="T300" s="621"/>
      <c r="U300" s="393"/>
      <c r="V300" s="393"/>
      <c r="W300" s="393"/>
      <c r="X300" s="393"/>
      <c r="Y300" s="393"/>
      <c r="Z300" s="393"/>
      <c r="AA300" s="393"/>
      <c r="AB300" s="393"/>
      <c r="AC300" s="393"/>
      <c r="AD300" s="393"/>
      <c r="AE300" s="393"/>
      <c r="AF300" s="393"/>
      <c r="AG300" s="393"/>
      <c r="AH300" s="393"/>
      <c r="AI300" s="393"/>
      <c r="AJ300" s="393"/>
      <c r="AK300" s="393"/>
      <c r="AL300" s="393"/>
      <c r="AM300" s="393"/>
      <c r="AN300" s="393"/>
      <c r="AO300" s="393"/>
      <c r="AP300" s="393"/>
      <c r="AQ300" s="393"/>
      <c r="AR300" s="393"/>
      <c r="AS300" s="393"/>
      <c r="AT300" s="393"/>
      <c r="AU300" s="393"/>
      <c r="AV300" s="393"/>
      <c r="AW300" s="393"/>
      <c r="AX300" s="393"/>
      <c r="AY300" s="393"/>
      <c r="AZ300" s="393"/>
      <c r="BA300" s="393"/>
      <c r="BB300" s="393"/>
      <c r="BC300" s="393"/>
      <c r="BD300" s="393"/>
      <c r="BE300" s="393"/>
      <c r="BF300" s="393"/>
      <c r="BG300" s="393"/>
      <c r="BH300" s="393"/>
      <c r="BI300" s="393"/>
      <c r="BJ300" s="393"/>
      <c r="BK300" s="393"/>
      <c r="BL300" s="393"/>
      <c r="BM300" s="393"/>
      <c r="BN300" s="393"/>
      <c r="BO300" s="393"/>
      <c r="BP300" s="393"/>
      <c r="BQ300" s="393"/>
      <c r="BR300" s="393"/>
      <c r="BS300" s="393"/>
      <c r="BT300" s="393"/>
      <c r="BU300" s="393"/>
      <c r="BV300" s="393"/>
      <c r="BW300" s="428"/>
      <c r="BX300" s="428"/>
      <c r="BY300" s="428"/>
      <c r="BZ300" s="428"/>
      <c r="CA300" s="428"/>
    </row>
    <row r="301" spans="1:79" s="462" customFormat="1" ht="15" customHeight="1">
      <c r="A301" s="430">
        <v>727</v>
      </c>
      <c r="B301" s="421"/>
      <c r="C301" s="421"/>
      <c r="D301" s="422" t="s">
        <v>469</v>
      </c>
      <c r="E301" s="422" t="s">
        <v>470</v>
      </c>
      <c r="F301" s="423" t="s">
        <v>49</v>
      </c>
      <c r="G301" s="423" t="s">
        <v>28</v>
      </c>
      <c r="H301" s="421"/>
      <c r="I301" s="423" t="s">
        <v>471</v>
      </c>
      <c r="J301" s="423" t="s">
        <v>969</v>
      </c>
      <c r="K301" s="421" t="s">
        <v>86</v>
      </c>
      <c r="L301" s="421" t="s">
        <v>31</v>
      </c>
      <c r="M301" s="421" t="s">
        <v>21</v>
      </c>
      <c r="N301" s="421" t="s">
        <v>21</v>
      </c>
      <c r="O301" s="423">
        <v>1944</v>
      </c>
      <c r="P301" s="423"/>
      <c r="Q301" s="421" t="s">
        <v>23</v>
      </c>
      <c r="R301" s="425">
        <v>0.15</v>
      </c>
      <c r="S301" s="584">
        <v>1961.4960000000001</v>
      </c>
      <c r="T301" s="621"/>
      <c r="U301" s="393"/>
      <c r="V301" s="393"/>
      <c r="W301" s="393"/>
      <c r="X301" s="393"/>
      <c r="Y301" s="393"/>
      <c r="Z301" s="393"/>
      <c r="AA301" s="393"/>
      <c r="AB301" s="393"/>
      <c r="AC301" s="393"/>
      <c r="AD301" s="393"/>
      <c r="AE301" s="393"/>
      <c r="AF301" s="393"/>
      <c r="AG301" s="393"/>
      <c r="AH301" s="393"/>
      <c r="AI301" s="393"/>
      <c r="AJ301" s="393"/>
      <c r="AK301" s="393"/>
      <c r="AL301" s="393"/>
      <c r="AM301" s="393"/>
      <c r="AN301" s="393"/>
      <c r="AO301" s="393"/>
      <c r="AP301" s="393"/>
      <c r="AQ301" s="393"/>
      <c r="AR301" s="393"/>
      <c r="AS301" s="393"/>
      <c r="AT301" s="393"/>
      <c r="AU301" s="393"/>
      <c r="AV301" s="393"/>
      <c r="AW301" s="393"/>
      <c r="AX301" s="393"/>
      <c r="AY301" s="393"/>
      <c r="AZ301" s="393"/>
      <c r="BA301" s="393"/>
      <c r="BB301" s="393"/>
      <c r="BC301" s="393"/>
      <c r="BD301" s="393"/>
      <c r="BE301" s="393"/>
      <c r="BF301" s="393"/>
      <c r="BG301" s="393"/>
      <c r="BH301" s="393"/>
      <c r="BI301" s="393"/>
      <c r="BJ301" s="393"/>
      <c r="BK301" s="393"/>
      <c r="BL301" s="393"/>
      <c r="BM301" s="393"/>
      <c r="BN301" s="393"/>
      <c r="BO301" s="393"/>
      <c r="BP301" s="393"/>
      <c r="BQ301" s="393"/>
      <c r="BR301" s="393"/>
      <c r="BS301" s="393"/>
      <c r="BT301" s="393"/>
      <c r="BU301" s="393"/>
      <c r="BV301" s="393"/>
      <c r="BW301" s="428"/>
      <c r="BX301" s="428"/>
      <c r="BY301" s="428"/>
      <c r="BZ301" s="428"/>
      <c r="CA301" s="428"/>
    </row>
    <row r="302" spans="1:79" s="462" customFormat="1" ht="15" customHeight="1">
      <c r="A302" s="420">
        <v>728</v>
      </c>
      <c r="B302" s="421"/>
      <c r="C302" s="421"/>
      <c r="D302" s="422" t="s">
        <v>472</v>
      </c>
      <c r="E302" s="422" t="s">
        <v>473</v>
      </c>
      <c r="F302" s="423" t="s">
        <v>49</v>
      </c>
      <c r="G302" s="423" t="s">
        <v>28</v>
      </c>
      <c r="H302" s="421"/>
      <c r="I302" s="423" t="s">
        <v>471</v>
      </c>
      <c r="J302" s="424" t="s">
        <v>1020</v>
      </c>
      <c r="K302" s="421" t="s">
        <v>86</v>
      </c>
      <c r="L302" s="421" t="s">
        <v>31</v>
      </c>
      <c r="M302" s="421" t="s">
        <v>21</v>
      </c>
      <c r="N302" s="421" t="s">
        <v>22</v>
      </c>
      <c r="O302" s="423">
        <v>1944</v>
      </c>
      <c r="P302" s="423"/>
      <c r="Q302" s="421" t="s">
        <v>23</v>
      </c>
      <c r="R302" s="425">
        <v>0.15</v>
      </c>
      <c r="S302" s="584">
        <v>1961.4960000000001</v>
      </c>
      <c r="T302" s="621"/>
      <c r="U302" s="393"/>
      <c r="V302" s="393"/>
      <c r="W302" s="393"/>
      <c r="X302" s="393"/>
      <c r="Y302" s="393"/>
      <c r="Z302" s="393"/>
      <c r="AA302" s="393"/>
      <c r="AB302" s="393"/>
      <c r="AC302" s="393"/>
      <c r="AD302" s="393"/>
      <c r="AE302" s="393"/>
      <c r="AF302" s="393"/>
      <c r="AG302" s="393"/>
      <c r="AH302" s="393"/>
      <c r="AI302" s="393"/>
      <c r="AJ302" s="393"/>
      <c r="AK302" s="393"/>
      <c r="AL302" s="393"/>
      <c r="AM302" s="393"/>
      <c r="AN302" s="393"/>
      <c r="AO302" s="393"/>
      <c r="AP302" s="393"/>
      <c r="AQ302" s="393"/>
      <c r="AR302" s="393"/>
      <c r="AS302" s="393"/>
      <c r="AT302" s="393"/>
      <c r="AU302" s="393"/>
      <c r="AV302" s="393"/>
      <c r="AW302" s="393"/>
      <c r="AX302" s="393"/>
      <c r="AY302" s="393"/>
      <c r="AZ302" s="393"/>
      <c r="BA302" s="393"/>
      <c r="BB302" s="393"/>
      <c r="BC302" s="393"/>
      <c r="BD302" s="393"/>
      <c r="BE302" s="393"/>
      <c r="BF302" s="393"/>
      <c r="BG302" s="393"/>
      <c r="BH302" s="393"/>
      <c r="BI302" s="393"/>
      <c r="BJ302" s="393"/>
      <c r="BK302" s="393"/>
      <c r="BL302" s="393"/>
      <c r="BM302" s="393"/>
      <c r="BN302" s="393"/>
      <c r="BO302" s="393"/>
      <c r="BP302" s="393"/>
      <c r="BQ302" s="393"/>
      <c r="BR302" s="393"/>
      <c r="BS302" s="393"/>
      <c r="BT302" s="393"/>
      <c r="BU302" s="393"/>
      <c r="BV302" s="393"/>
      <c r="BW302" s="428"/>
      <c r="BX302" s="428"/>
      <c r="BY302" s="428"/>
      <c r="BZ302" s="428"/>
      <c r="CA302" s="428"/>
    </row>
    <row r="303" spans="1:79" s="462" customFormat="1" ht="15" customHeight="1">
      <c r="A303" s="431">
        <v>729</v>
      </c>
      <c r="B303" s="421"/>
      <c r="C303" s="421"/>
      <c r="D303" s="422" t="s">
        <v>474</v>
      </c>
      <c r="E303" s="422" t="s">
        <v>475</v>
      </c>
      <c r="F303" s="423" t="s">
        <v>49</v>
      </c>
      <c r="G303" s="423" t="s">
        <v>28</v>
      </c>
      <c r="H303" s="421"/>
      <c r="I303" s="423" t="s">
        <v>471</v>
      </c>
      <c r="J303" s="424" t="s">
        <v>1020</v>
      </c>
      <c r="K303" s="421" t="s">
        <v>86</v>
      </c>
      <c r="L303" s="421" t="s">
        <v>31</v>
      </c>
      <c r="M303" s="421" t="s">
        <v>21</v>
      </c>
      <c r="N303" s="421" t="s">
        <v>25</v>
      </c>
      <c r="O303" s="423">
        <v>1512</v>
      </c>
      <c r="P303" s="423"/>
      <c r="Q303" s="421" t="s">
        <v>23</v>
      </c>
      <c r="R303" s="425">
        <v>0.15</v>
      </c>
      <c r="S303" s="584">
        <v>1525.6079999999999</v>
      </c>
      <c r="T303" s="621"/>
      <c r="U303" s="393"/>
      <c r="V303" s="393"/>
      <c r="W303" s="393"/>
      <c r="X303" s="393"/>
      <c r="Y303" s="393"/>
      <c r="Z303" s="393"/>
      <c r="AA303" s="393"/>
      <c r="AB303" s="393"/>
      <c r="AC303" s="393"/>
      <c r="AD303" s="393"/>
      <c r="AE303" s="393"/>
      <c r="AF303" s="393"/>
      <c r="AG303" s="393"/>
      <c r="AH303" s="393"/>
      <c r="AI303" s="393"/>
      <c r="AJ303" s="393"/>
      <c r="AK303" s="393"/>
      <c r="AL303" s="393"/>
      <c r="AM303" s="393"/>
      <c r="AN303" s="393"/>
      <c r="AO303" s="393"/>
      <c r="AP303" s="393"/>
      <c r="AQ303" s="393"/>
      <c r="AR303" s="393"/>
      <c r="AS303" s="393"/>
      <c r="AT303" s="393"/>
      <c r="AU303" s="393"/>
      <c r="AV303" s="393"/>
      <c r="AW303" s="393"/>
      <c r="AX303" s="393"/>
      <c r="AY303" s="393"/>
      <c r="AZ303" s="393"/>
      <c r="BA303" s="393"/>
      <c r="BB303" s="393"/>
      <c r="BC303" s="393"/>
      <c r="BD303" s="393"/>
      <c r="BE303" s="393"/>
      <c r="BF303" s="393"/>
      <c r="BG303" s="393"/>
      <c r="BH303" s="393"/>
      <c r="BI303" s="393"/>
      <c r="BJ303" s="393"/>
      <c r="BK303" s="393"/>
      <c r="BL303" s="393"/>
      <c r="BM303" s="393"/>
      <c r="BN303" s="393"/>
      <c r="BO303" s="393"/>
      <c r="BP303" s="393"/>
      <c r="BQ303" s="393"/>
      <c r="BR303" s="393"/>
      <c r="BS303" s="393"/>
      <c r="BT303" s="393"/>
      <c r="BU303" s="393"/>
      <c r="BV303" s="393"/>
      <c r="BW303" s="428"/>
      <c r="BX303" s="428"/>
      <c r="BY303" s="428"/>
      <c r="BZ303" s="428"/>
      <c r="CA303" s="428"/>
    </row>
    <row r="304" spans="1:79" s="462" customFormat="1" ht="15" customHeight="1">
      <c r="A304" s="431">
        <v>730</v>
      </c>
      <c r="B304" s="421"/>
      <c r="C304" s="421"/>
      <c r="D304" s="422" t="s">
        <v>476</v>
      </c>
      <c r="E304" s="422" t="s">
        <v>477</v>
      </c>
      <c r="F304" s="423" t="s">
        <v>49</v>
      </c>
      <c r="G304" s="423" t="s">
        <v>28</v>
      </c>
      <c r="H304" s="421"/>
      <c r="I304" s="423" t="s">
        <v>471</v>
      </c>
      <c r="J304" s="424" t="s">
        <v>1020</v>
      </c>
      <c r="K304" s="421" t="s">
        <v>86</v>
      </c>
      <c r="L304" s="421" t="s">
        <v>31</v>
      </c>
      <c r="M304" s="421" t="s">
        <v>21</v>
      </c>
      <c r="N304" s="421" t="s">
        <v>27</v>
      </c>
      <c r="O304" s="423">
        <v>1944</v>
      </c>
      <c r="P304" s="423"/>
      <c r="Q304" s="421" t="s">
        <v>23</v>
      </c>
      <c r="R304" s="425">
        <v>0.15</v>
      </c>
      <c r="S304" s="584">
        <v>1961.4960000000001</v>
      </c>
      <c r="T304" s="621"/>
      <c r="U304" s="393"/>
      <c r="V304" s="393"/>
      <c r="W304" s="393"/>
      <c r="X304" s="393"/>
      <c r="Y304" s="393"/>
      <c r="Z304" s="393"/>
      <c r="AA304" s="393"/>
      <c r="AB304" s="393"/>
      <c r="AC304" s="393"/>
      <c r="AD304" s="393"/>
      <c r="AE304" s="393"/>
      <c r="AF304" s="393"/>
      <c r="AG304" s="393"/>
      <c r="AH304" s="393"/>
      <c r="AI304" s="393"/>
      <c r="AJ304" s="393"/>
      <c r="AK304" s="393"/>
      <c r="AL304" s="393"/>
      <c r="AM304" s="393"/>
      <c r="AN304" s="393"/>
      <c r="AO304" s="393"/>
      <c r="AP304" s="393"/>
      <c r="AQ304" s="393"/>
      <c r="AR304" s="393"/>
      <c r="AS304" s="393"/>
      <c r="AT304" s="393"/>
      <c r="AU304" s="393"/>
      <c r="AV304" s="393"/>
      <c r="AW304" s="393"/>
      <c r="AX304" s="393"/>
      <c r="AY304" s="393"/>
      <c r="AZ304" s="393"/>
      <c r="BA304" s="393"/>
      <c r="BB304" s="393"/>
      <c r="BC304" s="393"/>
      <c r="BD304" s="393"/>
      <c r="BE304" s="393"/>
      <c r="BF304" s="393"/>
      <c r="BG304" s="393"/>
      <c r="BH304" s="393"/>
      <c r="BI304" s="393"/>
      <c r="BJ304" s="393"/>
      <c r="BK304" s="393"/>
      <c r="BL304" s="393"/>
      <c r="BM304" s="393"/>
      <c r="BN304" s="393"/>
      <c r="BO304" s="393"/>
      <c r="BP304" s="393"/>
      <c r="BQ304" s="393"/>
      <c r="BR304" s="393"/>
      <c r="BS304" s="393"/>
      <c r="BT304" s="393"/>
      <c r="BU304" s="393"/>
      <c r="BV304" s="393"/>
      <c r="BW304" s="428"/>
      <c r="BX304" s="428"/>
      <c r="BY304" s="428"/>
      <c r="BZ304" s="428"/>
      <c r="CA304" s="428"/>
    </row>
    <row r="305" spans="1:79" s="462" customFormat="1" ht="15" customHeight="1">
      <c r="A305" s="431">
        <v>731</v>
      </c>
      <c r="B305" s="421"/>
      <c r="C305" s="421"/>
      <c r="D305" s="422" t="s">
        <v>478</v>
      </c>
      <c r="E305" s="422" t="s">
        <v>479</v>
      </c>
      <c r="F305" s="423" t="s">
        <v>49</v>
      </c>
      <c r="G305" s="423" t="s">
        <v>28</v>
      </c>
      <c r="H305" s="421"/>
      <c r="I305" s="423" t="s">
        <v>471</v>
      </c>
      <c r="J305" s="424" t="s">
        <v>1020</v>
      </c>
      <c r="K305" s="421" t="s">
        <v>86</v>
      </c>
      <c r="L305" s="421" t="s">
        <v>31</v>
      </c>
      <c r="M305" s="421" t="s">
        <v>21</v>
      </c>
      <c r="N305" s="421" t="s">
        <v>26</v>
      </c>
      <c r="O305" s="423">
        <v>1296</v>
      </c>
      <c r="P305" s="423"/>
      <c r="Q305" s="421" t="s">
        <v>23</v>
      </c>
      <c r="R305" s="425">
        <v>0.15</v>
      </c>
      <c r="S305" s="584">
        <v>1307.5344</v>
      </c>
      <c r="T305" s="621"/>
      <c r="U305" s="393"/>
      <c r="V305" s="393"/>
      <c r="W305" s="393"/>
      <c r="X305" s="393"/>
      <c r="Y305" s="393"/>
      <c r="Z305" s="393"/>
      <c r="AA305" s="393"/>
      <c r="AB305" s="393"/>
      <c r="AC305" s="393"/>
      <c r="AD305" s="393"/>
      <c r="AE305" s="393"/>
      <c r="AF305" s="393"/>
      <c r="AG305" s="393"/>
      <c r="AH305" s="393"/>
      <c r="AI305" s="393"/>
      <c r="AJ305" s="393"/>
      <c r="AK305" s="393"/>
      <c r="AL305" s="393"/>
      <c r="AM305" s="393"/>
      <c r="AN305" s="393"/>
      <c r="AO305" s="393"/>
      <c r="AP305" s="393"/>
      <c r="AQ305" s="393"/>
      <c r="AR305" s="393"/>
      <c r="AS305" s="393"/>
      <c r="AT305" s="393"/>
      <c r="AU305" s="393"/>
      <c r="AV305" s="393"/>
      <c r="AW305" s="393"/>
      <c r="AX305" s="393"/>
      <c r="AY305" s="393"/>
      <c r="AZ305" s="393"/>
      <c r="BA305" s="393"/>
      <c r="BB305" s="393"/>
      <c r="BC305" s="393"/>
      <c r="BD305" s="393"/>
      <c r="BE305" s="393"/>
      <c r="BF305" s="393"/>
      <c r="BG305" s="393"/>
      <c r="BH305" s="393"/>
      <c r="BI305" s="393"/>
      <c r="BJ305" s="393"/>
      <c r="BK305" s="393"/>
      <c r="BL305" s="393"/>
      <c r="BM305" s="393"/>
      <c r="BN305" s="393"/>
      <c r="BO305" s="393"/>
      <c r="BP305" s="393"/>
      <c r="BQ305" s="393"/>
      <c r="BR305" s="393"/>
      <c r="BS305" s="393"/>
      <c r="BT305" s="393"/>
      <c r="BU305" s="393"/>
      <c r="BV305" s="393"/>
      <c r="BW305" s="428"/>
      <c r="BX305" s="428"/>
      <c r="BY305" s="428"/>
      <c r="BZ305" s="428"/>
      <c r="CA305" s="428"/>
    </row>
    <row r="306" spans="1:79" s="462" customFormat="1" ht="15" customHeight="1">
      <c r="A306" s="431">
        <v>732</v>
      </c>
      <c r="B306" s="421"/>
      <c r="C306" s="421"/>
      <c r="D306" s="422" t="s">
        <v>480</v>
      </c>
      <c r="E306" s="422" t="s">
        <v>481</v>
      </c>
      <c r="F306" s="423" t="s">
        <v>49</v>
      </c>
      <c r="G306" s="423" t="s">
        <v>28</v>
      </c>
      <c r="H306" s="421"/>
      <c r="I306" s="423" t="s">
        <v>471</v>
      </c>
      <c r="J306" s="424" t="s">
        <v>1020</v>
      </c>
      <c r="K306" s="421" t="s">
        <v>86</v>
      </c>
      <c r="L306" s="421" t="s">
        <v>31</v>
      </c>
      <c r="M306" s="421" t="s">
        <v>21</v>
      </c>
      <c r="N306" s="421" t="s">
        <v>40</v>
      </c>
      <c r="O306" s="423">
        <v>1296</v>
      </c>
      <c r="P306" s="423"/>
      <c r="Q306" s="421" t="s">
        <v>23</v>
      </c>
      <c r="R306" s="425">
        <v>0.15</v>
      </c>
      <c r="S306" s="584">
        <v>1307.4996999999998</v>
      </c>
      <c r="T306" s="621"/>
      <c r="U306" s="393"/>
      <c r="V306" s="393"/>
      <c r="W306" s="393"/>
      <c r="X306" s="393"/>
      <c r="Y306" s="393"/>
      <c r="Z306" s="393"/>
      <c r="AA306" s="393"/>
      <c r="AB306" s="393"/>
      <c r="AC306" s="393"/>
      <c r="AD306" s="393"/>
      <c r="AE306" s="393"/>
      <c r="AF306" s="393"/>
      <c r="AG306" s="393"/>
      <c r="AH306" s="393"/>
      <c r="AI306" s="393"/>
      <c r="AJ306" s="393"/>
      <c r="AK306" s="393"/>
      <c r="AL306" s="393"/>
      <c r="AM306" s="393"/>
      <c r="AN306" s="393"/>
      <c r="AO306" s="393"/>
      <c r="AP306" s="393"/>
      <c r="AQ306" s="393"/>
      <c r="AR306" s="393"/>
      <c r="AS306" s="393"/>
      <c r="AT306" s="393"/>
      <c r="AU306" s="393"/>
      <c r="AV306" s="393"/>
      <c r="AW306" s="393"/>
      <c r="AX306" s="393"/>
      <c r="AY306" s="393"/>
      <c r="AZ306" s="393"/>
      <c r="BA306" s="393"/>
      <c r="BB306" s="393"/>
      <c r="BC306" s="393"/>
      <c r="BD306" s="393"/>
      <c r="BE306" s="393"/>
      <c r="BF306" s="393"/>
      <c r="BG306" s="393"/>
      <c r="BH306" s="393"/>
      <c r="BI306" s="393"/>
      <c r="BJ306" s="393"/>
      <c r="BK306" s="393"/>
      <c r="BL306" s="393"/>
      <c r="BM306" s="393"/>
      <c r="BN306" s="393"/>
      <c r="BO306" s="393"/>
      <c r="BP306" s="393"/>
      <c r="BQ306" s="393"/>
      <c r="BR306" s="393"/>
      <c r="BS306" s="393"/>
      <c r="BT306" s="393"/>
      <c r="BU306" s="393"/>
      <c r="BV306" s="393"/>
      <c r="BW306" s="428"/>
      <c r="BX306" s="428"/>
      <c r="BY306" s="428"/>
      <c r="BZ306" s="428"/>
      <c r="CA306" s="428"/>
    </row>
    <row r="307" spans="1:79" s="462" customFormat="1" ht="15" customHeight="1">
      <c r="A307" s="430">
        <v>733</v>
      </c>
      <c r="B307" s="421"/>
      <c r="C307" s="421"/>
      <c r="D307" s="422" t="s">
        <v>482</v>
      </c>
      <c r="E307" s="422" t="s">
        <v>483</v>
      </c>
      <c r="F307" s="423" t="s">
        <v>49</v>
      </c>
      <c r="G307" s="423" t="s">
        <v>549</v>
      </c>
      <c r="H307" s="421">
        <v>2</v>
      </c>
      <c r="I307" s="423" t="s">
        <v>484</v>
      </c>
      <c r="J307" s="423" t="s">
        <v>970</v>
      </c>
      <c r="K307" s="421" t="s">
        <v>86</v>
      </c>
      <c r="L307" s="421" t="s">
        <v>31</v>
      </c>
      <c r="M307" s="421" t="s">
        <v>21</v>
      </c>
      <c r="N307" s="421" t="s">
        <v>21</v>
      </c>
      <c r="O307" s="423">
        <v>1141.0999999999999</v>
      </c>
      <c r="P307" s="423"/>
      <c r="Q307" s="421" t="s">
        <v>23</v>
      </c>
      <c r="R307" s="425">
        <v>0.1</v>
      </c>
      <c r="S307" s="584">
        <v>1155.8209750000001</v>
      </c>
      <c r="T307" s="621"/>
      <c r="U307" s="393"/>
      <c r="V307" s="393"/>
      <c r="W307" s="393"/>
      <c r="X307" s="393"/>
      <c r="Y307" s="393"/>
      <c r="Z307" s="393"/>
      <c r="AA307" s="393"/>
      <c r="AB307" s="393"/>
      <c r="AC307" s="393"/>
      <c r="AD307" s="393"/>
      <c r="AE307" s="393"/>
      <c r="AF307" s="393"/>
      <c r="AG307" s="393"/>
      <c r="AH307" s="393"/>
      <c r="AI307" s="393"/>
      <c r="AJ307" s="393"/>
      <c r="AK307" s="393"/>
      <c r="AL307" s="393"/>
      <c r="AM307" s="393"/>
      <c r="AN307" s="393"/>
      <c r="AO307" s="393"/>
      <c r="AP307" s="393"/>
      <c r="AQ307" s="393"/>
      <c r="AR307" s="393"/>
      <c r="AS307" s="393"/>
      <c r="AT307" s="393"/>
      <c r="AU307" s="393"/>
      <c r="AV307" s="393"/>
      <c r="AW307" s="393"/>
      <c r="AX307" s="393"/>
      <c r="AY307" s="393"/>
      <c r="AZ307" s="393"/>
      <c r="BA307" s="393"/>
      <c r="BB307" s="393"/>
      <c r="BC307" s="393"/>
      <c r="BD307" s="393"/>
      <c r="BE307" s="393"/>
      <c r="BF307" s="393"/>
      <c r="BG307" s="393"/>
      <c r="BH307" s="393"/>
      <c r="BI307" s="393"/>
      <c r="BJ307" s="393"/>
      <c r="BK307" s="393"/>
      <c r="BL307" s="393"/>
      <c r="BM307" s="393"/>
      <c r="BN307" s="393"/>
      <c r="BO307" s="393"/>
      <c r="BP307" s="393"/>
      <c r="BQ307" s="393"/>
      <c r="BR307" s="393"/>
      <c r="BS307" s="393"/>
      <c r="BT307" s="393"/>
      <c r="BU307" s="393"/>
      <c r="BV307" s="393"/>
      <c r="BW307" s="428"/>
      <c r="BX307" s="428"/>
      <c r="BY307" s="428"/>
      <c r="BZ307" s="428"/>
      <c r="CA307" s="428"/>
    </row>
    <row r="308" spans="1:79" s="462" customFormat="1" ht="15" customHeight="1">
      <c r="B308" s="463"/>
      <c r="C308" s="211"/>
      <c r="D308" s="324" t="s">
        <v>2015</v>
      </c>
      <c r="E308" s="324" t="s">
        <v>2016</v>
      </c>
      <c r="F308" s="324" t="s">
        <v>49</v>
      </c>
      <c r="G308" s="324" t="s">
        <v>549</v>
      </c>
      <c r="H308" s="324">
        <v>2</v>
      </c>
      <c r="I308" s="321" t="s">
        <v>2010</v>
      </c>
      <c r="J308" s="226" t="s">
        <v>967</v>
      </c>
      <c r="K308" s="324" t="s">
        <v>86</v>
      </c>
      <c r="L308" s="324" t="s">
        <v>29</v>
      </c>
      <c r="M308" s="294" t="s">
        <v>2011</v>
      </c>
      <c r="N308" s="214">
        <v>1</v>
      </c>
      <c r="O308" s="215">
        <v>1728</v>
      </c>
      <c r="P308" s="211">
        <v>80</v>
      </c>
      <c r="Q308" s="211" t="s">
        <v>47</v>
      </c>
      <c r="R308" s="611">
        <v>0.05</v>
      </c>
      <c r="S308" s="259">
        <v>1743.5519999999999</v>
      </c>
      <c r="T308" s="623"/>
      <c r="U308" s="403"/>
      <c r="V308" s="403"/>
      <c r="W308" s="403"/>
      <c r="X308" s="403"/>
      <c r="Y308" s="403"/>
      <c r="Z308" s="403"/>
      <c r="AA308" s="403"/>
      <c r="AB308" s="403"/>
      <c r="AC308" s="403"/>
      <c r="AD308" s="403"/>
      <c r="AE308" s="403"/>
      <c r="AF308" s="403"/>
      <c r="AG308" s="403"/>
      <c r="AH308" s="403"/>
      <c r="AI308" s="403"/>
      <c r="AJ308" s="403"/>
      <c r="AK308" s="403"/>
      <c r="AL308" s="403"/>
      <c r="AM308" s="403"/>
      <c r="AN308" s="403"/>
      <c r="AO308" s="403"/>
      <c r="AP308" s="403"/>
      <c r="AQ308" s="403"/>
      <c r="AR308" s="403"/>
      <c r="AS308" s="403"/>
      <c r="AT308" s="403"/>
      <c r="AU308" s="403"/>
      <c r="AV308" s="403"/>
      <c r="AW308" s="403"/>
      <c r="AX308" s="403"/>
      <c r="AY308" s="403"/>
      <c r="AZ308" s="403"/>
      <c r="BA308" s="403"/>
      <c r="BB308" s="403"/>
      <c r="BC308" s="403"/>
      <c r="BD308" s="403"/>
      <c r="BE308" s="403"/>
      <c r="BF308" s="403"/>
      <c r="BG308" s="403"/>
      <c r="BH308" s="403"/>
      <c r="BI308" s="403"/>
      <c r="BJ308" s="403"/>
      <c r="BK308" s="403"/>
      <c r="BL308" s="403"/>
      <c r="BM308" s="403"/>
      <c r="BN308" s="403"/>
      <c r="BO308" s="403"/>
      <c r="BP308" s="403"/>
      <c r="BQ308" s="403"/>
      <c r="BR308" s="403"/>
      <c r="BS308" s="403"/>
      <c r="BT308" s="403"/>
      <c r="BU308" s="403"/>
      <c r="BV308" s="403"/>
      <c r="BW308" s="464"/>
      <c r="BX308" s="464"/>
      <c r="BY308" s="464"/>
      <c r="BZ308" s="464"/>
      <c r="CA308" s="464"/>
    </row>
    <row r="309" spans="1:79" s="462" customFormat="1" ht="15" customHeight="1">
      <c r="B309" s="463"/>
      <c r="C309" s="211"/>
      <c r="D309" s="324" t="s">
        <v>2017</v>
      </c>
      <c r="E309" s="324" t="s">
        <v>2018</v>
      </c>
      <c r="F309" s="324" t="s">
        <v>49</v>
      </c>
      <c r="G309" s="324" t="s">
        <v>549</v>
      </c>
      <c r="H309" s="324">
        <v>2</v>
      </c>
      <c r="I309" s="321" t="s">
        <v>2010</v>
      </c>
      <c r="J309" s="489" t="s">
        <v>1020</v>
      </c>
      <c r="K309" s="324" t="s">
        <v>86</v>
      </c>
      <c r="L309" s="324" t="s">
        <v>29</v>
      </c>
      <c r="M309" s="294" t="s">
        <v>2011</v>
      </c>
      <c r="N309" s="214">
        <v>2</v>
      </c>
      <c r="O309" s="215">
        <v>1350</v>
      </c>
      <c r="P309" s="211">
        <v>80</v>
      </c>
      <c r="Q309" s="211" t="s">
        <v>39</v>
      </c>
      <c r="R309" s="611">
        <v>0.12</v>
      </c>
      <c r="S309" s="259">
        <v>1362.15</v>
      </c>
      <c r="T309" s="623"/>
      <c r="U309" s="403"/>
      <c r="V309" s="403"/>
      <c r="W309" s="403"/>
      <c r="X309" s="403"/>
      <c r="Y309" s="403"/>
      <c r="Z309" s="403"/>
      <c r="AA309" s="403"/>
      <c r="AB309" s="403"/>
      <c r="AC309" s="403"/>
      <c r="AD309" s="403"/>
      <c r="AE309" s="403"/>
      <c r="AF309" s="403"/>
      <c r="AG309" s="403"/>
      <c r="AH309" s="403"/>
      <c r="AI309" s="403"/>
      <c r="AJ309" s="403"/>
      <c r="AK309" s="403"/>
      <c r="AL309" s="403"/>
      <c r="AM309" s="403"/>
      <c r="AN309" s="403"/>
      <c r="AO309" s="403"/>
      <c r="AP309" s="403"/>
      <c r="AQ309" s="403"/>
      <c r="AR309" s="403"/>
      <c r="AS309" s="403"/>
      <c r="AT309" s="403"/>
      <c r="AU309" s="403"/>
      <c r="AV309" s="403"/>
      <c r="AW309" s="403"/>
      <c r="AX309" s="403"/>
      <c r="AY309" s="403"/>
      <c r="AZ309" s="403"/>
      <c r="BA309" s="403"/>
      <c r="BB309" s="403"/>
      <c r="BC309" s="403"/>
      <c r="BD309" s="403"/>
      <c r="BE309" s="403"/>
      <c r="BF309" s="403"/>
      <c r="BG309" s="403"/>
      <c r="BH309" s="403"/>
      <c r="BI309" s="403"/>
      <c r="BJ309" s="403"/>
      <c r="BK309" s="403"/>
      <c r="BL309" s="403"/>
      <c r="BM309" s="403"/>
      <c r="BN309" s="403"/>
      <c r="BO309" s="403"/>
      <c r="BP309" s="403"/>
      <c r="BQ309" s="403"/>
      <c r="BR309" s="403"/>
      <c r="BS309" s="403"/>
      <c r="BT309" s="403"/>
      <c r="BU309" s="403"/>
      <c r="BV309" s="403"/>
      <c r="BW309" s="464"/>
      <c r="BX309" s="464"/>
      <c r="BY309" s="464"/>
      <c r="BZ309" s="464"/>
      <c r="CA309" s="464"/>
    </row>
    <row r="310" spans="1:79" s="462" customFormat="1" ht="15" customHeight="1">
      <c r="B310" s="463"/>
      <c r="C310" s="211"/>
      <c r="D310" s="322" t="s">
        <v>2019</v>
      </c>
      <c r="E310" s="322" t="s">
        <v>2020</v>
      </c>
      <c r="F310" s="322" t="s">
        <v>49</v>
      </c>
      <c r="G310" s="322" t="s">
        <v>549</v>
      </c>
      <c r="H310" s="322">
        <v>2</v>
      </c>
      <c r="I310" s="321" t="s">
        <v>2010</v>
      </c>
      <c r="J310" s="489" t="s">
        <v>1020</v>
      </c>
      <c r="K310" s="322" t="s">
        <v>86</v>
      </c>
      <c r="L310" s="325" t="s">
        <v>29</v>
      </c>
      <c r="M310" s="294" t="s">
        <v>2011</v>
      </c>
      <c r="N310" s="214">
        <v>5</v>
      </c>
      <c r="O310" s="215">
        <v>1044</v>
      </c>
      <c r="P310" s="211">
        <v>80</v>
      </c>
      <c r="Q310" s="211" t="s">
        <v>30</v>
      </c>
      <c r="R310" s="611">
        <v>0.1</v>
      </c>
      <c r="S310" s="259">
        <v>1053.396</v>
      </c>
      <c r="T310" s="623"/>
      <c r="U310" s="403"/>
      <c r="V310" s="403"/>
      <c r="W310" s="403"/>
      <c r="X310" s="403"/>
      <c r="Y310" s="403"/>
      <c r="Z310" s="403"/>
      <c r="AA310" s="403"/>
      <c r="AB310" s="403"/>
      <c r="AC310" s="403"/>
      <c r="AD310" s="403"/>
      <c r="AE310" s="403"/>
      <c r="AF310" s="403"/>
      <c r="AG310" s="403"/>
      <c r="AH310" s="403"/>
      <c r="AI310" s="403"/>
      <c r="AJ310" s="403"/>
      <c r="AK310" s="403"/>
      <c r="AL310" s="403"/>
      <c r="AM310" s="403"/>
      <c r="AN310" s="403"/>
      <c r="AO310" s="403"/>
      <c r="AP310" s="403"/>
      <c r="AQ310" s="403"/>
      <c r="AR310" s="403"/>
      <c r="AS310" s="403"/>
      <c r="AT310" s="403"/>
      <c r="AU310" s="403"/>
      <c r="AV310" s="403"/>
      <c r="AW310" s="403"/>
      <c r="AX310" s="403"/>
      <c r="AY310" s="403"/>
      <c r="AZ310" s="403"/>
      <c r="BA310" s="403"/>
      <c r="BB310" s="403"/>
      <c r="BC310" s="403"/>
      <c r="BD310" s="403"/>
      <c r="BE310" s="403"/>
      <c r="BF310" s="403"/>
      <c r="BG310" s="403"/>
      <c r="BH310" s="403"/>
      <c r="BI310" s="403"/>
      <c r="BJ310" s="403"/>
      <c r="BK310" s="403"/>
      <c r="BL310" s="403"/>
      <c r="BM310" s="403"/>
      <c r="BN310" s="403"/>
      <c r="BO310" s="403"/>
      <c r="BP310" s="403"/>
      <c r="BQ310" s="403"/>
      <c r="BR310" s="403"/>
      <c r="BS310" s="403"/>
      <c r="BT310" s="403"/>
      <c r="BU310" s="403"/>
      <c r="BV310" s="403"/>
      <c r="BW310" s="464"/>
      <c r="BX310" s="464"/>
      <c r="BY310" s="464"/>
      <c r="BZ310" s="464"/>
      <c r="CA310" s="464"/>
    </row>
    <row r="311" spans="1:79" s="462" customFormat="1" ht="15" customHeight="1">
      <c r="B311" s="463"/>
      <c r="C311" s="211"/>
      <c r="D311" s="322" t="s">
        <v>2021</v>
      </c>
      <c r="E311" s="322" t="s">
        <v>2022</v>
      </c>
      <c r="F311" s="322" t="s">
        <v>49</v>
      </c>
      <c r="G311" s="322" t="s">
        <v>549</v>
      </c>
      <c r="H311" s="322">
        <v>2</v>
      </c>
      <c r="I311" s="321" t="s">
        <v>2010</v>
      </c>
      <c r="J311" s="489" t="s">
        <v>1020</v>
      </c>
      <c r="K311" s="322" t="s">
        <v>86</v>
      </c>
      <c r="L311" s="325" t="s">
        <v>2023</v>
      </c>
      <c r="M311" s="294" t="s">
        <v>2011</v>
      </c>
      <c r="N311" s="214">
        <v>7</v>
      </c>
      <c r="O311" s="215">
        <v>1044</v>
      </c>
      <c r="P311" s="211">
        <v>80</v>
      </c>
      <c r="Q311" s="211" t="s">
        <v>51</v>
      </c>
      <c r="R311" s="611">
        <v>0.14000000000000001</v>
      </c>
      <c r="S311" s="259">
        <v>1053.396</v>
      </c>
      <c r="T311" s="623"/>
      <c r="U311" s="403"/>
      <c r="V311" s="403"/>
      <c r="W311" s="403"/>
      <c r="X311" s="403"/>
      <c r="Y311" s="403"/>
      <c r="Z311" s="403"/>
      <c r="AA311" s="403"/>
      <c r="AB311" s="403"/>
      <c r="AC311" s="403"/>
      <c r="AD311" s="403"/>
      <c r="AE311" s="403"/>
      <c r="AF311" s="403"/>
      <c r="AG311" s="403"/>
      <c r="AH311" s="403"/>
      <c r="AI311" s="403"/>
      <c r="AJ311" s="403"/>
      <c r="AK311" s="403"/>
      <c r="AL311" s="403"/>
      <c r="AM311" s="403"/>
      <c r="AN311" s="403"/>
      <c r="AO311" s="403"/>
      <c r="AP311" s="403"/>
      <c r="AQ311" s="403"/>
      <c r="AR311" s="403"/>
      <c r="AS311" s="403"/>
      <c r="AT311" s="403"/>
      <c r="AU311" s="403"/>
      <c r="AV311" s="403"/>
      <c r="AW311" s="403"/>
      <c r="AX311" s="403"/>
      <c r="AY311" s="403"/>
      <c r="AZ311" s="403"/>
      <c r="BA311" s="403"/>
      <c r="BB311" s="403"/>
      <c r="BC311" s="403"/>
      <c r="BD311" s="403"/>
      <c r="BE311" s="403"/>
      <c r="BF311" s="403"/>
      <c r="BG311" s="403"/>
      <c r="BH311" s="403"/>
      <c r="BI311" s="403"/>
      <c r="BJ311" s="403"/>
      <c r="BK311" s="403"/>
      <c r="BL311" s="403"/>
      <c r="BM311" s="403"/>
      <c r="BN311" s="403"/>
      <c r="BO311" s="403"/>
      <c r="BP311" s="403"/>
      <c r="BQ311" s="403"/>
      <c r="BR311" s="403"/>
      <c r="BS311" s="403"/>
      <c r="BT311" s="403"/>
      <c r="BU311" s="403"/>
      <c r="BV311" s="403"/>
      <c r="BW311" s="464"/>
      <c r="BX311" s="464"/>
      <c r="BY311" s="464"/>
      <c r="BZ311" s="464"/>
      <c r="CA311" s="464"/>
    </row>
    <row r="312" spans="1:79" s="462" customFormat="1" ht="15" customHeight="1">
      <c r="B312" s="463"/>
      <c r="C312" s="211"/>
      <c r="D312" s="322" t="s">
        <v>2024</v>
      </c>
      <c r="E312" s="322" t="s">
        <v>2025</v>
      </c>
      <c r="F312" s="322" t="s">
        <v>49</v>
      </c>
      <c r="G312" s="322" t="s">
        <v>549</v>
      </c>
      <c r="H312" s="322">
        <v>2</v>
      </c>
      <c r="I312" s="495" t="s">
        <v>2010</v>
      </c>
      <c r="J312" s="489" t="s">
        <v>1020</v>
      </c>
      <c r="K312" s="322" t="s">
        <v>86</v>
      </c>
      <c r="L312" s="325" t="s">
        <v>2023</v>
      </c>
      <c r="M312" s="294" t="s">
        <v>2011</v>
      </c>
      <c r="N312" s="214">
        <v>8</v>
      </c>
      <c r="O312" s="215">
        <v>1044</v>
      </c>
      <c r="P312" s="211">
        <v>80</v>
      </c>
      <c r="Q312" s="211" t="s">
        <v>30</v>
      </c>
      <c r="R312" s="611">
        <v>0.1</v>
      </c>
      <c r="S312" s="259">
        <v>1053.689848</v>
      </c>
      <c r="T312" s="623"/>
      <c r="U312" s="403"/>
      <c r="V312" s="403"/>
      <c r="W312" s="403"/>
      <c r="X312" s="403"/>
      <c r="Y312" s="403"/>
      <c r="Z312" s="403"/>
      <c r="AA312" s="403"/>
      <c r="AB312" s="403"/>
      <c r="AC312" s="403"/>
      <c r="AD312" s="403"/>
      <c r="AE312" s="403"/>
      <c r="AF312" s="403"/>
      <c r="AG312" s="403"/>
      <c r="AH312" s="403"/>
      <c r="AI312" s="403"/>
      <c r="AJ312" s="403"/>
      <c r="AK312" s="403"/>
      <c r="AL312" s="403"/>
      <c r="AM312" s="403"/>
      <c r="AN312" s="403"/>
      <c r="AO312" s="403"/>
      <c r="AP312" s="403"/>
      <c r="AQ312" s="403"/>
      <c r="AR312" s="403"/>
      <c r="AS312" s="403"/>
      <c r="AT312" s="403"/>
      <c r="AU312" s="403"/>
      <c r="AV312" s="403"/>
      <c r="AW312" s="403"/>
      <c r="AX312" s="403"/>
      <c r="AY312" s="403"/>
      <c r="AZ312" s="403"/>
      <c r="BA312" s="403"/>
      <c r="BB312" s="403"/>
      <c r="BC312" s="403"/>
      <c r="BD312" s="403"/>
      <c r="BE312" s="403"/>
      <c r="BF312" s="403"/>
      <c r="BG312" s="403"/>
      <c r="BH312" s="403"/>
      <c r="BI312" s="403"/>
      <c r="BJ312" s="403"/>
      <c r="BK312" s="403"/>
      <c r="BL312" s="403"/>
      <c r="BM312" s="403"/>
      <c r="BN312" s="403"/>
      <c r="BO312" s="403"/>
      <c r="BP312" s="403"/>
      <c r="BQ312" s="403"/>
      <c r="BR312" s="403"/>
      <c r="BS312" s="403"/>
      <c r="BT312" s="403"/>
      <c r="BU312" s="403"/>
      <c r="BV312" s="403"/>
      <c r="BW312" s="464"/>
      <c r="BX312" s="464"/>
      <c r="BY312" s="464"/>
      <c r="BZ312" s="464"/>
      <c r="CA312" s="464"/>
    </row>
    <row r="313" spans="1:79" s="462" customFormat="1" ht="15" customHeight="1">
      <c r="B313" s="463"/>
      <c r="C313" s="236"/>
      <c r="D313" s="293">
        <v>60107800310103</v>
      </c>
      <c r="E313" s="294" t="s">
        <v>2013</v>
      </c>
      <c r="F313" s="294" t="s">
        <v>49</v>
      </c>
      <c r="G313" s="294" t="s">
        <v>549</v>
      </c>
      <c r="H313" s="294">
        <v>2</v>
      </c>
      <c r="I313" s="321" t="s">
        <v>2010</v>
      </c>
      <c r="J313" s="489" t="s">
        <v>1020</v>
      </c>
      <c r="K313" s="294" t="s">
        <v>86</v>
      </c>
      <c r="L313" s="322" t="s">
        <v>1836</v>
      </c>
      <c r="M313" s="294" t="s">
        <v>2011</v>
      </c>
      <c r="N313" s="264" t="s">
        <v>25</v>
      </c>
      <c r="O313" s="323">
        <v>900</v>
      </c>
      <c r="P313" s="294" t="s">
        <v>2012</v>
      </c>
      <c r="Q313" s="236" t="s">
        <v>30</v>
      </c>
      <c r="R313" s="614">
        <v>0.1</v>
      </c>
      <c r="S313" s="288">
        <v>908.46</v>
      </c>
      <c r="T313" s="623"/>
      <c r="U313" s="403"/>
      <c r="V313" s="403"/>
      <c r="W313" s="403"/>
      <c r="X313" s="403"/>
      <c r="Y313" s="403"/>
      <c r="Z313" s="403"/>
      <c r="AA313" s="403"/>
      <c r="AB313" s="403"/>
      <c r="AC313" s="403"/>
      <c r="AD313" s="403"/>
      <c r="AE313" s="403"/>
      <c r="AF313" s="403"/>
      <c r="AG313" s="403"/>
      <c r="AH313" s="403"/>
      <c r="AI313" s="403"/>
      <c r="AJ313" s="403"/>
      <c r="AK313" s="403"/>
      <c r="AL313" s="403"/>
      <c r="AM313" s="403"/>
      <c r="AN313" s="403"/>
      <c r="AO313" s="403"/>
      <c r="AP313" s="403"/>
      <c r="AQ313" s="403"/>
      <c r="AR313" s="403"/>
      <c r="AS313" s="403"/>
      <c r="AT313" s="403"/>
      <c r="AU313" s="403"/>
      <c r="AV313" s="403"/>
      <c r="AW313" s="403"/>
      <c r="AX313" s="403"/>
      <c r="AY313" s="403"/>
      <c r="AZ313" s="403"/>
      <c r="BA313" s="403"/>
      <c r="BB313" s="403"/>
      <c r="BC313" s="403"/>
      <c r="BD313" s="403"/>
      <c r="BE313" s="403"/>
      <c r="BF313" s="403"/>
      <c r="BG313" s="403"/>
      <c r="BH313" s="403"/>
      <c r="BI313" s="403"/>
      <c r="BJ313" s="403"/>
      <c r="BK313" s="403"/>
      <c r="BL313" s="403"/>
      <c r="BM313" s="403"/>
      <c r="BN313" s="403"/>
      <c r="BO313" s="403"/>
      <c r="BP313" s="403"/>
      <c r="BQ313" s="403"/>
      <c r="BR313" s="403"/>
      <c r="BS313" s="403"/>
      <c r="BT313" s="403"/>
      <c r="BU313" s="403"/>
      <c r="BV313" s="403"/>
      <c r="BW313" s="464"/>
      <c r="BX313" s="464"/>
      <c r="BY313" s="464"/>
      <c r="BZ313" s="464"/>
      <c r="CA313" s="464"/>
    </row>
    <row r="314" spans="1:79" s="462" customFormat="1" ht="15" customHeight="1">
      <c r="B314" s="463"/>
      <c r="C314" s="236"/>
      <c r="D314" s="293">
        <v>60107800310104</v>
      </c>
      <c r="E314" s="294" t="s">
        <v>2014</v>
      </c>
      <c r="F314" s="294" t="s">
        <v>49</v>
      </c>
      <c r="G314" s="294" t="s">
        <v>549</v>
      </c>
      <c r="H314" s="294">
        <v>2</v>
      </c>
      <c r="I314" s="321" t="s">
        <v>2010</v>
      </c>
      <c r="J314" s="489" t="s">
        <v>1020</v>
      </c>
      <c r="K314" s="294" t="s">
        <v>86</v>
      </c>
      <c r="L314" s="322" t="s">
        <v>1836</v>
      </c>
      <c r="M314" s="294" t="s">
        <v>2011</v>
      </c>
      <c r="N314" s="264" t="s">
        <v>27</v>
      </c>
      <c r="O314" s="323">
        <v>1044</v>
      </c>
      <c r="P314" s="294" t="s">
        <v>2012</v>
      </c>
      <c r="Q314" s="236" t="s">
        <v>51</v>
      </c>
      <c r="R314" s="614">
        <v>0.14000000000000001</v>
      </c>
      <c r="S314" s="288">
        <v>1053.8136000000002</v>
      </c>
      <c r="T314" s="623"/>
      <c r="U314" s="403"/>
      <c r="V314" s="403"/>
      <c r="W314" s="403"/>
      <c r="X314" s="403"/>
      <c r="Y314" s="403"/>
      <c r="Z314" s="403"/>
      <c r="AA314" s="403"/>
      <c r="AB314" s="403"/>
      <c r="AC314" s="403"/>
      <c r="AD314" s="403"/>
      <c r="AE314" s="403"/>
      <c r="AF314" s="403"/>
      <c r="AG314" s="403"/>
      <c r="AH314" s="403"/>
      <c r="AI314" s="403"/>
      <c r="AJ314" s="403"/>
      <c r="AK314" s="403"/>
      <c r="AL314" s="403"/>
      <c r="AM314" s="403"/>
      <c r="AN314" s="403"/>
      <c r="AO314" s="403"/>
      <c r="AP314" s="403"/>
      <c r="AQ314" s="403"/>
      <c r="AR314" s="403"/>
      <c r="AS314" s="403"/>
      <c r="AT314" s="403"/>
      <c r="AU314" s="403"/>
      <c r="AV314" s="403"/>
      <c r="AW314" s="403"/>
      <c r="AX314" s="403"/>
      <c r="AY314" s="403"/>
      <c r="AZ314" s="403"/>
      <c r="BA314" s="403"/>
      <c r="BB314" s="403"/>
      <c r="BC314" s="403"/>
      <c r="BD314" s="403"/>
      <c r="BE314" s="403"/>
      <c r="BF314" s="403"/>
      <c r="BG314" s="403"/>
      <c r="BH314" s="403"/>
      <c r="BI314" s="403"/>
      <c r="BJ314" s="403"/>
      <c r="BK314" s="403"/>
      <c r="BL314" s="403"/>
      <c r="BM314" s="403"/>
      <c r="BN314" s="403"/>
      <c r="BO314" s="403"/>
      <c r="BP314" s="403"/>
      <c r="BQ314" s="403"/>
      <c r="BR314" s="403"/>
      <c r="BS314" s="403"/>
      <c r="BT314" s="403"/>
      <c r="BU314" s="403"/>
      <c r="BV314" s="403"/>
      <c r="BW314" s="464"/>
      <c r="BX314" s="464"/>
      <c r="BY314" s="464"/>
      <c r="BZ314" s="464"/>
      <c r="CA314" s="464"/>
    </row>
    <row r="315" spans="1:79" s="462" customFormat="1" ht="15" customHeight="1">
      <c r="B315" s="463"/>
      <c r="C315" s="236"/>
      <c r="D315" s="322" t="s">
        <v>2008</v>
      </c>
      <c r="E315" s="322" t="s">
        <v>2009</v>
      </c>
      <c r="F315" s="322" t="s">
        <v>49</v>
      </c>
      <c r="G315" s="294" t="s">
        <v>549</v>
      </c>
      <c r="H315" s="322">
        <v>2</v>
      </c>
      <c r="I315" s="492" t="s">
        <v>2010</v>
      </c>
      <c r="J315" s="489" t="s">
        <v>1020</v>
      </c>
      <c r="K315" s="322" t="s">
        <v>86</v>
      </c>
      <c r="L315" s="322" t="s">
        <v>1836</v>
      </c>
      <c r="M315" s="322" t="s">
        <v>2011</v>
      </c>
      <c r="N315" s="493" t="s">
        <v>40</v>
      </c>
      <c r="O315" s="494">
        <v>900</v>
      </c>
      <c r="P315" s="322" t="s">
        <v>2012</v>
      </c>
      <c r="Q315" s="236" t="s">
        <v>51</v>
      </c>
      <c r="R315" s="614">
        <v>0.14000000000000001</v>
      </c>
      <c r="S315" s="288">
        <v>908.70851500000003</v>
      </c>
      <c r="T315" s="623"/>
      <c r="U315" s="403"/>
      <c r="V315" s="403"/>
      <c r="W315" s="403"/>
      <c r="X315" s="403"/>
      <c r="Y315" s="403"/>
      <c r="Z315" s="403"/>
      <c r="AA315" s="403"/>
      <c r="AB315" s="403"/>
      <c r="AC315" s="403"/>
      <c r="AD315" s="403"/>
      <c r="AE315" s="403"/>
      <c r="AF315" s="403"/>
      <c r="AG315" s="403"/>
      <c r="AH315" s="403"/>
      <c r="AI315" s="403"/>
      <c r="AJ315" s="403"/>
      <c r="AK315" s="403"/>
      <c r="AL315" s="403"/>
      <c r="AM315" s="403"/>
      <c r="AN315" s="403"/>
      <c r="AO315" s="403"/>
      <c r="AP315" s="403"/>
      <c r="AQ315" s="403"/>
      <c r="AR315" s="403"/>
      <c r="AS315" s="403"/>
      <c r="AT315" s="403"/>
      <c r="AU315" s="403"/>
      <c r="AV315" s="403"/>
      <c r="AW315" s="403"/>
      <c r="AX315" s="403"/>
      <c r="AY315" s="403"/>
      <c r="AZ315" s="403"/>
      <c r="BA315" s="403"/>
      <c r="BB315" s="403"/>
      <c r="BC315" s="403"/>
      <c r="BD315" s="403"/>
      <c r="BE315" s="403"/>
      <c r="BF315" s="403"/>
      <c r="BG315" s="403"/>
      <c r="BH315" s="403"/>
      <c r="BI315" s="403"/>
      <c r="BJ315" s="403"/>
      <c r="BK315" s="403"/>
      <c r="BL315" s="403"/>
      <c r="BM315" s="403"/>
      <c r="BN315" s="403"/>
      <c r="BO315" s="403"/>
      <c r="BP315" s="403"/>
      <c r="BQ315" s="403"/>
      <c r="BR315" s="403"/>
      <c r="BS315" s="403"/>
      <c r="BT315" s="403"/>
      <c r="BU315" s="403"/>
      <c r="BV315" s="403"/>
      <c r="BW315" s="464"/>
      <c r="BX315" s="464"/>
      <c r="BY315" s="464"/>
      <c r="BZ315" s="464"/>
      <c r="CA315" s="464"/>
    </row>
    <row r="316" spans="1:79" s="462" customFormat="1" ht="15" customHeight="1">
      <c r="A316" s="430">
        <v>833</v>
      </c>
      <c r="B316" s="582"/>
      <c r="C316" s="582"/>
      <c r="D316" s="422" t="s">
        <v>1169</v>
      </c>
      <c r="E316" s="422" t="s">
        <v>1170</v>
      </c>
      <c r="F316" s="422" t="s">
        <v>49</v>
      </c>
      <c r="G316" s="422" t="s">
        <v>549</v>
      </c>
      <c r="H316" s="583">
        <v>1</v>
      </c>
      <c r="I316" s="422" t="s">
        <v>1166</v>
      </c>
      <c r="J316" s="422" t="s">
        <v>1167</v>
      </c>
      <c r="K316" s="583" t="s">
        <v>1023</v>
      </c>
      <c r="L316" s="583" t="s">
        <v>31</v>
      </c>
      <c r="M316" s="583" t="s">
        <v>26</v>
      </c>
      <c r="N316" s="583" t="s">
        <v>40</v>
      </c>
      <c r="O316" s="426">
        <v>1050</v>
      </c>
      <c r="P316" s="422" t="s">
        <v>1168</v>
      </c>
      <c r="Q316" s="583" t="s">
        <v>23</v>
      </c>
      <c r="R316" s="425">
        <v>0.1</v>
      </c>
      <c r="S316" s="584">
        <v>1060.5399990000001</v>
      </c>
      <c r="T316" s="621"/>
      <c r="U316" s="393"/>
      <c r="V316" s="393"/>
      <c r="W316" s="393"/>
      <c r="X316" s="393"/>
      <c r="Y316" s="393"/>
      <c r="Z316" s="393"/>
      <c r="AA316" s="393"/>
      <c r="AB316" s="393"/>
      <c r="AC316" s="393"/>
      <c r="AD316" s="393"/>
      <c r="AE316" s="393"/>
      <c r="AF316" s="393"/>
      <c r="AG316" s="393"/>
      <c r="AH316" s="393"/>
      <c r="AI316" s="393"/>
      <c r="AJ316" s="393"/>
      <c r="AK316" s="393"/>
      <c r="AL316" s="393"/>
      <c r="AM316" s="393"/>
      <c r="AN316" s="393"/>
      <c r="AO316" s="393"/>
      <c r="AP316" s="393"/>
      <c r="AQ316" s="393"/>
      <c r="AR316" s="393"/>
      <c r="AS316" s="393"/>
      <c r="AT316" s="393"/>
      <c r="AU316" s="393"/>
      <c r="AV316" s="393"/>
      <c r="AW316" s="393"/>
      <c r="AX316" s="393"/>
      <c r="AY316" s="393"/>
      <c r="AZ316" s="393"/>
      <c r="BA316" s="393"/>
      <c r="BB316" s="393"/>
      <c r="BC316" s="393"/>
      <c r="BD316" s="393"/>
      <c r="BE316" s="393"/>
      <c r="BF316" s="393"/>
      <c r="BG316" s="393"/>
      <c r="BH316" s="393"/>
      <c r="BI316" s="393"/>
      <c r="BJ316" s="393"/>
      <c r="BK316" s="393"/>
      <c r="BL316" s="393"/>
      <c r="BM316" s="393"/>
      <c r="BN316" s="393"/>
      <c r="BO316" s="393"/>
      <c r="BP316" s="393"/>
      <c r="BQ316" s="393"/>
      <c r="BR316" s="393"/>
      <c r="BS316" s="393"/>
      <c r="BT316" s="393"/>
      <c r="BU316" s="393"/>
      <c r="BV316" s="393"/>
      <c r="BW316" s="428"/>
      <c r="BX316" s="428"/>
      <c r="BY316" s="428"/>
      <c r="BZ316" s="428"/>
      <c r="CA316" s="428"/>
    </row>
    <row r="317" spans="1:79" s="462" customFormat="1" ht="15" customHeight="1">
      <c r="A317" s="430">
        <v>832</v>
      </c>
      <c r="B317" s="582"/>
      <c r="C317" s="582"/>
      <c r="D317" s="422" t="s">
        <v>1164</v>
      </c>
      <c r="E317" s="422" t="s">
        <v>1165</v>
      </c>
      <c r="F317" s="422" t="s">
        <v>49</v>
      </c>
      <c r="G317" s="422" t="s">
        <v>549</v>
      </c>
      <c r="H317" s="583">
        <v>1</v>
      </c>
      <c r="I317" s="422" t="s">
        <v>1166</v>
      </c>
      <c r="J317" s="424" t="s">
        <v>1020</v>
      </c>
      <c r="K317" s="583" t="s">
        <v>1023</v>
      </c>
      <c r="L317" s="583" t="s">
        <v>31</v>
      </c>
      <c r="M317" s="583" t="s">
        <v>26</v>
      </c>
      <c r="N317" s="583" t="s">
        <v>33</v>
      </c>
      <c r="O317" s="426">
        <v>1302.4000000000001</v>
      </c>
      <c r="P317" s="422" t="s">
        <v>1168</v>
      </c>
      <c r="Q317" s="583" t="s">
        <v>23</v>
      </c>
      <c r="R317" s="425">
        <v>0.1</v>
      </c>
      <c r="S317" s="584">
        <v>1315.069598</v>
      </c>
      <c r="T317" s="621"/>
      <c r="U317" s="393"/>
      <c r="V317" s="393"/>
      <c r="W317" s="393"/>
      <c r="X317" s="393"/>
      <c r="Y317" s="393"/>
      <c r="Z317" s="393"/>
      <c r="AA317" s="393"/>
      <c r="AB317" s="393"/>
      <c r="AC317" s="393"/>
      <c r="AD317" s="393"/>
      <c r="AE317" s="393"/>
      <c r="AF317" s="393"/>
      <c r="AG317" s="393"/>
      <c r="AH317" s="393"/>
      <c r="AI317" s="393"/>
      <c r="AJ317" s="393"/>
      <c r="AK317" s="393"/>
      <c r="AL317" s="393"/>
      <c r="AM317" s="393"/>
      <c r="AN317" s="393"/>
      <c r="AO317" s="393"/>
      <c r="AP317" s="393"/>
      <c r="AQ317" s="393"/>
      <c r="AR317" s="393"/>
      <c r="AS317" s="393"/>
      <c r="AT317" s="393"/>
      <c r="AU317" s="393"/>
      <c r="AV317" s="393"/>
      <c r="AW317" s="393"/>
      <c r="AX317" s="393"/>
      <c r="AY317" s="393"/>
      <c r="AZ317" s="393"/>
      <c r="BA317" s="393"/>
      <c r="BB317" s="393"/>
      <c r="BC317" s="393"/>
      <c r="BD317" s="393"/>
      <c r="BE317" s="393"/>
      <c r="BF317" s="393"/>
      <c r="BG317" s="393"/>
      <c r="BH317" s="393"/>
      <c r="BI317" s="393"/>
      <c r="BJ317" s="393"/>
      <c r="BK317" s="393"/>
      <c r="BL317" s="393"/>
      <c r="BM317" s="393"/>
      <c r="BN317" s="393"/>
      <c r="BO317" s="393"/>
      <c r="BP317" s="393"/>
      <c r="BQ317" s="393"/>
      <c r="BR317" s="393"/>
      <c r="BS317" s="393"/>
      <c r="BT317" s="393"/>
      <c r="BU317" s="393"/>
      <c r="BV317" s="393"/>
      <c r="BW317" s="428"/>
      <c r="BX317" s="428"/>
      <c r="BY317" s="428"/>
      <c r="BZ317" s="428"/>
      <c r="CA317" s="428"/>
    </row>
    <row r="318" spans="1:79" s="462" customFormat="1" ht="15" customHeight="1">
      <c r="A318" s="430">
        <v>835</v>
      </c>
      <c r="B318" s="582"/>
      <c r="C318" s="582"/>
      <c r="D318" s="422" t="s">
        <v>1173</v>
      </c>
      <c r="E318" s="422" t="s">
        <v>1174</v>
      </c>
      <c r="F318" s="422" t="s">
        <v>49</v>
      </c>
      <c r="G318" s="422" t="s">
        <v>549</v>
      </c>
      <c r="H318" s="583">
        <v>1</v>
      </c>
      <c r="I318" s="422" t="s">
        <v>1166</v>
      </c>
      <c r="J318" s="424" t="s">
        <v>1020</v>
      </c>
      <c r="K318" s="583" t="s">
        <v>1023</v>
      </c>
      <c r="L318" s="583" t="s">
        <v>2967</v>
      </c>
      <c r="M318" s="583" t="s">
        <v>26</v>
      </c>
      <c r="N318" s="583" t="s">
        <v>38</v>
      </c>
      <c r="O318" s="426">
        <v>583.79999999999995</v>
      </c>
      <c r="P318" s="422" t="s">
        <v>1168</v>
      </c>
      <c r="Q318" s="583" t="s">
        <v>24</v>
      </c>
      <c r="R318" s="425"/>
      <c r="S318" s="584">
        <v>589.66311199999996</v>
      </c>
      <c r="T318" s="621"/>
      <c r="U318" s="393"/>
      <c r="V318" s="393"/>
      <c r="W318" s="393"/>
      <c r="X318" s="393"/>
      <c r="Y318" s="393"/>
      <c r="Z318" s="393"/>
      <c r="AA318" s="393"/>
      <c r="AB318" s="393"/>
      <c r="AC318" s="393"/>
      <c r="AD318" s="393"/>
      <c r="AE318" s="393"/>
      <c r="AF318" s="393"/>
      <c r="AG318" s="393"/>
      <c r="AH318" s="393"/>
      <c r="AI318" s="393"/>
      <c r="AJ318" s="393"/>
      <c r="AK318" s="393"/>
      <c r="AL318" s="393"/>
      <c r="AM318" s="393"/>
      <c r="AN318" s="393"/>
      <c r="AO318" s="393"/>
      <c r="AP318" s="393"/>
      <c r="AQ318" s="393"/>
      <c r="AR318" s="393"/>
      <c r="AS318" s="393"/>
      <c r="AT318" s="393"/>
      <c r="AU318" s="393"/>
      <c r="AV318" s="393"/>
      <c r="AW318" s="393"/>
      <c r="AX318" s="393"/>
      <c r="AY318" s="393"/>
      <c r="AZ318" s="393"/>
      <c r="BA318" s="393"/>
      <c r="BB318" s="393"/>
      <c r="BC318" s="393"/>
      <c r="BD318" s="393"/>
      <c r="BE318" s="393"/>
      <c r="BF318" s="393"/>
      <c r="BG318" s="393"/>
      <c r="BH318" s="393"/>
      <c r="BI318" s="393"/>
      <c r="BJ318" s="393"/>
      <c r="BK318" s="393"/>
      <c r="BL318" s="393"/>
      <c r="BM318" s="393"/>
      <c r="BN318" s="393"/>
      <c r="BO318" s="393"/>
      <c r="BP318" s="393"/>
      <c r="BQ318" s="393"/>
      <c r="BR318" s="393"/>
      <c r="BS318" s="393"/>
      <c r="BT318" s="393"/>
      <c r="BU318" s="393"/>
      <c r="BV318" s="393"/>
      <c r="BW318" s="428"/>
      <c r="BX318" s="428"/>
      <c r="BY318" s="428"/>
      <c r="BZ318" s="428"/>
      <c r="CA318" s="428"/>
    </row>
    <row r="319" spans="1:79" s="462" customFormat="1" ht="15" customHeight="1">
      <c r="A319" s="430">
        <v>834</v>
      </c>
      <c r="B319" s="582"/>
      <c r="C319" s="582"/>
      <c r="D319" s="422" t="s">
        <v>1171</v>
      </c>
      <c r="E319" s="422" t="s">
        <v>1172</v>
      </c>
      <c r="F319" s="422" t="s">
        <v>49</v>
      </c>
      <c r="G319" s="422" t="s">
        <v>549</v>
      </c>
      <c r="H319" s="583">
        <v>2</v>
      </c>
      <c r="I319" s="422" t="s">
        <v>1166</v>
      </c>
      <c r="J319" s="424" t="s">
        <v>1020</v>
      </c>
      <c r="K319" s="583" t="s">
        <v>1023</v>
      </c>
      <c r="L319" s="583" t="s">
        <v>2967</v>
      </c>
      <c r="M319" s="583" t="s">
        <v>26</v>
      </c>
      <c r="N319" s="583" t="s">
        <v>34</v>
      </c>
      <c r="O319" s="426">
        <v>650</v>
      </c>
      <c r="P319" s="422" t="s">
        <v>1168</v>
      </c>
      <c r="Q319" s="583" t="s">
        <v>24</v>
      </c>
      <c r="R319" s="425"/>
      <c r="S319" s="584">
        <v>656.63723600000003</v>
      </c>
      <c r="T319" s="621"/>
      <c r="U319" s="393"/>
      <c r="V319" s="393"/>
      <c r="W319" s="393"/>
      <c r="X319" s="393"/>
      <c r="Y319" s="393"/>
      <c r="Z319" s="393"/>
      <c r="AA319" s="393"/>
      <c r="AB319" s="393"/>
      <c r="AC319" s="393"/>
      <c r="AD319" s="393"/>
      <c r="AE319" s="393"/>
      <c r="AF319" s="393"/>
      <c r="AG319" s="393"/>
      <c r="AH319" s="393"/>
      <c r="AI319" s="393"/>
      <c r="AJ319" s="393"/>
      <c r="AK319" s="393"/>
      <c r="AL319" s="393"/>
      <c r="AM319" s="393"/>
      <c r="AN319" s="393"/>
      <c r="AO319" s="393"/>
      <c r="AP319" s="393"/>
      <c r="AQ319" s="393"/>
      <c r="AR319" s="393"/>
      <c r="AS319" s="393"/>
      <c r="AT319" s="393"/>
      <c r="AU319" s="393"/>
      <c r="AV319" s="393"/>
      <c r="AW319" s="393"/>
      <c r="AX319" s="393"/>
      <c r="AY319" s="393"/>
      <c r="AZ319" s="393"/>
      <c r="BA319" s="393"/>
      <c r="BB319" s="393"/>
      <c r="BC319" s="393"/>
      <c r="BD319" s="393"/>
      <c r="BE319" s="393"/>
      <c r="BF319" s="393"/>
      <c r="BG319" s="393"/>
      <c r="BH319" s="393"/>
      <c r="BI319" s="393"/>
      <c r="BJ319" s="393"/>
      <c r="BK319" s="393"/>
      <c r="BL319" s="393"/>
      <c r="BM319" s="393"/>
      <c r="BN319" s="393"/>
      <c r="BO319" s="393"/>
      <c r="BP319" s="393"/>
      <c r="BQ319" s="393"/>
      <c r="BR319" s="393"/>
      <c r="BS319" s="393"/>
      <c r="BT319" s="393"/>
      <c r="BU319" s="393"/>
      <c r="BV319" s="393"/>
      <c r="BW319" s="428"/>
      <c r="BX319" s="428"/>
      <c r="BY319" s="428"/>
      <c r="BZ319" s="428"/>
      <c r="CA319" s="428"/>
    </row>
    <row r="320" spans="1:79" s="462" customFormat="1" ht="15" customHeight="1">
      <c r="A320" s="646"/>
      <c r="B320" s="477"/>
      <c r="C320" s="236"/>
      <c r="D320" s="561" t="s">
        <v>2783</v>
      </c>
      <c r="E320" s="561" t="s">
        <v>2784</v>
      </c>
      <c r="F320" s="561" t="s">
        <v>49</v>
      </c>
      <c r="G320" s="561" t="s">
        <v>549</v>
      </c>
      <c r="H320" s="561">
        <v>2</v>
      </c>
      <c r="I320" s="562" t="s">
        <v>2774</v>
      </c>
      <c r="J320" s="562" t="s">
        <v>1186</v>
      </c>
      <c r="K320" s="561" t="s">
        <v>1023</v>
      </c>
      <c r="L320" s="561" t="s">
        <v>29</v>
      </c>
      <c r="M320" s="236">
        <v>6</v>
      </c>
      <c r="N320" s="559">
        <v>8</v>
      </c>
      <c r="O320" s="494">
        <v>1998</v>
      </c>
      <c r="P320" s="236">
        <v>98</v>
      </c>
      <c r="Q320" s="236" t="s">
        <v>39</v>
      </c>
      <c r="R320" s="560">
        <v>0.12</v>
      </c>
      <c r="S320" s="612">
        <v>2016.8542749999999</v>
      </c>
      <c r="T320" s="624"/>
      <c r="U320" s="405"/>
      <c r="V320" s="405"/>
      <c r="W320" s="405"/>
      <c r="X320" s="405"/>
      <c r="Y320" s="405"/>
      <c r="Z320" s="405"/>
      <c r="AA320" s="405"/>
      <c r="AB320" s="405"/>
      <c r="AC320" s="405"/>
      <c r="AD320" s="405"/>
      <c r="AE320" s="405"/>
      <c r="AF320" s="405"/>
      <c r="AG320" s="405"/>
      <c r="AH320" s="405"/>
      <c r="AI320" s="405"/>
      <c r="AJ320" s="405"/>
      <c r="AK320" s="405"/>
      <c r="AL320" s="405"/>
      <c r="AM320" s="405"/>
      <c r="AN320" s="405"/>
      <c r="AO320" s="405"/>
      <c r="AP320" s="405"/>
      <c r="AQ320" s="405"/>
      <c r="AR320" s="405"/>
      <c r="AS320" s="405"/>
      <c r="AT320" s="405"/>
      <c r="AU320" s="405"/>
      <c r="AV320" s="405"/>
      <c r="AW320" s="405"/>
      <c r="AX320" s="405"/>
      <c r="AY320" s="405"/>
      <c r="AZ320" s="405"/>
      <c r="BA320" s="405"/>
      <c r="BB320" s="405"/>
      <c r="BC320" s="405"/>
      <c r="BD320" s="405"/>
      <c r="BE320" s="405"/>
      <c r="BF320" s="405"/>
      <c r="BG320" s="405"/>
      <c r="BH320" s="405"/>
      <c r="BI320" s="405"/>
      <c r="BJ320" s="405"/>
      <c r="BK320" s="405"/>
      <c r="BL320" s="405"/>
      <c r="BM320" s="405"/>
      <c r="BN320" s="405"/>
      <c r="BO320" s="405"/>
      <c r="BP320" s="405"/>
      <c r="BQ320" s="405"/>
      <c r="BR320" s="405"/>
      <c r="BS320" s="405"/>
      <c r="BT320" s="405"/>
      <c r="BU320" s="405"/>
      <c r="BV320" s="405"/>
      <c r="BW320" s="478"/>
      <c r="BX320" s="478"/>
      <c r="BY320" s="478"/>
      <c r="BZ320" s="478"/>
      <c r="CA320" s="478"/>
    </row>
    <row r="321" spans="1:79" s="462" customFormat="1" ht="15" customHeight="1">
      <c r="A321" s="646"/>
      <c r="B321" s="477"/>
      <c r="C321" s="236"/>
      <c r="D321" s="561" t="s">
        <v>2785</v>
      </c>
      <c r="E321" s="561" t="s">
        <v>2786</v>
      </c>
      <c r="F321" s="561" t="s">
        <v>49</v>
      </c>
      <c r="G321" s="561" t="s">
        <v>549</v>
      </c>
      <c r="H321" s="561">
        <v>2</v>
      </c>
      <c r="I321" s="562" t="s">
        <v>2774</v>
      </c>
      <c r="J321" s="562"/>
      <c r="K321" s="561" t="s">
        <v>1023</v>
      </c>
      <c r="L321" s="561" t="s">
        <v>29</v>
      </c>
      <c r="M321" s="236">
        <v>6</v>
      </c>
      <c r="N321" s="559">
        <v>9</v>
      </c>
      <c r="O321" s="494">
        <v>1554</v>
      </c>
      <c r="P321" s="236">
        <v>98</v>
      </c>
      <c r="Q321" s="236" t="s">
        <v>30</v>
      </c>
      <c r="R321" s="560">
        <v>0.1</v>
      </c>
      <c r="S321" s="612">
        <v>1568.664436</v>
      </c>
      <c r="T321" s="624"/>
      <c r="U321" s="405"/>
      <c r="V321" s="405"/>
      <c r="W321" s="405"/>
      <c r="X321" s="405"/>
      <c r="Y321" s="405"/>
      <c r="Z321" s="405"/>
      <c r="AA321" s="405"/>
      <c r="AB321" s="405"/>
      <c r="AC321" s="405"/>
      <c r="AD321" s="405"/>
      <c r="AE321" s="405"/>
      <c r="AF321" s="405"/>
      <c r="AG321" s="405"/>
      <c r="AH321" s="405"/>
      <c r="AI321" s="405"/>
      <c r="AJ321" s="405"/>
      <c r="AK321" s="405"/>
      <c r="AL321" s="405"/>
      <c r="AM321" s="405"/>
      <c r="AN321" s="405"/>
      <c r="AO321" s="405"/>
      <c r="AP321" s="405"/>
      <c r="AQ321" s="405"/>
      <c r="AR321" s="405"/>
      <c r="AS321" s="405"/>
      <c r="AT321" s="405"/>
      <c r="AU321" s="405"/>
      <c r="AV321" s="405"/>
      <c r="AW321" s="405"/>
      <c r="AX321" s="405"/>
      <c r="AY321" s="405"/>
      <c r="AZ321" s="405"/>
      <c r="BA321" s="405"/>
      <c r="BB321" s="405"/>
      <c r="BC321" s="405"/>
      <c r="BD321" s="405"/>
      <c r="BE321" s="405"/>
      <c r="BF321" s="405"/>
      <c r="BG321" s="405"/>
      <c r="BH321" s="405"/>
      <c r="BI321" s="405"/>
      <c r="BJ321" s="405"/>
      <c r="BK321" s="405"/>
      <c r="BL321" s="405"/>
      <c r="BM321" s="405"/>
      <c r="BN321" s="405"/>
      <c r="BO321" s="405"/>
      <c r="BP321" s="405"/>
      <c r="BQ321" s="405"/>
      <c r="BR321" s="405"/>
      <c r="BS321" s="405"/>
      <c r="BT321" s="405"/>
      <c r="BU321" s="405"/>
      <c r="BV321" s="405"/>
      <c r="BW321" s="478"/>
      <c r="BX321" s="478"/>
      <c r="BY321" s="478"/>
      <c r="BZ321" s="478"/>
      <c r="CA321" s="478"/>
    </row>
    <row r="322" spans="1:79" s="476" customFormat="1" ht="15" customHeight="1">
      <c r="A322" s="646"/>
      <c r="B322" s="477"/>
      <c r="C322" s="236"/>
      <c r="D322" s="561" t="s">
        <v>2772</v>
      </c>
      <c r="E322" s="561" t="s">
        <v>2773</v>
      </c>
      <c r="F322" s="561" t="s">
        <v>49</v>
      </c>
      <c r="G322" s="561" t="s">
        <v>549</v>
      </c>
      <c r="H322" s="561">
        <v>2</v>
      </c>
      <c r="I322" s="562" t="s">
        <v>2774</v>
      </c>
      <c r="J322" s="562"/>
      <c r="K322" s="561" t="s">
        <v>1023</v>
      </c>
      <c r="L322" s="561" t="s">
        <v>29</v>
      </c>
      <c r="M322" s="236">
        <v>6</v>
      </c>
      <c r="N322" s="559">
        <v>10</v>
      </c>
      <c r="O322" s="494">
        <v>1554</v>
      </c>
      <c r="P322" s="236">
        <v>98</v>
      </c>
      <c r="Q322" s="236" t="s">
        <v>47</v>
      </c>
      <c r="R322" s="560">
        <v>0.05</v>
      </c>
      <c r="S322" s="612">
        <v>1568.664436</v>
      </c>
      <c r="T322" s="624"/>
      <c r="U322" s="405"/>
      <c r="V322" s="405"/>
      <c r="W322" s="405"/>
      <c r="X322" s="405"/>
      <c r="Y322" s="405"/>
      <c r="Z322" s="405"/>
      <c r="AA322" s="405"/>
      <c r="AB322" s="405"/>
      <c r="AC322" s="405"/>
      <c r="AD322" s="405"/>
      <c r="AE322" s="405"/>
      <c r="AF322" s="405"/>
      <c r="AG322" s="405"/>
      <c r="AH322" s="405"/>
      <c r="AI322" s="405"/>
      <c r="AJ322" s="405"/>
      <c r="AK322" s="405"/>
      <c r="AL322" s="405"/>
      <c r="AM322" s="405"/>
      <c r="AN322" s="405"/>
      <c r="AO322" s="405"/>
      <c r="AP322" s="405"/>
      <c r="AQ322" s="405"/>
      <c r="AR322" s="405"/>
      <c r="AS322" s="405"/>
      <c r="AT322" s="405"/>
      <c r="AU322" s="405"/>
      <c r="AV322" s="405"/>
      <c r="AW322" s="405"/>
      <c r="AX322" s="405"/>
      <c r="AY322" s="405"/>
      <c r="AZ322" s="405"/>
      <c r="BA322" s="405"/>
      <c r="BB322" s="405"/>
      <c r="BC322" s="405"/>
      <c r="BD322" s="405"/>
      <c r="BE322" s="405"/>
      <c r="BF322" s="405"/>
      <c r="BG322" s="405"/>
      <c r="BH322" s="405"/>
      <c r="BI322" s="405"/>
      <c r="BJ322" s="405"/>
      <c r="BK322" s="405"/>
      <c r="BL322" s="405"/>
      <c r="BM322" s="405"/>
      <c r="BN322" s="405"/>
      <c r="BO322" s="405"/>
      <c r="BP322" s="405"/>
      <c r="BQ322" s="405"/>
      <c r="BR322" s="405"/>
      <c r="BS322" s="405"/>
      <c r="BT322" s="405"/>
      <c r="BU322" s="405"/>
      <c r="BV322" s="405"/>
      <c r="BW322" s="478"/>
      <c r="BX322" s="478"/>
      <c r="BY322" s="478"/>
      <c r="BZ322" s="478"/>
      <c r="CA322" s="478"/>
    </row>
    <row r="323" spans="1:79" s="476" customFormat="1" ht="15" customHeight="1">
      <c r="A323" s="646"/>
      <c r="B323" s="477"/>
      <c r="C323" s="236"/>
      <c r="D323" s="561" t="s">
        <v>2775</v>
      </c>
      <c r="E323" s="561" t="s">
        <v>2776</v>
      </c>
      <c r="F323" s="561" t="s">
        <v>49</v>
      </c>
      <c r="G323" s="561" t="s">
        <v>549</v>
      </c>
      <c r="H323" s="561">
        <v>2</v>
      </c>
      <c r="I323" s="562" t="s">
        <v>2774</v>
      </c>
      <c r="J323" s="562"/>
      <c r="K323" s="561" t="s">
        <v>1023</v>
      </c>
      <c r="L323" s="561" t="s">
        <v>29</v>
      </c>
      <c r="M323" s="236">
        <v>6</v>
      </c>
      <c r="N323" s="559">
        <v>11</v>
      </c>
      <c r="O323" s="494">
        <v>1998</v>
      </c>
      <c r="P323" s="236">
        <v>98</v>
      </c>
      <c r="Q323" s="236" t="s">
        <v>30</v>
      </c>
      <c r="R323" s="560">
        <v>0.1</v>
      </c>
      <c r="S323" s="612">
        <v>2016.8542749999999</v>
      </c>
      <c r="T323" s="624"/>
      <c r="U323" s="405"/>
      <c r="V323" s="405"/>
      <c r="W323" s="405"/>
      <c r="X323" s="405"/>
      <c r="Y323" s="405"/>
      <c r="Z323" s="405"/>
      <c r="AA323" s="405"/>
      <c r="AB323" s="405"/>
      <c r="AC323" s="405"/>
      <c r="AD323" s="405"/>
      <c r="AE323" s="405"/>
      <c r="AF323" s="405"/>
      <c r="AG323" s="405"/>
      <c r="AH323" s="405"/>
      <c r="AI323" s="405"/>
      <c r="AJ323" s="405"/>
      <c r="AK323" s="405"/>
      <c r="AL323" s="405"/>
      <c r="AM323" s="405"/>
      <c r="AN323" s="405"/>
      <c r="AO323" s="405"/>
      <c r="AP323" s="405"/>
      <c r="AQ323" s="405"/>
      <c r="AR323" s="405"/>
      <c r="AS323" s="405"/>
      <c r="AT323" s="405"/>
      <c r="AU323" s="405"/>
      <c r="AV323" s="405"/>
      <c r="AW323" s="405"/>
      <c r="AX323" s="405"/>
      <c r="AY323" s="405"/>
      <c r="AZ323" s="405"/>
      <c r="BA323" s="405"/>
      <c r="BB323" s="405"/>
      <c r="BC323" s="405"/>
      <c r="BD323" s="405"/>
      <c r="BE323" s="405"/>
      <c r="BF323" s="405"/>
      <c r="BG323" s="405"/>
      <c r="BH323" s="405"/>
      <c r="BI323" s="405"/>
      <c r="BJ323" s="405"/>
      <c r="BK323" s="405"/>
      <c r="BL323" s="405"/>
      <c r="BM323" s="405"/>
      <c r="BN323" s="405"/>
      <c r="BO323" s="405"/>
      <c r="BP323" s="405"/>
      <c r="BQ323" s="405"/>
      <c r="BR323" s="405"/>
      <c r="BS323" s="405"/>
      <c r="BT323" s="405"/>
      <c r="BU323" s="405"/>
      <c r="BV323" s="405"/>
      <c r="BW323" s="478"/>
      <c r="BX323" s="478"/>
      <c r="BY323" s="478"/>
      <c r="BZ323" s="478"/>
      <c r="CA323" s="478"/>
    </row>
    <row r="324" spans="1:79" s="476" customFormat="1" ht="15" customHeight="1">
      <c r="A324" s="646"/>
      <c r="B324" s="477"/>
      <c r="C324" s="236"/>
      <c r="D324" s="561" t="s">
        <v>2777</v>
      </c>
      <c r="E324" s="561" t="s">
        <v>2778</v>
      </c>
      <c r="F324" s="561" t="s">
        <v>49</v>
      </c>
      <c r="G324" s="561" t="s">
        <v>549</v>
      </c>
      <c r="H324" s="561">
        <v>2</v>
      </c>
      <c r="I324" s="562" t="s">
        <v>2774</v>
      </c>
      <c r="J324" s="562"/>
      <c r="K324" s="561" t="s">
        <v>1023</v>
      </c>
      <c r="L324" s="561" t="s">
        <v>29</v>
      </c>
      <c r="M324" s="236">
        <v>6</v>
      </c>
      <c r="N324" s="559">
        <v>12</v>
      </c>
      <c r="O324" s="494">
        <v>1998</v>
      </c>
      <c r="P324" s="236">
        <v>98</v>
      </c>
      <c r="Q324" s="236" t="s">
        <v>30</v>
      </c>
      <c r="R324" s="560">
        <v>0.1</v>
      </c>
      <c r="S324" s="612">
        <v>2016.8542749999999</v>
      </c>
      <c r="T324" s="624"/>
      <c r="U324" s="405"/>
      <c r="V324" s="405"/>
      <c r="W324" s="405"/>
      <c r="X324" s="405"/>
      <c r="Y324" s="405"/>
      <c r="Z324" s="405"/>
      <c r="AA324" s="405"/>
      <c r="AB324" s="405"/>
      <c r="AC324" s="405"/>
      <c r="AD324" s="405"/>
      <c r="AE324" s="405"/>
      <c r="AF324" s="405"/>
      <c r="AG324" s="405"/>
      <c r="AH324" s="405"/>
      <c r="AI324" s="405"/>
      <c r="AJ324" s="405"/>
      <c r="AK324" s="405"/>
      <c r="AL324" s="405"/>
      <c r="AM324" s="405"/>
      <c r="AN324" s="405"/>
      <c r="AO324" s="405"/>
      <c r="AP324" s="405"/>
      <c r="AQ324" s="405"/>
      <c r="AR324" s="405"/>
      <c r="AS324" s="405"/>
      <c r="AT324" s="405"/>
      <c r="AU324" s="405"/>
      <c r="AV324" s="405"/>
      <c r="AW324" s="405"/>
      <c r="AX324" s="405"/>
      <c r="AY324" s="405"/>
      <c r="AZ324" s="405"/>
      <c r="BA324" s="405"/>
      <c r="BB324" s="405"/>
      <c r="BC324" s="405"/>
      <c r="BD324" s="405"/>
      <c r="BE324" s="405"/>
      <c r="BF324" s="405"/>
      <c r="BG324" s="405"/>
      <c r="BH324" s="405"/>
      <c r="BI324" s="405"/>
      <c r="BJ324" s="405"/>
      <c r="BK324" s="405"/>
      <c r="BL324" s="405"/>
      <c r="BM324" s="405"/>
      <c r="BN324" s="405"/>
      <c r="BO324" s="405"/>
      <c r="BP324" s="405"/>
      <c r="BQ324" s="405"/>
      <c r="BR324" s="405"/>
      <c r="BS324" s="405"/>
      <c r="BT324" s="405"/>
      <c r="BU324" s="405"/>
      <c r="BV324" s="405"/>
      <c r="BW324" s="478"/>
      <c r="BX324" s="478"/>
      <c r="BY324" s="478"/>
      <c r="BZ324" s="478"/>
      <c r="CA324" s="478"/>
    </row>
    <row r="325" spans="1:79" s="476" customFormat="1" ht="15" customHeight="1">
      <c r="A325" s="646"/>
      <c r="B325" s="477"/>
      <c r="C325" s="236"/>
      <c r="D325" s="561" t="s">
        <v>2779</v>
      </c>
      <c r="E325" s="561" t="s">
        <v>2780</v>
      </c>
      <c r="F325" s="561" t="s">
        <v>49</v>
      </c>
      <c r="G325" s="561" t="s">
        <v>549</v>
      </c>
      <c r="H325" s="561">
        <v>2</v>
      </c>
      <c r="I325" s="562" t="s">
        <v>2774</v>
      </c>
      <c r="J325" s="562"/>
      <c r="K325" s="561" t="s">
        <v>1023</v>
      </c>
      <c r="L325" s="561" t="s">
        <v>29</v>
      </c>
      <c r="M325" s="236">
        <v>6</v>
      </c>
      <c r="N325" s="559">
        <v>13</v>
      </c>
      <c r="O325" s="494">
        <v>1554</v>
      </c>
      <c r="P325" s="236">
        <v>98</v>
      </c>
      <c r="Q325" s="236" t="s">
        <v>64</v>
      </c>
      <c r="R325" s="560">
        <v>0.16</v>
      </c>
      <c r="S325" s="612">
        <v>1568.664436</v>
      </c>
      <c r="T325" s="624"/>
      <c r="U325" s="405"/>
      <c r="V325" s="405"/>
      <c r="W325" s="405"/>
      <c r="X325" s="405"/>
      <c r="Y325" s="405"/>
      <c r="Z325" s="405"/>
      <c r="AA325" s="405"/>
      <c r="AB325" s="405"/>
      <c r="AC325" s="405"/>
      <c r="AD325" s="405"/>
      <c r="AE325" s="405"/>
      <c r="AF325" s="405"/>
      <c r="AG325" s="405"/>
      <c r="AH325" s="405"/>
      <c r="AI325" s="405"/>
      <c r="AJ325" s="405"/>
      <c r="AK325" s="405"/>
      <c r="AL325" s="405"/>
      <c r="AM325" s="405"/>
      <c r="AN325" s="405"/>
      <c r="AO325" s="405"/>
      <c r="AP325" s="405"/>
      <c r="AQ325" s="405"/>
      <c r="AR325" s="405"/>
      <c r="AS325" s="405"/>
      <c r="AT325" s="405"/>
      <c r="AU325" s="405"/>
      <c r="AV325" s="405"/>
      <c r="AW325" s="405"/>
      <c r="AX325" s="405"/>
      <c r="AY325" s="405"/>
      <c r="AZ325" s="405"/>
      <c r="BA325" s="405"/>
      <c r="BB325" s="405"/>
      <c r="BC325" s="405"/>
      <c r="BD325" s="405"/>
      <c r="BE325" s="405"/>
      <c r="BF325" s="405"/>
      <c r="BG325" s="405"/>
      <c r="BH325" s="405"/>
      <c r="BI325" s="405"/>
      <c r="BJ325" s="405"/>
      <c r="BK325" s="405"/>
      <c r="BL325" s="405"/>
      <c r="BM325" s="405"/>
      <c r="BN325" s="405"/>
      <c r="BO325" s="405"/>
      <c r="BP325" s="405"/>
      <c r="BQ325" s="405"/>
      <c r="BR325" s="405"/>
      <c r="BS325" s="405"/>
      <c r="BT325" s="405"/>
      <c r="BU325" s="405"/>
      <c r="BV325" s="405"/>
      <c r="BW325" s="478"/>
      <c r="BX325" s="478"/>
      <c r="BY325" s="478"/>
      <c r="BZ325" s="478"/>
      <c r="CA325" s="478"/>
    </row>
    <row r="326" spans="1:79" s="476" customFormat="1" ht="15" customHeight="1">
      <c r="A326" s="646"/>
      <c r="B326" s="477"/>
      <c r="C326" s="236"/>
      <c r="D326" s="561" t="s">
        <v>2781</v>
      </c>
      <c r="E326" s="561" t="s">
        <v>2782</v>
      </c>
      <c r="F326" s="561" t="s">
        <v>49</v>
      </c>
      <c r="G326" s="561" t="s">
        <v>549</v>
      </c>
      <c r="H326" s="561">
        <v>2</v>
      </c>
      <c r="I326" s="562" t="s">
        <v>2774</v>
      </c>
      <c r="J326" s="562"/>
      <c r="K326" s="561" t="s">
        <v>1023</v>
      </c>
      <c r="L326" s="561" t="s">
        <v>29</v>
      </c>
      <c r="M326" s="236">
        <v>6</v>
      </c>
      <c r="N326" s="559">
        <v>14</v>
      </c>
      <c r="O326" s="494">
        <v>1554</v>
      </c>
      <c r="P326" s="236">
        <v>98</v>
      </c>
      <c r="Q326" s="236" t="s">
        <v>39</v>
      </c>
      <c r="R326" s="560">
        <v>0.12</v>
      </c>
      <c r="S326" s="612">
        <v>1568.664436</v>
      </c>
      <c r="T326" s="624"/>
      <c r="U326" s="405"/>
      <c r="V326" s="405"/>
      <c r="W326" s="405"/>
      <c r="X326" s="405"/>
      <c r="Y326" s="405"/>
      <c r="Z326" s="405"/>
      <c r="AA326" s="405"/>
      <c r="AB326" s="405"/>
      <c r="AC326" s="405"/>
      <c r="AD326" s="405"/>
      <c r="AE326" s="405"/>
      <c r="AF326" s="405"/>
      <c r="AG326" s="405"/>
      <c r="AH326" s="405"/>
      <c r="AI326" s="405"/>
      <c r="AJ326" s="405"/>
      <c r="AK326" s="405"/>
      <c r="AL326" s="405"/>
      <c r="AM326" s="405"/>
      <c r="AN326" s="405"/>
      <c r="AO326" s="405"/>
      <c r="AP326" s="405"/>
      <c r="AQ326" s="405"/>
      <c r="AR326" s="405"/>
      <c r="AS326" s="405"/>
      <c r="AT326" s="405"/>
      <c r="AU326" s="405"/>
      <c r="AV326" s="405"/>
      <c r="AW326" s="405"/>
      <c r="AX326" s="405"/>
      <c r="AY326" s="405"/>
      <c r="AZ326" s="405"/>
      <c r="BA326" s="405"/>
      <c r="BB326" s="405"/>
      <c r="BC326" s="405"/>
      <c r="BD326" s="405"/>
      <c r="BE326" s="405"/>
      <c r="BF326" s="405"/>
      <c r="BG326" s="405"/>
      <c r="BH326" s="405"/>
      <c r="BI326" s="405"/>
      <c r="BJ326" s="405"/>
      <c r="BK326" s="405"/>
      <c r="BL326" s="405"/>
      <c r="BM326" s="405"/>
      <c r="BN326" s="405"/>
      <c r="BO326" s="405"/>
      <c r="BP326" s="405"/>
      <c r="BQ326" s="405"/>
      <c r="BR326" s="405"/>
      <c r="BS326" s="405"/>
      <c r="BT326" s="405"/>
      <c r="BU326" s="405"/>
      <c r="BV326" s="405"/>
      <c r="BW326" s="478"/>
      <c r="BX326" s="478"/>
      <c r="BY326" s="478"/>
      <c r="BZ326" s="478"/>
      <c r="CA326" s="478"/>
    </row>
    <row r="327" spans="1:79" s="476" customFormat="1" ht="15" customHeight="1">
      <c r="A327" s="420">
        <v>736</v>
      </c>
      <c r="B327" s="421"/>
      <c r="C327" s="421"/>
      <c r="D327" s="422" t="s">
        <v>504</v>
      </c>
      <c r="E327" s="422" t="s">
        <v>505</v>
      </c>
      <c r="F327" s="423" t="s">
        <v>49</v>
      </c>
      <c r="G327" s="423" t="s">
        <v>549</v>
      </c>
      <c r="H327" s="421">
        <v>2</v>
      </c>
      <c r="I327" s="423" t="s">
        <v>500</v>
      </c>
      <c r="J327" s="423" t="s">
        <v>967</v>
      </c>
      <c r="K327" s="421" t="s">
        <v>86</v>
      </c>
      <c r="L327" s="421" t="s">
        <v>2966</v>
      </c>
      <c r="M327" s="421" t="s">
        <v>501</v>
      </c>
      <c r="N327" s="421" t="s">
        <v>25</v>
      </c>
      <c r="O327" s="423">
        <v>1008</v>
      </c>
      <c r="P327" s="423"/>
      <c r="Q327" s="421" t="s">
        <v>24</v>
      </c>
      <c r="R327" s="425"/>
      <c r="S327" s="584">
        <v>1016.8054509999999</v>
      </c>
      <c r="T327" s="621"/>
      <c r="U327" s="393"/>
      <c r="V327" s="393"/>
      <c r="W327" s="393"/>
      <c r="X327" s="393"/>
      <c r="Y327" s="393"/>
      <c r="Z327" s="393"/>
      <c r="AA327" s="393"/>
      <c r="AB327" s="393"/>
      <c r="AC327" s="393"/>
      <c r="AD327" s="393"/>
      <c r="AE327" s="393"/>
      <c r="AF327" s="393"/>
      <c r="AG327" s="393"/>
      <c r="AH327" s="393"/>
      <c r="AI327" s="393"/>
      <c r="AJ327" s="393"/>
      <c r="AK327" s="393"/>
      <c r="AL327" s="393"/>
      <c r="AM327" s="393"/>
      <c r="AN327" s="393"/>
      <c r="AO327" s="393"/>
      <c r="AP327" s="393"/>
      <c r="AQ327" s="393"/>
      <c r="AR327" s="393"/>
      <c r="AS327" s="393"/>
      <c r="AT327" s="393"/>
      <c r="AU327" s="393"/>
      <c r="AV327" s="393"/>
      <c r="AW327" s="393"/>
      <c r="AX327" s="393"/>
      <c r="AY327" s="393"/>
      <c r="AZ327" s="393"/>
      <c r="BA327" s="393"/>
      <c r="BB327" s="393"/>
      <c r="BC327" s="393"/>
      <c r="BD327" s="393"/>
      <c r="BE327" s="393"/>
      <c r="BF327" s="393"/>
      <c r="BG327" s="393"/>
      <c r="BH327" s="393"/>
      <c r="BI327" s="393"/>
      <c r="BJ327" s="393"/>
      <c r="BK327" s="393"/>
      <c r="BL327" s="393"/>
      <c r="BM327" s="393"/>
      <c r="BN327" s="393"/>
      <c r="BO327" s="393"/>
      <c r="BP327" s="393"/>
      <c r="BQ327" s="393"/>
      <c r="BR327" s="393"/>
      <c r="BS327" s="393"/>
      <c r="BT327" s="393"/>
      <c r="BU327" s="393"/>
      <c r="BV327" s="393"/>
      <c r="BW327" s="428"/>
      <c r="BX327" s="428"/>
      <c r="BY327" s="428"/>
      <c r="BZ327" s="428"/>
      <c r="CA327" s="428"/>
    </row>
    <row r="328" spans="1:79" s="476" customFormat="1" ht="15" customHeight="1">
      <c r="A328" s="420">
        <v>734</v>
      </c>
      <c r="B328" s="421"/>
      <c r="C328" s="421"/>
      <c r="D328" s="422" t="s">
        <v>498</v>
      </c>
      <c r="E328" s="422" t="s">
        <v>499</v>
      </c>
      <c r="F328" s="423" t="s">
        <v>49</v>
      </c>
      <c r="G328" s="423" t="s">
        <v>549</v>
      </c>
      <c r="H328" s="421">
        <v>2</v>
      </c>
      <c r="I328" s="423" t="s">
        <v>500</v>
      </c>
      <c r="J328" s="424" t="s">
        <v>1020</v>
      </c>
      <c r="K328" s="421" t="s">
        <v>86</v>
      </c>
      <c r="L328" s="421" t="s">
        <v>2967</v>
      </c>
      <c r="M328" s="421" t="s">
        <v>501</v>
      </c>
      <c r="N328" s="421">
        <v>1</v>
      </c>
      <c r="O328" s="423">
        <v>74</v>
      </c>
      <c r="P328" s="423"/>
      <c r="Q328" s="421" t="s">
        <v>24</v>
      </c>
      <c r="R328" s="425"/>
      <c r="S328" s="584">
        <v>74.638494000000009</v>
      </c>
      <c r="T328" s="621"/>
      <c r="U328" s="393"/>
      <c r="V328" s="393"/>
      <c r="W328" s="393"/>
      <c r="X328" s="393"/>
      <c r="Y328" s="393"/>
      <c r="Z328" s="393"/>
      <c r="AA328" s="393"/>
      <c r="AB328" s="393"/>
      <c r="AC328" s="393"/>
      <c r="AD328" s="393"/>
      <c r="AE328" s="393"/>
      <c r="AF328" s="393"/>
      <c r="AG328" s="393"/>
      <c r="AH328" s="393"/>
      <c r="AI328" s="393"/>
      <c r="AJ328" s="393"/>
      <c r="AK328" s="393"/>
      <c r="AL328" s="393"/>
      <c r="AM328" s="393"/>
      <c r="AN328" s="393"/>
      <c r="AO328" s="393"/>
      <c r="AP328" s="393"/>
      <c r="AQ328" s="393"/>
      <c r="AR328" s="393"/>
      <c r="AS328" s="393"/>
      <c r="AT328" s="393"/>
      <c r="AU328" s="393"/>
      <c r="AV328" s="393"/>
      <c r="AW328" s="393"/>
      <c r="AX328" s="393"/>
      <c r="AY328" s="393"/>
      <c r="AZ328" s="393"/>
      <c r="BA328" s="393"/>
      <c r="BB328" s="393"/>
      <c r="BC328" s="393"/>
      <c r="BD328" s="393"/>
      <c r="BE328" s="393"/>
      <c r="BF328" s="393"/>
      <c r="BG328" s="393"/>
      <c r="BH328" s="393"/>
      <c r="BI328" s="393"/>
      <c r="BJ328" s="393"/>
      <c r="BK328" s="393"/>
      <c r="BL328" s="393"/>
      <c r="BM328" s="393"/>
      <c r="BN328" s="393"/>
      <c r="BO328" s="393"/>
      <c r="BP328" s="393"/>
      <c r="BQ328" s="393"/>
      <c r="BR328" s="393"/>
      <c r="BS328" s="393"/>
      <c r="BT328" s="393"/>
      <c r="BU328" s="393"/>
      <c r="BV328" s="393"/>
      <c r="BW328" s="428"/>
      <c r="BX328" s="428"/>
      <c r="BY328" s="428"/>
      <c r="BZ328" s="428"/>
      <c r="CA328" s="428"/>
    </row>
    <row r="329" spans="1:79" s="476" customFormat="1" ht="15" customHeight="1">
      <c r="A329" s="430">
        <v>735</v>
      </c>
      <c r="B329" s="421"/>
      <c r="C329" s="421"/>
      <c r="D329" s="422" t="s">
        <v>502</v>
      </c>
      <c r="E329" s="422" t="s">
        <v>503</v>
      </c>
      <c r="F329" s="423" t="s">
        <v>49</v>
      </c>
      <c r="G329" s="423" t="s">
        <v>549</v>
      </c>
      <c r="H329" s="421">
        <v>1</v>
      </c>
      <c r="I329" s="423" t="s">
        <v>500</v>
      </c>
      <c r="J329" s="424" t="s">
        <v>1020</v>
      </c>
      <c r="K329" s="421" t="s">
        <v>86</v>
      </c>
      <c r="L329" s="421" t="s">
        <v>2967</v>
      </c>
      <c r="M329" s="421" t="s">
        <v>501</v>
      </c>
      <c r="N329" s="421">
        <v>2</v>
      </c>
      <c r="O329" s="423">
        <v>121.5</v>
      </c>
      <c r="P329" s="423"/>
      <c r="Q329" s="421" t="s">
        <v>24</v>
      </c>
      <c r="R329" s="425"/>
      <c r="S329" s="584">
        <v>122.75687600000001</v>
      </c>
      <c r="T329" s="621"/>
      <c r="U329" s="393"/>
      <c r="V329" s="393"/>
      <c r="W329" s="393"/>
      <c r="X329" s="393"/>
      <c r="Y329" s="393"/>
      <c r="Z329" s="393"/>
      <c r="AA329" s="393"/>
      <c r="AB329" s="393"/>
      <c r="AC329" s="393"/>
      <c r="AD329" s="393"/>
      <c r="AE329" s="393"/>
      <c r="AF329" s="393"/>
      <c r="AG329" s="393"/>
      <c r="AH329" s="393"/>
      <c r="AI329" s="393"/>
      <c r="AJ329" s="393"/>
      <c r="AK329" s="393"/>
      <c r="AL329" s="393"/>
      <c r="AM329" s="393"/>
      <c r="AN329" s="393"/>
      <c r="AO329" s="393"/>
      <c r="AP329" s="393"/>
      <c r="AQ329" s="393"/>
      <c r="AR329" s="393"/>
      <c r="AS329" s="393"/>
      <c r="AT329" s="393"/>
      <c r="AU329" s="393"/>
      <c r="AV329" s="393"/>
      <c r="AW329" s="393"/>
      <c r="AX329" s="393"/>
      <c r="AY329" s="393"/>
      <c r="AZ329" s="393"/>
      <c r="BA329" s="393"/>
      <c r="BB329" s="393"/>
      <c r="BC329" s="393"/>
      <c r="BD329" s="393"/>
      <c r="BE329" s="393"/>
      <c r="BF329" s="393"/>
      <c r="BG329" s="393"/>
      <c r="BH329" s="393"/>
      <c r="BI329" s="393"/>
      <c r="BJ329" s="393"/>
      <c r="BK329" s="393"/>
      <c r="BL329" s="393"/>
      <c r="BM329" s="393"/>
      <c r="BN329" s="393"/>
      <c r="BO329" s="393"/>
      <c r="BP329" s="393"/>
      <c r="BQ329" s="393"/>
      <c r="BR329" s="393"/>
      <c r="BS329" s="393"/>
      <c r="BT329" s="393"/>
      <c r="BU329" s="393"/>
      <c r="BV329" s="393"/>
      <c r="BW329" s="428"/>
      <c r="BX329" s="428"/>
      <c r="BY329" s="428"/>
      <c r="BZ329" s="428"/>
      <c r="CA329" s="428"/>
    </row>
    <row r="330" spans="1:79" s="476" customFormat="1" ht="15" customHeight="1">
      <c r="A330" s="646"/>
      <c r="B330" s="477"/>
      <c r="C330" s="236"/>
      <c r="D330" s="630" t="s">
        <v>2787</v>
      </c>
      <c r="E330" s="630" t="s">
        <v>2788</v>
      </c>
      <c r="F330" s="630" t="s">
        <v>49</v>
      </c>
      <c r="G330" s="630" t="s">
        <v>549</v>
      </c>
      <c r="H330" s="630">
        <v>1</v>
      </c>
      <c r="I330" s="631" t="s">
        <v>2789</v>
      </c>
      <c r="J330" s="631" t="s">
        <v>2790</v>
      </c>
      <c r="K330" s="630" t="s">
        <v>1023</v>
      </c>
      <c r="L330" s="630" t="s">
        <v>29</v>
      </c>
      <c r="M330" s="236">
        <v>1</v>
      </c>
      <c r="N330" s="559">
        <v>1</v>
      </c>
      <c r="O330" s="494">
        <v>1414.4</v>
      </c>
      <c r="P330" s="236">
        <v>98</v>
      </c>
      <c r="Q330" s="236" t="s">
        <v>47</v>
      </c>
      <c r="R330" s="560">
        <v>0.05</v>
      </c>
      <c r="S330" s="612">
        <v>1427.191278</v>
      </c>
      <c r="T330" s="624"/>
      <c r="U330" s="405"/>
      <c r="V330" s="405"/>
      <c r="W330" s="405"/>
      <c r="X330" s="405"/>
      <c r="Y330" s="405"/>
      <c r="Z330" s="405"/>
      <c r="AA330" s="405"/>
      <c r="AB330" s="405"/>
      <c r="AC330" s="405"/>
      <c r="AD330" s="405"/>
      <c r="AE330" s="405"/>
      <c r="AF330" s="405"/>
      <c r="AG330" s="405"/>
      <c r="AH330" s="405"/>
      <c r="AI330" s="405"/>
      <c r="AJ330" s="405"/>
      <c r="AK330" s="405"/>
      <c r="AL330" s="405"/>
      <c r="AM330" s="405"/>
      <c r="AN330" s="405"/>
      <c r="AO330" s="405"/>
      <c r="AP330" s="405"/>
      <c r="AQ330" s="405"/>
      <c r="AR330" s="405"/>
      <c r="AS330" s="405"/>
      <c r="AT330" s="405"/>
      <c r="AU330" s="405"/>
      <c r="AV330" s="405"/>
      <c r="AW330" s="405"/>
      <c r="AX330" s="405"/>
      <c r="AY330" s="405"/>
      <c r="AZ330" s="405"/>
      <c r="BA330" s="405"/>
      <c r="BB330" s="405"/>
      <c r="BC330" s="405"/>
      <c r="BD330" s="405"/>
      <c r="BE330" s="405"/>
      <c r="BF330" s="405"/>
      <c r="BG330" s="405"/>
      <c r="BH330" s="405"/>
      <c r="BI330" s="405"/>
      <c r="BJ330" s="405"/>
      <c r="BK330" s="405"/>
      <c r="BL330" s="405"/>
      <c r="BM330" s="405"/>
      <c r="BN330" s="405"/>
      <c r="BO330" s="405"/>
      <c r="BP330" s="405"/>
      <c r="BQ330" s="405"/>
      <c r="BR330" s="405"/>
      <c r="BS330" s="405"/>
      <c r="BT330" s="405"/>
      <c r="BU330" s="405"/>
      <c r="BV330" s="405"/>
      <c r="BW330" s="478"/>
      <c r="BX330" s="478"/>
      <c r="BY330" s="478"/>
      <c r="BZ330" s="478"/>
      <c r="CA330" s="478"/>
    </row>
    <row r="331" spans="1:79" s="476" customFormat="1" ht="15" customHeight="1">
      <c r="A331" s="646"/>
      <c r="B331" s="477"/>
      <c r="C331" s="236"/>
      <c r="D331" s="630" t="s">
        <v>2793</v>
      </c>
      <c r="E331" s="630" t="s">
        <v>2794</v>
      </c>
      <c r="F331" s="630" t="s">
        <v>49</v>
      </c>
      <c r="G331" s="630" t="s">
        <v>549</v>
      </c>
      <c r="H331" s="630">
        <v>1</v>
      </c>
      <c r="I331" s="631" t="s">
        <v>2789</v>
      </c>
      <c r="J331" s="631"/>
      <c r="K331" s="630" t="s">
        <v>1023</v>
      </c>
      <c r="L331" s="630" t="s">
        <v>29</v>
      </c>
      <c r="M331" s="236">
        <v>1</v>
      </c>
      <c r="N331" s="559">
        <v>2</v>
      </c>
      <c r="O331" s="494">
        <v>1414.4</v>
      </c>
      <c r="P331" s="236">
        <v>98</v>
      </c>
      <c r="Q331" s="236" t="s">
        <v>47</v>
      </c>
      <c r="R331" s="560">
        <v>0.05</v>
      </c>
      <c r="S331" s="612">
        <v>1405.3959359999999</v>
      </c>
      <c r="T331" s="624"/>
      <c r="U331" s="405"/>
      <c r="V331" s="405"/>
      <c r="W331" s="405"/>
      <c r="X331" s="405"/>
      <c r="Y331" s="405"/>
      <c r="Z331" s="405"/>
      <c r="AA331" s="405"/>
      <c r="AB331" s="405"/>
      <c r="AC331" s="405"/>
      <c r="AD331" s="405"/>
      <c r="AE331" s="405"/>
      <c r="AF331" s="405"/>
      <c r="AG331" s="405"/>
      <c r="AH331" s="405"/>
      <c r="AI331" s="405"/>
      <c r="AJ331" s="405"/>
      <c r="AK331" s="405"/>
      <c r="AL331" s="405"/>
      <c r="AM331" s="405"/>
      <c r="AN331" s="405"/>
      <c r="AO331" s="405"/>
      <c r="AP331" s="405"/>
      <c r="AQ331" s="405"/>
      <c r="AR331" s="405"/>
      <c r="AS331" s="405"/>
      <c r="AT331" s="405"/>
      <c r="AU331" s="405"/>
      <c r="AV331" s="405"/>
      <c r="AW331" s="405"/>
      <c r="AX331" s="405"/>
      <c r="AY331" s="405"/>
      <c r="AZ331" s="405"/>
      <c r="BA331" s="405"/>
      <c r="BB331" s="405"/>
      <c r="BC331" s="405"/>
      <c r="BD331" s="405"/>
      <c r="BE331" s="405"/>
      <c r="BF331" s="405"/>
      <c r="BG331" s="405"/>
      <c r="BH331" s="405"/>
      <c r="BI331" s="405"/>
      <c r="BJ331" s="405"/>
      <c r="BK331" s="405"/>
      <c r="BL331" s="405"/>
      <c r="BM331" s="405"/>
      <c r="BN331" s="405"/>
      <c r="BO331" s="405"/>
      <c r="BP331" s="405"/>
      <c r="BQ331" s="405"/>
      <c r="BR331" s="405"/>
      <c r="BS331" s="405"/>
      <c r="BT331" s="405"/>
      <c r="BU331" s="405"/>
      <c r="BV331" s="405"/>
      <c r="BW331" s="478"/>
      <c r="BX331" s="478"/>
      <c r="BY331" s="478"/>
      <c r="BZ331" s="478"/>
      <c r="CA331" s="478"/>
    </row>
    <row r="332" spans="1:79" s="476" customFormat="1" ht="15" customHeight="1">
      <c r="A332" s="646"/>
      <c r="B332" s="477"/>
      <c r="C332" s="236"/>
      <c r="D332" s="630" t="s">
        <v>2795</v>
      </c>
      <c r="E332" s="630" t="s">
        <v>2796</v>
      </c>
      <c r="F332" s="630" t="s">
        <v>49</v>
      </c>
      <c r="G332" s="630" t="s">
        <v>549</v>
      </c>
      <c r="H332" s="630">
        <v>1</v>
      </c>
      <c r="I332" s="631" t="s">
        <v>2789</v>
      </c>
      <c r="J332" s="631"/>
      <c r="K332" s="630" t="s">
        <v>1023</v>
      </c>
      <c r="L332" s="630" t="s">
        <v>29</v>
      </c>
      <c r="M332" s="236">
        <v>1</v>
      </c>
      <c r="N332" s="559">
        <v>3</v>
      </c>
      <c r="O332" s="494">
        <v>1490.4</v>
      </c>
      <c r="P332" s="236">
        <v>98</v>
      </c>
      <c r="Q332" s="236" t="s">
        <v>47</v>
      </c>
      <c r="R332" s="560">
        <v>0.05</v>
      </c>
      <c r="S332" s="612">
        <v>1525.6739339999999</v>
      </c>
      <c r="T332" s="624"/>
      <c r="U332" s="405"/>
      <c r="V332" s="405"/>
      <c r="W332" s="405"/>
      <c r="X332" s="405"/>
      <c r="Y332" s="405"/>
      <c r="Z332" s="405"/>
      <c r="AA332" s="405"/>
      <c r="AB332" s="405"/>
      <c r="AC332" s="405"/>
      <c r="AD332" s="405"/>
      <c r="AE332" s="405"/>
      <c r="AF332" s="405"/>
      <c r="AG332" s="405"/>
      <c r="AH332" s="405"/>
      <c r="AI332" s="405"/>
      <c r="AJ332" s="405"/>
      <c r="AK332" s="405"/>
      <c r="AL332" s="405"/>
      <c r="AM332" s="405"/>
      <c r="AN332" s="405"/>
      <c r="AO332" s="405"/>
      <c r="AP332" s="405"/>
      <c r="AQ332" s="405"/>
      <c r="AR332" s="405"/>
      <c r="AS332" s="405"/>
      <c r="AT332" s="405"/>
      <c r="AU332" s="405"/>
      <c r="AV332" s="405"/>
      <c r="AW332" s="405"/>
      <c r="AX332" s="405"/>
      <c r="AY332" s="405"/>
      <c r="AZ332" s="405"/>
      <c r="BA332" s="405"/>
      <c r="BB332" s="405"/>
      <c r="BC332" s="405"/>
      <c r="BD332" s="405"/>
      <c r="BE332" s="405"/>
      <c r="BF332" s="405"/>
      <c r="BG332" s="405"/>
      <c r="BH332" s="405"/>
      <c r="BI332" s="405"/>
      <c r="BJ332" s="405"/>
      <c r="BK332" s="405"/>
      <c r="BL332" s="405"/>
      <c r="BM332" s="405"/>
      <c r="BN332" s="405"/>
      <c r="BO332" s="405"/>
      <c r="BP332" s="405"/>
      <c r="BQ332" s="405"/>
      <c r="BR332" s="405"/>
      <c r="BS332" s="405"/>
      <c r="BT332" s="405"/>
      <c r="BU332" s="405"/>
      <c r="BV332" s="405"/>
      <c r="BW332" s="478"/>
      <c r="BX332" s="478"/>
      <c r="BY332" s="478"/>
      <c r="BZ332" s="478"/>
      <c r="CA332" s="478"/>
    </row>
    <row r="333" spans="1:79" s="476" customFormat="1" ht="15" customHeight="1">
      <c r="A333" s="646"/>
      <c r="B333" s="477"/>
      <c r="C333" s="236"/>
      <c r="D333" s="630" t="s">
        <v>2797</v>
      </c>
      <c r="E333" s="630" t="s">
        <v>2798</v>
      </c>
      <c r="F333" s="630" t="s">
        <v>49</v>
      </c>
      <c r="G333" s="630" t="s">
        <v>549</v>
      </c>
      <c r="H333" s="630">
        <v>1</v>
      </c>
      <c r="I333" s="631" t="s">
        <v>2789</v>
      </c>
      <c r="J333" s="631"/>
      <c r="K333" s="630" t="s">
        <v>1023</v>
      </c>
      <c r="L333" s="630" t="s">
        <v>29</v>
      </c>
      <c r="M333" s="236">
        <v>1</v>
      </c>
      <c r="N333" s="559">
        <v>4</v>
      </c>
      <c r="O333" s="494">
        <v>1411.2</v>
      </c>
      <c r="P333" s="236">
        <v>98</v>
      </c>
      <c r="Q333" s="236" t="s">
        <v>47</v>
      </c>
      <c r="R333" s="560">
        <v>0.05</v>
      </c>
      <c r="S333" s="612">
        <v>1423.9623389999999</v>
      </c>
      <c r="T333" s="624"/>
      <c r="U333" s="405"/>
      <c r="V333" s="405"/>
      <c r="W333" s="405"/>
      <c r="X333" s="405"/>
      <c r="Y333" s="405"/>
      <c r="Z333" s="405"/>
      <c r="AA333" s="405"/>
      <c r="AB333" s="405"/>
      <c r="AC333" s="405"/>
      <c r="AD333" s="405"/>
      <c r="AE333" s="405"/>
      <c r="AF333" s="405"/>
      <c r="AG333" s="405"/>
      <c r="AH333" s="405"/>
      <c r="AI333" s="405"/>
      <c r="AJ333" s="405"/>
      <c r="AK333" s="405"/>
      <c r="AL333" s="405"/>
      <c r="AM333" s="405"/>
      <c r="AN333" s="405"/>
      <c r="AO333" s="405"/>
      <c r="AP333" s="405"/>
      <c r="AQ333" s="405"/>
      <c r="AR333" s="405"/>
      <c r="AS333" s="405"/>
      <c r="AT333" s="405"/>
      <c r="AU333" s="405"/>
      <c r="AV333" s="405"/>
      <c r="AW333" s="405"/>
      <c r="AX333" s="405"/>
      <c r="AY333" s="405"/>
      <c r="AZ333" s="405"/>
      <c r="BA333" s="405"/>
      <c r="BB333" s="405"/>
      <c r="BC333" s="405"/>
      <c r="BD333" s="405"/>
      <c r="BE333" s="405"/>
      <c r="BF333" s="405"/>
      <c r="BG333" s="405"/>
      <c r="BH333" s="405"/>
      <c r="BI333" s="405"/>
      <c r="BJ333" s="405"/>
      <c r="BK333" s="405"/>
      <c r="BL333" s="405"/>
      <c r="BM333" s="405"/>
      <c r="BN333" s="405"/>
      <c r="BO333" s="405"/>
      <c r="BP333" s="405"/>
      <c r="BQ333" s="405"/>
      <c r="BR333" s="405"/>
      <c r="BS333" s="405"/>
      <c r="BT333" s="405"/>
      <c r="BU333" s="405"/>
      <c r="BV333" s="405"/>
      <c r="BW333" s="478"/>
      <c r="BX333" s="478"/>
      <c r="BY333" s="478"/>
      <c r="BZ333" s="478"/>
      <c r="CA333" s="478"/>
    </row>
    <row r="334" spans="1:79" s="476" customFormat="1" ht="15" customHeight="1">
      <c r="A334" s="646"/>
      <c r="B334" s="477"/>
      <c r="C334" s="236"/>
      <c r="D334" s="630" t="s">
        <v>2799</v>
      </c>
      <c r="E334" s="630" t="s">
        <v>2800</v>
      </c>
      <c r="F334" s="630" t="s">
        <v>49</v>
      </c>
      <c r="G334" s="630" t="s">
        <v>549</v>
      </c>
      <c r="H334" s="630">
        <v>1</v>
      </c>
      <c r="I334" s="631" t="s">
        <v>2789</v>
      </c>
      <c r="J334" s="631"/>
      <c r="K334" s="630" t="s">
        <v>1023</v>
      </c>
      <c r="L334" s="630" t="s">
        <v>29</v>
      </c>
      <c r="M334" s="236">
        <v>1</v>
      </c>
      <c r="N334" s="559">
        <v>5</v>
      </c>
      <c r="O334" s="494">
        <v>1388.8</v>
      </c>
      <c r="P334" s="236">
        <v>98</v>
      </c>
      <c r="Q334" s="236" t="s">
        <v>30</v>
      </c>
      <c r="R334" s="560">
        <v>0.1</v>
      </c>
      <c r="S334" s="612">
        <v>1379.5644199999999</v>
      </c>
      <c r="T334" s="624"/>
      <c r="U334" s="405"/>
      <c r="V334" s="405"/>
      <c r="W334" s="405"/>
      <c r="X334" s="405"/>
      <c r="Y334" s="405"/>
      <c r="Z334" s="405"/>
      <c r="AA334" s="405"/>
      <c r="AB334" s="405"/>
      <c r="AC334" s="405"/>
      <c r="AD334" s="405"/>
      <c r="AE334" s="405"/>
      <c r="AF334" s="405"/>
      <c r="AG334" s="405"/>
      <c r="AH334" s="405"/>
      <c r="AI334" s="405"/>
      <c r="AJ334" s="405"/>
      <c r="AK334" s="405"/>
      <c r="AL334" s="405"/>
      <c r="AM334" s="405"/>
      <c r="AN334" s="405"/>
      <c r="AO334" s="405"/>
      <c r="AP334" s="405"/>
      <c r="AQ334" s="405"/>
      <c r="AR334" s="405"/>
      <c r="AS334" s="405"/>
      <c r="AT334" s="405"/>
      <c r="AU334" s="405"/>
      <c r="AV334" s="405"/>
      <c r="AW334" s="405"/>
      <c r="AX334" s="405"/>
      <c r="AY334" s="405"/>
      <c r="AZ334" s="405"/>
      <c r="BA334" s="405"/>
      <c r="BB334" s="405"/>
      <c r="BC334" s="405"/>
      <c r="BD334" s="405"/>
      <c r="BE334" s="405"/>
      <c r="BF334" s="405"/>
      <c r="BG334" s="405"/>
      <c r="BH334" s="405"/>
      <c r="BI334" s="405"/>
      <c r="BJ334" s="405"/>
      <c r="BK334" s="405"/>
      <c r="BL334" s="405"/>
      <c r="BM334" s="405"/>
      <c r="BN334" s="405"/>
      <c r="BO334" s="405"/>
      <c r="BP334" s="405"/>
      <c r="BQ334" s="405"/>
      <c r="BR334" s="405"/>
      <c r="BS334" s="405"/>
      <c r="BT334" s="405"/>
      <c r="BU334" s="405"/>
      <c r="BV334" s="405"/>
      <c r="BW334" s="478"/>
      <c r="BX334" s="478"/>
      <c r="BY334" s="478"/>
      <c r="BZ334" s="478"/>
      <c r="CA334" s="478"/>
    </row>
    <row r="335" spans="1:79" s="476" customFormat="1" ht="15" customHeight="1">
      <c r="A335" s="646"/>
      <c r="B335" s="477"/>
      <c r="C335" s="236"/>
      <c r="D335" s="630" t="s">
        <v>2801</v>
      </c>
      <c r="E335" s="630" t="s">
        <v>2802</v>
      </c>
      <c r="F335" s="630" t="s">
        <v>49</v>
      </c>
      <c r="G335" s="630" t="s">
        <v>549</v>
      </c>
      <c r="H335" s="630">
        <v>1</v>
      </c>
      <c r="I335" s="631" t="s">
        <v>2789</v>
      </c>
      <c r="J335" s="631"/>
      <c r="K335" s="630" t="s">
        <v>1023</v>
      </c>
      <c r="L335" s="630" t="s">
        <v>29</v>
      </c>
      <c r="M335" s="236">
        <v>1</v>
      </c>
      <c r="N335" s="559">
        <v>6</v>
      </c>
      <c r="O335" s="494">
        <v>1562.4</v>
      </c>
      <c r="P335" s="236">
        <v>98</v>
      </c>
      <c r="Q335" s="236" t="s">
        <v>30</v>
      </c>
      <c r="R335" s="560">
        <v>0.1</v>
      </c>
      <c r="S335" s="612">
        <v>1598.3250740000001</v>
      </c>
      <c r="T335" s="624"/>
      <c r="U335" s="405"/>
      <c r="V335" s="405"/>
      <c r="W335" s="405"/>
      <c r="X335" s="405"/>
      <c r="Y335" s="405"/>
      <c r="Z335" s="405"/>
      <c r="AA335" s="405"/>
      <c r="AB335" s="405"/>
      <c r="AC335" s="405"/>
      <c r="AD335" s="405"/>
      <c r="AE335" s="405"/>
      <c r="AF335" s="405"/>
      <c r="AG335" s="405"/>
      <c r="AH335" s="405"/>
      <c r="AI335" s="405"/>
      <c r="AJ335" s="405"/>
      <c r="AK335" s="405"/>
      <c r="AL335" s="405"/>
      <c r="AM335" s="405"/>
      <c r="AN335" s="405"/>
      <c r="AO335" s="405"/>
      <c r="AP335" s="405"/>
      <c r="AQ335" s="405"/>
      <c r="AR335" s="405"/>
      <c r="AS335" s="405"/>
      <c r="AT335" s="405"/>
      <c r="AU335" s="405"/>
      <c r="AV335" s="405"/>
      <c r="AW335" s="405"/>
      <c r="AX335" s="405"/>
      <c r="AY335" s="405"/>
      <c r="AZ335" s="405"/>
      <c r="BA335" s="405"/>
      <c r="BB335" s="405"/>
      <c r="BC335" s="405"/>
      <c r="BD335" s="405"/>
      <c r="BE335" s="405"/>
      <c r="BF335" s="405"/>
      <c r="BG335" s="405"/>
      <c r="BH335" s="405"/>
      <c r="BI335" s="405"/>
      <c r="BJ335" s="405"/>
      <c r="BK335" s="405"/>
      <c r="BL335" s="405"/>
      <c r="BM335" s="405"/>
      <c r="BN335" s="405"/>
      <c r="BO335" s="405"/>
      <c r="BP335" s="405"/>
      <c r="BQ335" s="405"/>
      <c r="BR335" s="405"/>
      <c r="BS335" s="405"/>
      <c r="BT335" s="405"/>
      <c r="BU335" s="405"/>
      <c r="BV335" s="405"/>
      <c r="BW335" s="478"/>
      <c r="BX335" s="478"/>
      <c r="BY335" s="478"/>
      <c r="BZ335" s="478"/>
      <c r="CA335" s="478"/>
    </row>
    <row r="336" spans="1:79" s="476" customFormat="1" ht="15" customHeight="1">
      <c r="A336" s="646"/>
      <c r="B336" s="477"/>
      <c r="C336" s="236"/>
      <c r="D336" s="630" t="s">
        <v>2803</v>
      </c>
      <c r="E336" s="630" t="s">
        <v>2804</v>
      </c>
      <c r="F336" s="630" t="s">
        <v>49</v>
      </c>
      <c r="G336" s="630" t="s">
        <v>549</v>
      </c>
      <c r="H336" s="630">
        <v>1</v>
      </c>
      <c r="I336" s="631" t="s">
        <v>2789</v>
      </c>
      <c r="J336" s="631"/>
      <c r="K336" s="630" t="s">
        <v>1023</v>
      </c>
      <c r="L336" s="630" t="s">
        <v>29</v>
      </c>
      <c r="M336" s="236">
        <v>1</v>
      </c>
      <c r="N336" s="559">
        <v>7</v>
      </c>
      <c r="O336" s="494">
        <v>1347.2</v>
      </c>
      <c r="P336" s="236">
        <v>98</v>
      </c>
      <c r="Q336" s="236" t="s">
        <v>39</v>
      </c>
      <c r="R336" s="560">
        <v>0.12</v>
      </c>
      <c r="S336" s="612">
        <v>1324.571543</v>
      </c>
      <c r="T336" s="624"/>
      <c r="U336" s="405"/>
      <c r="V336" s="405"/>
      <c r="W336" s="405"/>
      <c r="X336" s="405"/>
      <c r="Y336" s="405"/>
      <c r="Z336" s="405"/>
      <c r="AA336" s="405"/>
      <c r="AB336" s="405"/>
      <c r="AC336" s="405"/>
      <c r="AD336" s="405"/>
      <c r="AE336" s="405"/>
      <c r="AF336" s="405"/>
      <c r="AG336" s="405"/>
      <c r="AH336" s="405"/>
      <c r="AI336" s="405"/>
      <c r="AJ336" s="405"/>
      <c r="AK336" s="405"/>
      <c r="AL336" s="405"/>
      <c r="AM336" s="405"/>
      <c r="AN336" s="405"/>
      <c r="AO336" s="405"/>
      <c r="AP336" s="405"/>
      <c r="AQ336" s="405"/>
      <c r="AR336" s="405"/>
      <c r="AS336" s="405"/>
      <c r="AT336" s="405"/>
      <c r="AU336" s="405"/>
      <c r="AV336" s="405"/>
      <c r="AW336" s="405"/>
      <c r="AX336" s="405"/>
      <c r="AY336" s="405"/>
      <c r="AZ336" s="405"/>
      <c r="BA336" s="405"/>
      <c r="BB336" s="405"/>
      <c r="BC336" s="405"/>
      <c r="BD336" s="405"/>
      <c r="BE336" s="405"/>
      <c r="BF336" s="405"/>
      <c r="BG336" s="405"/>
      <c r="BH336" s="405"/>
      <c r="BI336" s="405"/>
      <c r="BJ336" s="405"/>
      <c r="BK336" s="405"/>
      <c r="BL336" s="405"/>
      <c r="BM336" s="405"/>
      <c r="BN336" s="405"/>
      <c r="BO336" s="405"/>
      <c r="BP336" s="405"/>
      <c r="BQ336" s="405"/>
      <c r="BR336" s="405"/>
      <c r="BS336" s="405"/>
      <c r="BT336" s="405"/>
      <c r="BU336" s="405"/>
      <c r="BV336" s="405"/>
      <c r="BW336" s="478"/>
      <c r="BX336" s="478"/>
      <c r="BY336" s="478"/>
      <c r="BZ336" s="478"/>
      <c r="CA336" s="478"/>
    </row>
    <row r="337" spans="1:79" s="476" customFormat="1" ht="15" customHeight="1">
      <c r="A337" s="646"/>
      <c r="B337" s="477"/>
      <c r="C337" s="236"/>
      <c r="D337" s="630" t="s">
        <v>2805</v>
      </c>
      <c r="E337" s="630" t="s">
        <v>2806</v>
      </c>
      <c r="F337" s="630" t="s">
        <v>49</v>
      </c>
      <c r="G337" s="630" t="s">
        <v>549</v>
      </c>
      <c r="H337" s="630">
        <v>1</v>
      </c>
      <c r="I337" s="631" t="s">
        <v>2789</v>
      </c>
      <c r="J337" s="631"/>
      <c r="K337" s="630" t="s">
        <v>1023</v>
      </c>
      <c r="L337" s="630" t="s">
        <v>29</v>
      </c>
      <c r="M337" s="236">
        <v>1</v>
      </c>
      <c r="N337" s="559">
        <v>8</v>
      </c>
      <c r="O337" s="494">
        <v>237.9</v>
      </c>
      <c r="P337" s="236">
        <v>98</v>
      </c>
      <c r="Q337" s="236" t="s">
        <v>39</v>
      </c>
      <c r="R337" s="560">
        <v>0.12</v>
      </c>
      <c r="S337" s="612">
        <v>240.05147400000001</v>
      </c>
      <c r="T337" s="624"/>
      <c r="U337" s="405"/>
      <c r="V337" s="405"/>
      <c r="W337" s="405"/>
      <c r="X337" s="405"/>
      <c r="Y337" s="405"/>
      <c r="Z337" s="405"/>
      <c r="AA337" s="405"/>
      <c r="AB337" s="405"/>
      <c r="AC337" s="405"/>
      <c r="AD337" s="405"/>
      <c r="AE337" s="405"/>
      <c r="AF337" s="405"/>
      <c r="AG337" s="405"/>
      <c r="AH337" s="405"/>
      <c r="AI337" s="405"/>
      <c r="AJ337" s="405"/>
      <c r="AK337" s="405"/>
      <c r="AL337" s="405"/>
      <c r="AM337" s="405"/>
      <c r="AN337" s="405"/>
      <c r="AO337" s="405"/>
      <c r="AP337" s="405"/>
      <c r="AQ337" s="405"/>
      <c r="AR337" s="405"/>
      <c r="AS337" s="405"/>
      <c r="AT337" s="405"/>
      <c r="AU337" s="405"/>
      <c r="AV337" s="405"/>
      <c r="AW337" s="405"/>
      <c r="AX337" s="405"/>
      <c r="AY337" s="405"/>
      <c r="AZ337" s="405"/>
      <c r="BA337" s="405"/>
      <c r="BB337" s="405"/>
      <c r="BC337" s="405"/>
      <c r="BD337" s="405"/>
      <c r="BE337" s="405"/>
      <c r="BF337" s="405"/>
      <c r="BG337" s="405"/>
      <c r="BH337" s="405"/>
      <c r="BI337" s="405"/>
      <c r="BJ337" s="405"/>
      <c r="BK337" s="405"/>
      <c r="BL337" s="405"/>
      <c r="BM337" s="405"/>
      <c r="BN337" s="405"/>
      <c r="BO337" s="405"/>
      <c r="BP337" s="405"/>
      <c r="BQ337" s="405"/>
      <c r="BR337" s="405"/>
      <c r="BS337" s="405"/>
      <c r="BT337" s="405"/>
      <c r="BU337" s="405"/>
      <c r="BV337" s="405"/>
      <c r="BW337" s="478"/>
      <c r="BX337" s="478"/>
      <c r="BY337" s="478"/>
      <c r="BZ337" s="478"/>
      <c r="CA337" s="478"/>
    </row>
    <row r="338" spans="1:79" s="462" customFormat="1" ht="15" customHeight="1">
      <c r="A338" s="646"/>
      <c r="B338" s="477"/>
      <c r="C338" s="236"/>
      <c r="D338" s="630" t="s">
        <v>2807</v>
      </c>
      <c r="E338" s="630" t="s">
        <v>2808</v>
      </c>
      <c r="F338" s="630" t="s">
        <v>49</v>
      </c>
      <c r="G338" s="630" t="s">
        <v>549</v>
      </c>
      <c r="H338" s="630">
        <v>2</v>
      </c>
      <c r="I338" s="631" t="s">
        <v>2789</v>
      </c>
      <c r="J338" s="631"/>
      <c r="K338" s="630" t="s">
        <v>1023</v>
      </c>
      <c r="L338" s="630" t="s">
        <v>29</v>
      </c>
      <c r="M338" s="236">
        <v>1</v>
      </c>
      <c r="N338" s="559">
        <v>9</v>
      </c>
      <c r="O338" s="494">
        <v>434</v>
      </c>
      <c r="P338" s="236">
        <v>98</v>
      </c>
      <c r="Q338" s="236" t="s">
        <v>30</v>
      </c>
      <c r="R338" s="560">
        <v>0.1</v>
      </c>
      <c r="S338" s="612">
        <v>437.72272500000003</v>
      </c>
      <c r="T338" s="624"/>
      <c r="U338" s="405"/>
      <c r="V338" s="405"/>
      <c r="W338" s="405"/>
      <c r="X338" s="405"/>
      <c r="Y338" s="405"/>
      <c r="Z338" s="405"/>
      <c r="AA338" s="405"/>
      <c r="AB338" s="405"/>
      <c r="AC338" s="405"/>
      <c r="AD338" s="405"/>
      <c r="AE338" s="405"/>
      <c r="AF338" s="405"/>
      <c r="AG338" s="405"/>
      <c r="AH338" s="405"/>
      <c r="AI338" s="405"/>
      <c r="AJ338" s="405"/>
      <c r="AK338" s="405"/>
      <c r="AL338" s="405"/>
      <c r="AM338" s="405"/>
      <c r="AN338" s="405"/>
      <c r="AO338" s="405"/>
      <c r="AP338" s="405"/>
      <c r="AQ338" s="405"/>
      <c r="AR338" s="405"/>
      <c r="AS338" s="405"/>
      <c r="AT338" s="405"/>
      <c r="AU338" s="405"/>
      <c r="AV338" s="405"/>
      <c r="AW338" s="405"/>
      <c r="AX338" s="405"/>
      <c r="AY338" s="405"/>
      <c r="AZ338" s="405"/>
      <c r="BA338" s="405"/>
      <c r="BB338" s="405"/>
      <c r="BC338" s="405"/>
      <c r="BD338" s="405"/>
      <c r="BE338" s="405"/>
      <c r="BF338" s="405"/>
      <c r="BG338" s="405"/>
      <c r="BH338" s="405"/>
      <c r="BI338" s="405"/>
      <c r="BJ338" s="405"/>
      <c r="BK338" s="405"/>
      <c r="BL338" s="405"/>
      <c r="BM338" s="405"/>
      <c r="BN338" s="405"/>
      <c r="BO338" s="405"/>
      <c r="BP338" s="405"/>
      <c r="BQ338" s="405"/>
      <c r="BR338" s="405"/>
      <c r="BS338" s="405"/>
      <c r="BT338" s="405"/>
      <c r="BU338" s="405"/>
      <c r="BV338" s="405"/>
      <c r="BW338" s="478"/>
      <c r="BX338" s="478"/>
      <c r="BY338" s="478"/>
      <c r="BZ338" s="478"/>
      <c r="CA338" s="478"/>
    </row>
    <row r="339" spans="1:79" s="462" customFormat="1" ht="15" customHeight="1">
      <c r="A339" s="646"/>
      <c r="B339" s="477"/>
      <c r="C339" s="236"/>
      <c r="D339" s="630" t="s">
        <v>2791</v>
      </c>
      <c r="E339" s="630" t="s">
        <v>2792</v>
      </c>
      <c r="F339" s="630" t="s">
        <v>49</v>
      </c>
      <c r="G339" s="630" t="s">
        <v>549</v>
      </c>
      <c r="H339" s="630">
        <v>2</v>
      </c>
      <c r="I339" s="631" t="s">
        <v>2789</v>
      </c>
      <c r="J339" s="631"/>
      <c r="K339" s="630" t="s">
        <v>1023</v>
      </c>
      <c r="L339" s="630" t="s">
        <v>29</v>
      </c>
      <c r="M339" s="236">
        <v>1</v>
      </c>
      <c r="N339" s="559">
        <v>10</v>
      </c>
      <c r="O339" s="494">
        <v>1977.6</v>
      </c>
      <c r="P339" s="236">
        <v>98</v>
      </c>
      <c r="Q339" s="236" t="s">
        <v>30</v>
      </c>
      <c r="R339" s="560">
        <v>0.1</v>
      </c>
      <c r="S339" s="612">
        <v>1994.563275</v>
      </c>
      <c r="T339" s="624"/>
      <c r="U339" s="405"/>
      <c r="V339" s="405"/>
      <c r="W339" s="405"/>
      <c r="X339" s="405"/>
      <c r="Y339" s="405"/>
      <c r="Z339" s="405"/>
      <c r="AA339" s="405"/>
      <c r="AB339" s="405"/>
      <c r="AC339" s="405"/>
      <c r="AD339" s="405"/>
      <c r="AE339" s="405"/>
      <c r="AF339" s="405"/>
      <c r="AG339" s="405"/>
      <c r="AH339" s="405"/>
      <c r="AI339" s="405"/>
      <c r="AJ339" s="405"/>
      <c r="AK339" s="405"/>
      <c r="AL339" s="405"/>
      <c r="AM339" s="405"/>
      <c r="AN339" s="405"/>
      <c r="AO339" s="405"/>
      <c r="AP339" s="405"/>
      <c r="AQ339" s="405"/>
      <c r="AR339" s="405"/>
      <c r="AS339" s="405"/>
      <c r="AT339" s="405"/>
      <c r="AU339" s="405"/>
      <c r="AV339" s="405"/>
      <c r="AW339" s="405"/>
      <c r="AX339" s="405"/>
      <c r="AY339" s="405"/>
      <c r="AZ339" s="405"/>
      <c r="BA339" s="405"/>
      <c r="BB339" s="405"/>
      <c r="BC339" s="405"/>
      <c r="BD339" s="405"/>
      <c r="BE339" s="405"/>
      <c r="BF339" s="405"/>
      <c r="BG339" s="405"/>
      <c r="BH339" s="405"/>
      <c r="BI339" s="405"/>
      <c r="BJ339" s="405"/>
      <c r="BK339" s="405"/>
      <c r="BL339" s="405"/>
      <c r="BM339" s="405"/>
      <c r="BN339" s="405"/>
      <c r="BO339" s="405"/>
      <c r="BP339" s="405"/>
      <c r="BQ339" s="405"/>
      <c r="BR339" s="405"/>
      <c r="BS339" s="405"/>
      <c r="BT339" s="405"/>
      <c r="BU339" s="405"/>
      <c r="BV339" s="405"/>
      <c r="BW339" s="478"/>
      <c r="BX339" s="478"/>
      <c r="BY339" s="478"/>
      <c r="BZ339" s="478"/>
      <c r="CA339" s="478"/>
    </row>
    <row r="340" spans="1:79" s="462" customFormat="1" ht="15" customHeight="1">
      <c r="A340" s="430">
        <v>741</v>
      </c>
      <c r="B340" s="421"/>
      <c r="C340" s="421"/>
      <c r="D340" s="422" t="s">
        <v>523</v>
      </c>
      <c r="E340" s="422" t="s">
        <v>524</v>
      </c>
      <c r="F340" s="423" t="s">
        <v>49</v>
      </c>
      <c r="G340" s="423" t="s">
        <v>549</v>
      </c>
      <c r="H340" s="421">
        <v>1</v>
      </c>
      <c r="I340" s="423" t="s">
        <v>516</v>
      </c>
      <c r="J340" s="423" t="s">
        <v>972</v>
      </c>
      <c r="K340" s="421" t="s">
        <v>86</v>
      </c>
      <c r="L340" s="421" t="s">
        <v>31</v>
      </c>
      <c r="M340" s="421" t="s">
        <v>26</v>
      </c>
      <c r="N340" s="421">
        <v>5</v>
      </c>
      <c r="O340" s="423">
        <v>1935.4</v>
      </c>
      <c r="P340" s="423"/>
      <c r="Q340" s="421" t="s">
        <v>23</v>
      </c>
      <c r="R340" s="425">
        <v>0.1</v>
      </c>
      <c r="S340" s="584">
        <v>1953.7453</v>
      </c>
      <c r="T340" s="621"/>
      <c r="U340" s="393"/>
      <c r="V340" s="393"/>
      <c r="W340" s="393"/>
      <c r="X340" s="393"/>
      <c r="Y340" s="393"/>
      <c r="Z340" s="393"/>
      <c r="AA340" s="393"/>
      <c r="AB340" s="393"/>
      <c r="AC340" s="393"/>
      <c r="AD340" s="393"/>
      <c r="AE340" s="393"/>
      <c r="AF340" s="393"/>
      <c r="AG340" s="393"/>
      <c r="AH340" s="393"/>
      <c r="AI340" s="393"/>
      <c r="AJ340" s="393"/>
      <c r="AK340" s="393"/>
      <c r="AL340" s="393"/>
      <c r="AM340" s="393"/>
      <c r="AN340" s="393"/>
      <c r="AO340" s="393"/>
      <c r="AP340" s="393"/>
      <c r="AQ340" s="393"/>
      <c r="AR340" s="393"/>
      <c r="AS340" s="393"/>
      <c r="AT340" s="393"/>
      <c r="AU340" s="393"/>
      <c r="AV340" s="393"/>
      <c r="AW340" s="393"/>
      <c r="AX340" s="393"/>
      <c r="AY340" s="393"/>
      <c r="AZ340" s="393"/>
      <c r="BA340" s="393"/>
      <c r="BB340" s="393"/>
      <c r="BC340" s="393"/>
      <c r="BD340" s="393"/>
      <c r="BE340" s="393"/>
      <c r="BF340" s="393"/>
      <c r="BG340" s="393"/>
      <c r="BH340" s="393"/>
      <c r="BI340" s="393"/>
      <c r="BJ340" s="393"/>
      <c r="BK340" s="393"/>
      <c r="BL340" s="393"/>
      <c r="BM340" s="393"/>
      <c r="BN340" s="393"/>
      <c r="BO340" s="393"/>
      <c r="BP340" s="393"/>
      <c r="BQ340" s="393"/>
      <c r="BR340" s="393"/>
      <c r="BS340" s="393"/>
      <c r="BT340" s="393"/>
      <c r="BU340" s="393"/>
      <c r="BV340" s="393"/>
      <c r="BW340" s="428"/>
      <c r="BX340" s="428"/>
      <c r="BY340" s="428"/>
      <c r="BZ340" s="428"/>
      <c r="CA340" s="428"/>
    </row>
    <row r="341" spans="1:79" s="462" customFormat="1" ht="15" customHeight="1">
      <c r="A341" s="430">
        <v>737</v>
      </c>
      <c r="B341" s="421"/>
      <c r="C341" s="421"/>
      <c r="D341" s="422" t="s">
        <v>514</v>
      </c>
      <c r="E341" s="422" t="s">
        <v>515</v>
      </c>
      <c r="F341" s="423" t="s">
        <v>49</v>
      </c>
      <c r="G341" s="423" t="s">
        <v>549</v>
      </c>
      <c r="H341" s="421">
        <v>1</v>
      </c>
      <c r="I341" s="423" t="s">
        <v>516</v>
      </c>
      <c r="J341" s="424" t="s">
        <v>1020</v>
      </c>
      <c r="K341" s="421" t="s">
        <v>86</v>
      </c>
      <c r="L341" s="421" t="s">
        <v>31</v>
      </c>
      <c r="M341" s="421" t="s">
        <v>26</v>
      </c>
      <c r="N341" s="421" t="s">
        <v>21</v>
      </c>
      <c r="O341" s="423">
        <v>1935.4</v>
      </c>
      <c r="P341" s="423"/>
      <c r="Q341" s="421" t="s">
        <v>23</v>
      </c>
      <c r="R341" s="425">
        <v>0.1</v>
      </c>
      <c r="S341" s="584">
        <v>1952.8186000000001</v>
      </c>
      <c r="T341" s="621"/>
      <c r="U341" s="393"/>
      <c r="V341" s="393"/>
      <c r="W341" s="393"/>
      <c r="X341" s="393"/>
      <c r="Y341" s="393"/>
      <c r="Z341" s="393"/>
      <c r="AA341" s="393"/>
      <c r="AB341" s="393"/>
      <c r="AC341" s="393"/>
      <c r="AD341" s="393"/>
      <c r="AE341" s="393"/>
      <c r="AF341" s="393"/>
      <c r="AG341" s="393"/>
      <c r="AH341" s="393"/>
      <c r="AI341" s="393"/>
      <c r="AJ341" s="393"/>
      <c r="AK341" s="393"/>
      <c r="AL341" s="393"/>
      <c r="AM341" s="393"/>
      <c r="AN341" s="393"/>
      <c r="AO341" s="393"/>
      <c r="AP341" s="393"/>
      <c r="AQ341" s="393"/>
      <c r="AR341" s="393"/>
      <c r="AS341" s="393"/>
      <c r="AT341" s="393"/>
      <c r="AU341" s="393"/>
      <c r="AV341" s="393"/>
      <c r="AW341" s="393"/>
      <c r="AX341" s="393"/>
      <c r="AY341" s="393"/>
      <c r="AZ341" s="393"/>
      <c r="BA341" s="393"/>
      <c r="BB341" s="393"/>
      <c r="BC341" s="393"/>
      <c r="BD341" s="393"/>
      <c r="BE341" s="393"/>
      <c r="BF341" s="393"/>
      <c r="BG341" s="393"/>
      <c r="BH341" s="393"/>
      <c r="BI341" s="393"/>
      <c r="BJ341" s="393"/>
      <c r="BK341" s="393"/>
      <c r="BL341" s="393"/>
      <c r="BM341" s="393"/>
      <c r="BN341" s="393"/>
      <c r="BO341" s="393"/>
      <c r="BP341" s="393"/>
      <c r="BQ341" s="393"/>
      <c r="BR341" s="393"/>
      <c r="BS341" s="393"/>
      <c r="BT341" s="393"/>
      <c r="BU341" s="393"/>
      <c r="BV341" s="393"/>
      <c r="BW341" s="428"/>
      <c r="BX341" s="428"/>
      <c r="BY341" s="428"/>
      <c r="BZ341" s="428"/>
      <c r="CA341" s="428"/>
    </row>
    <row r="342" spans="1:79" s="462" customFormat="1" ht="15" customHeight="1">
      <c r="A342" s="420">
        <v>738</v>
      </c>
      <c r="B342" s="421"/>
      <c r="C342" s="421"/>
      <c r="D342" s="422" t="s">
        <v>517</v>
      </c>
      <c r="E342" s="422" t="s">
        <v>518</v>
      </c>
      <c r="F342" s="423" t="s">
        <v>49</v>
      </c>
      <c r="G342" s="423" t="s">
        <v>549</v>
      </c>
      <c r="H342" s="421">
        <v>1</v>
      </c>
      <c r="I342" s="423" t="s">
        <v>516</v>
      </c>
      <c r="J342" s="424" t="s">
        <v>1020</v>
      </c>
      <c r="K342" s="421" t="s">
        <v>86</v>
      </c>
      <c r="L342" s="421" t="s">
        <v>31</v>
      </c>
      <c r="M342" s="421" t="s">
        <v>26</v>
      </c>
      <c r="N342" s="421" t="s">
        <v>22</v>
      </c>
      <c r="O342" s="423">
        <v>1935.4</v>
      </c>
      <c r="P342" s="423"/>
      <c r="Q342" s="421" t="s">
        <v>23</v>
      </c>
      <c r="R342" s="425">
        <v>0.1</v>
      </c>
      <c r="S342" s="584">
        <v>1952.8186000000001</v>
      </c>
      <c r="T342" s="621"/>
      <c r="U342" s="393"/>
      <c r="V342" s="393"/>
      <c r="W342" s="393"/>
      <c r="X342" s="393"/>
      <c r="Y342" s="393"/>
      <c r="Z342" s="393"/>
      <c r="AA342" s="393"/>
      <c r="AB342" s="393"/>
      <c r="AC342" s="393"/>
      <c r="AD342" s="393"/>
      <c r="AE342" s="393"/>
      <c r="AF342" s="393"/>
      <c r="AG342" s="393"/>
      <c r="AH342" s="393"/>
      <c r="AI342" s="393"/>
      <c r="AJ342" s="393"/>
      <c r="AK342" s="393"/>
      <c r="AL342" s="393"/>
      <c r="AM342" s="393"/>
      <c r="AN342" s="393"/>
      <c r="AO342" s="393"/>
      <c r="AP342" s="393"/>
      <c r="AQ342" s="393"/>
      <c r="AR342" s="393"/>
      <c r="AS342" s="393"/>
      <c r="AT342" s="393"/>
      <c r="AU342" s="393"/>
      <c r="AV342" s="393"/>
      <c r="AW342" s="393"/>
      <c r="AX342" s="393"/>
      <c r="AY342" s="393"/>
      <c r="AZ342" s="393"/>
      <c r="BA342" s="393"/>
      <c r="BB342" s="393"/>
      <c r="BC342" s="393"/>
      <c r="BD342" s="393"/>
      <c r="BE342" s="393"/>
      <c r="BF342" s="393"/>
      <c r="BG342" s="393"/>
      <c r="BH342" s="393"/>
      <c r="BI342" s="393"/>
      <c r="BJ342" s="393"/>
      <c r="BK342" s="393"/>
      <c r="BL342" s="393"/>
      <c r="BM342" s="393"/>
      <c r="BN342" s="393"/>
      <c r="BO342" s="393"/>
      <c r="BP342" s="393"/>
      <c r="BQ342" s="393"/>
      <c r="BR342" s="393"/>
      <c r="BS342" s="393"/>
      <c r="BT342" s="393"/>
      <c r="BU342" s="393"/>
      <c r="BV342" s="393"/>
      <c r="BW342" s="428"/>
      <c r="BX342" s="428"/>
      <c r="BY342" s="428"/>
      <c r="BZ342" s="428"/>
      <c r="CA342" s="428"/>
    </row>
    <row r="343" spans="1:79" s="462" customFormat="1" ht="15" customHeight="1">
      <c r="A343" s="433">
        <v>739</v>
      </c>
      <c r="B343" s="421"/>
      <c r="C343" s="421"/>
      <c r="D343" s="422" t="s">
        <v>519</v>
      </c>
      <c r="E343" s="422" t="s">
        <v>520</v>
      </c>
      <c r="F343" s="423" t="s">
        <v>49</v>
      </c>
      <c r="G343" s="423" t="s">
        <v>549</v>
      </c>
      <c r="H343" s="421">
        <v>1</v>
      </c>
      <c r="I343" s="423" t="s">
        <v>516</v>
      </c>
      <c r="J343" s="424" t="s">
        <v>1020</v>
      </c>
      <c r="K343" s="421" t="s">
        <v>86</v>
      </c>
      <c r="L343" s="421" t="s">
        <v>31</v>
      </c>
      <c r="M343" s="421" t="s">
        <v>26</v>
      </c>
      <c r="N343" s="421" t="s">
        <v>25</v>
      </c>
      <c r="O343" s="423">
        <v>1935.4</v>
      </c>
      <c r="P343" s="423"/>
      <c r="Q343" s="421" t="s">
        <v>23</v>
      </c>
      <c r="R343" s="425">
        <v>0.1</v>
      </c>
      <c r="S343" s="584">
        <v>1952.8186000000001</v>
      </c>
      <c r="T343" s="622"/>
      <c r="U343" s="399"/>
      <c r="V343" s="399"/>
      <c r="W343" s="399"/>
      <c r="X343" s="399"/>
      <c r="Y343" s="399"/>
      <c r="Z343" s="399"/>
      <c r="AA343" s="399"/>
      <c r="AB343" s="399"/>
      <c r="AC343" s="399"/>
      <c r="AD343" s="399"/>
      <c r="AE343" s="399"/>
      <c r="AF343" s="399"/>
      <c r="AG343" s="399"/>
      <c r="AH343" s="399"/>
      <c r="AI343" s="399"/>
      <c r="AJ343" s="399"/>
      <c r="AK343" s="399"/>
      <c r="AL343" s="399"/>
      <c r="AM343" s="399"/>
      <c r="AN343" s="399"/>
      <c r="AO343" s="399"/>
      <c r="AP343" s="399"/>
      <c r="AQ343" s="399"/>
      <c r="AR343" s="399"/>
      <c r="AS343" s="399"/>
      <c r="AT343" s="399"/>
      <c r="AU343" s="399"/>
      <c r="AV343" s="399"/>
      <c r="AW343" s="399"/>
      <c r="AX343" s="399"/>
      <c r="AY343" s="399"/>
      <c r="AZ343" s="399"/>
      <c r="BA343" s="399"/>
      <c r="BB343" s="399"/>
      <c r="BC343" s="399"/>
      <c r="BD343" s="399"/>
      <c r="BE343" s="399"/>
      <c r="BF343" s="399"/>
      <c r="BG343" s="399"/>
      <c r="BH343" s="399"/>
      <c r="BI343" s="399"/>
      <c r="BJ343" s="399"/>
      <c r="BK343" s="399"/>
      <c r="BL343" s="399"/>
      <c r="BM343" s="399"/>
      <c r="BN343" s="399"/>
      <c r="BO343" s="399"/>
      <c r="BP343" s="399"/>
      <c r="BQ343" s="399"/>
      <c r="BR343" s="399"/>
      <c r="BS343" s="399"/>
      <c r="BT343" s="399"/>
      <c r="BU343" s="399"/>
      <c r="BV343" s="399"/>
      <c r="BW343" s="434"/>
      <c r="BX343" s="434"/>
      <c r="BY343" s="434"/>
      <c r="BZ343" s="434"/>
      <c r="CA343" s="434"/>
    </row>
    <row r="344" spans="1:79" s="462" customFormat="1" ht="15" customHeight="1">
      <c r="A344" s="435">
        <v>740</v>
      </c>
      <c r="B344" s="421"/>
      <c r="C344" s="421"/>
      <c r="D344" s="422" t="s">
        <v>521</v>
      </c>
      <c r="E344" s="422" t="s">
        <v>522</v>
      </c>
      <c r="F344" s="423" t="s">
        <v>49</v>
      </c>
      <c r="G344" s="423" t="s">
        <v>549</v>
      </c>
      <c r="H344" s="421">
        <v>1</v>
      </c>
      <c r="I344" s="423" t="s">
        <v>516</v>
      </c>
      <c r="J344" s="424" t="s">
        <v>1020</v>
      </c>
      <c r="K344" s="421" t="s">
        <v>86</v>
      </c>
      <c r="L344" s="421" t="s">
        <v>31</v>
      </c>
      <c r="M344" s="421" t="s">
        <v>26</v>
      </c>
      <c r="N344" s="421" t="s">
        <v>27</v>
      </c>
      <c r="O344" s="423">
        <v>1677.4</v>
      </c>
      <c r="P344" s="423"/>
      <c r="Q344" s="421" t="s">
        <v>23</v>
      </c>
      <c r="R344" s="425">
        <v>0.1</v>
      </c>
      <c r="S344" s="584">
        <v>1692.4966000000002</v>
      </c>
      <c r="T344" s="622"/>
      <c r="U344" s="399"/>
      <c r="V344" s="399"/>
      <c r="W344" s="399"/>
      <c r="X344" s="399"/>
      <c r="Y344" s="399"/>
      <c r="Z344" s="399"/>
      <c r="AA344" s="399"/>
      <c r="AB344" s="399"/>
      <c r="AC344" s="399"/>
      <c r="AD344" s="399"/>
      <c r="AE344" s="399"/>
      <c r="AF344" s="399"/>
      <c r="AG344" s="399"/>
      <c r="AH344" s="399"/>
      <c r="AI344" s="399"/>
      <c r="AJ344" s="399"/>
      <c r="AK344" s="399"/>
      <c r="AL344" s="399"/>
      <c r="AM344" s="399"/>
      <c r="AN344" s="399"/>
      <c r="AO344" s="399"/>
      <c r="AP344" s="399"/>
      <c r="AQ344" s="399"/>
      <c r="AR344" s="399"/>
      <c r="AS344" s="399"/>
      <c r="AT344" s="399"/>
      <c r="AU344" s="399"/>
      <c r="AV344" s="399"/>
      <c r="AW344" s="399"/>
      <c r="AX344" s="399"/>
      <c r="AY344" s="399"/>
      <c r="AZ344" s="399"/>
      <c r="BA344" s="399"/>
      <c r="BB344" s="399"/>
      <c r="BC344" s="399"/>
      <c r="BD344" s="399"/>
      <c r="BE344" s="399"/>
      <c r="BF344" s="399"/>
      <c r="BG344" s="399"/>
      <c r="BH344" s="399"/>
      <c r="BI344" s="399"/>
      <c r="BJ344" s="399"/>
      <c r="BK344" s="399"/>
      <c r="BL344" s="399"/>
      <c r="BM344" s="399"/>
      <c r="BN344" s="399"/>
      <c r="BO344" s="399"/>
      <c r="BP344" s="399"/>
      <c r="BQ344" s="399"/>
      <c r="BR344" s="399"/>
      <c r="BS344" s="399"/>
      <c r="BT344" s="399"/>
      <c r="BU344" s="399"/>
      <c r="BV344" s="399"/>
      <c r="BW344" s="434"/>
      <c r="BX344" s="434"/>
      <c r="BY344" s="434"/>
      <c r="BZ344" s="434"/>
      <c r="CA344" s="434"/>
    </row>
    <row r="345" spans="1:79" s="462" customFormat="1" ht="15" customHeight="1">
      <c r="A345" s="430">
        <v>746</v>
      </c>
      <c r="B345" s="421"/>
      <c r="C345" s="421"/>
      <c r="D345" s="422" t="s">
        <v>1561</v>
      </c>
      <c r="E345" s="422">
        <v>2802</v>
      </c>
      <c r="F345" s="423" t="s">
        <v>49</v>
      </c>
      <c r="G345" s="423" t="s">
        <v>549</v>
      </c>
      <c r="H345" s="421">
        <v>1</v>
      </c>
      <c r="I345" s="423" t="s">
        <v>530</v>
      </c>
      <c r="J345" s="424" t="s">
        <v>1020</v>
      </c>
      <c r="K345" s="421" t="s">
        <v>86</v>
      </c>
      <c r="L345" s="421" t="s">
        <v>2966</v>
      </c>
      <c r="M345" s="421" t="s">
        <v>40</v>
      </c>
      <c r="N345" s="421">
        <v>4</v>
      </c>
      <c r="O345" s="423">
        <v>1722</v>
      </c>
      <c r="P345" s="423"/>
      <c r="Q345" s="421" t="s">
        <v>24</v>
      </c>
      <c r="R345" s="425"/>
      <c r="S345" s="584">
        <v>1737.3258000000001</v>
      </c>
      <c r="T345" s="621"/>
      <c r="U345" s="393"/>
      <c r="V345" s="393"/>
      <c r="W345" s="393"/>
      <c r="X345" s="393"/>
      <c r="Y345" s="393"/>
      <c r="Z345" s="393"/>
      <c r="AA345" s="393"/>
      <c r="AB345" s="393"/>
      <c r="AC345" s="393"/>
      <c r="AD345" s="393"/>
      <c r="AE345" s="393"/>
      <c r="AF345" s="393"/>
      <c r="AG345" s="393"/>
      <c r="AH345" s="393"/>
      <c r="AI345" s="393"/>
      <c r="AJ345" s="393"/>
      <c r="AK345" s="393"/>
      <c r="AL345" s="393"/>
      <c r="AM345" s="393"/>
      <c r="AN345" s="393"/>
      <c r="AO345" s="393"/>
      <c r="AP345" s="393"/>
      <c r="AQ345" s="393"/>
      <c r="AR345" s="393"/>
      <c r="AS345" s="393"/>
      <c r="AT345" s="393"/>
      <c r="AU345" s="393"/>
      <c r="AV345" s="393"/>
      <c r="AW345" s="393"/>
      <c r="AX345" s="393"/>
      <c r="AY345" s="393"/>
      <c r="AZ345" s="393"/>
      <c r="BA345" s="393"/>
      <c r="BB345" s="393"/>
      <c r="BC345" s="393"/>
      <c r="BD345" s="393"/>
      <c r="BE345" s="393"/>
      <c r="BF345" s="393"/>
      <c r="BG345" s="393"/>
      <c r="BH345" s="393"/>
      <c r="BI345" s="393"/>
      <c r="BJ345" s="393"/>
      <c r="BK345" s="393"/>
      <c r="BL345" s="393"/>
      <c r="BM345" s="393"/>
      <c r="BN345" s="393"/>
      <c r="BO345" s="393"/>
      <c r="BP345" s="393"/>
      <c r="BQ345" s="393"/>
      <c r="BR345" s="393"/>
      <c r="BS345" s="393"/>
      <c r="BT345" s="393"/>
      <c r="BU345" s="393"/>
      <c r="BV345" s="393"/>
      <c r="BW345" s="428"/>
      <c r="BX345" s="428"/>
      <c r="BY345" s="428"/>
      <c r="BZ345" s="428"/>
      <c r="CA345" s="428"/>
    </row>
    <row r="346" spans="1:79" s="462" customFormat="1" ht="15" customHeight="1">
      <c r="A346" s="430">
        <v>742</v>
      </c>
      <c r="B346" s="421"/>
      <c r="C346" s="421"/>
      <c r="D346" s="422" t="s">
        <v>1557</v>
      </c>
      <c r="E346" s="422" t="s">
        <v>525</v>
      </c>
      <c r="F346" s="423" t="s">
        <v>49</v>
      </c>
      <c r="G346" s="423" t="s">
        <v>549</v>
      </c>
      <c r="H346" s="421">
        <v>1</v>
      </c>
      <c r="I346" s="423" t="s">
        <v>526</v>
      </c>
      <c r="J346" s="424" t="s">
        <v>1020</v>
      </c>
      <c r="K346" s="421" t="s">
        <v>86</v>
      </c>
      <c r="L346" s="421" t="s">
        <v>2966</v>
      </c>
      <c r="M346" s="421" t="s">
        <v>40</v>
      </c>
      <c r="N346" s="421" t="s">
        <v>21</v>
      </c>
      <c r="O346" s="423">
        <v>1680</v>
      </c>
      <c r="P346" s="423"/>
      <c r="Q346" s="421" t="s">
        <v>24</v>
      </c>
      <c r="R346" s="425"/>
      <c r="S346" s="584">
        <v>1694.952</v>
      </c>
      <c r="T346" s="621"/>
      <c r="U346" s="393"/>
      <c r="V346" s="393"/>
      <c r="W346" s="393"/>
      <c r="X346" s="393"/>
      <c r="Y346" s="393"/>
      <c r="Z346" s="393"/>
      <c r="AA346" s="393"/>
      <c r="AB346" s="393"/>
      <c r="AC346" s="393"/>
      <c r="AD346" s="393"/>
      <c r="AE346" s="393"/>
      <c r="AF346" s="393"/>
      <c r="AG346" s="393"/>
      <c r="AH346" s="393"/>
      <c r="AI346" s="393"/>
      <c r="AJ346" s="393"/>
      <c r="AK346" s="393"/>
      <c r="AL346" s="393"/>
      <c r="AM346" s="393"/>
      <c r="AN346" s="393"/>
      <c r="AO346" s="393"/>
      <c r="AP346" s="393"/>
      <c r="AQ346" s="393"/>
      <c r="AR346" s="393"/>
      <c r="AS346" s="393"/>
      <c r="AT346" s="393"/>
      <c r="AU346" s="393"/>
      <c r="AV346" s="393"/>
      <c r="AW346" s="393"/>
      <c r="AX346" s="393"/>
      <c r="AY346" s="393"/>
      <c r="AZ346" s="393"/>
      <c r="BA346" s="393"/>
      <c r="BB346" s="393"/>
      <c r="BC346" s="393"/>
      <c r="BD346" s="393"/>
      <c r="BE346" s="393"/>
      <c r="BF346" s="393"/>
      <c r="BG346" s="393"/>
      <c r="BH346" s="393"/>
      <c r="BI346" s="393"/>
      <c r="BJ346" s="393"/>
      <c r="BK346" s="393"/>
      <c r="BL346" s="393"/>
      <c r="BM346" s="393"/>
      <c r="BN346" s="393"/>
      <c r="BO346" s="393"/>
      <c r="BP346" s="393"/>
      <c r="BQ346" s="393"/>
      <c r="BR346" s="393"/>
      <c r="BS346" s="393"/>
      <c r="BT346" s="393"/>
      <c r="BU346" s="393"/>
      <c r="BV346" s="393"/>
      <c r="BW346" s="428"/>
      <c r="BX346" s="428"/>
      <c r="BY346" s="428"/>
      <c r="BZ346" s="428"/>
      <c r="CA346" s="428"/>
    </row>
    <row r="347" spans="1:79" s="462" customFormat="1" ht="15" customHeight="1">
      <c r="A347" s="430">
        <v>743</v>
      </c>
      <c r="B347" s="421"/>
      <c r="C347" s="421"/>
      <c r="D347" s="422" t="s">
        <v>1558</v>
      </c>
      <c r="E347" s="422" t="s">
        <v>527</v>
      </c>
      <c r="F347" s="423" t="s">
        <v>49</v>
      </c>
      <c r="G347" s="423" t="s">
        <v>549</v>
      </c>
      <c r="H347" s="421">
        <v>1</v>
      </c>
      <c r="I347" s="423" t="s">
        <v>526</v>
      </c>
      <c r="J347" s="424" t="s">
        <v>1020</v>
      </c>
      <c r="K347" s="421" t="s">
        <v>86</v>
      </c>
      <c r="L347" s="421" t="s">
        <v>2966</v>
      </c>
      <c r="M347" s="421" t="s">
        <v>40</v>
      </c>
      <c r="N347" s="421" t="s">
        <v>22</v>
      </c>
      <c r="O347" s="423">
        <v>1800.4</v>
      </c>
      <c r="P347" s="423"/>
      <c r="Q347" s="421" t="s">
        <v>24</v>
      </c>
      <c r="R347" s="425"/>
      <c r="S347" s="584">
        <v>1816.42356</v>
      </c>
      <c r="T347" s="621"/>
      <c r="U347" s="393"/>
      <c r="V347" s="393"/>
      <c r="W347" s="393"/>
      <c r="X347" s="393"/>
      <c r="Y347" s="393"/>
      <c r="Z347" s="393"/>
      <c r="AA347" s="393"/>
      <c r="AB347" s="393"/>
      <c r="AC347" s="393"/>
      <c r="AD347" s="393"/>
      <c r="AE347" s="393"/>
      <c r="AF347" s="393"/>
      <c r="AG347" s="393"/>
      <c r="AH347" s="393"/>
      <c r="AI347" s="393"/>
      <c r="AJ347" s="393"/>
      <c r="AK347" s="393"/>
      <c r="AL347" s="393"/>
      <c r="AM347" s="393"/>
      <c r="AN347" s="393"/>
      <c r="AO347" s="393"/>
      <c r="AP347" s="393"/>
      <c r="AQ347" s="393"/>
      <c r="AR347" s="393"/>
      <c r="AS347" s="393"/>
      <c r="AT347" s="393"/>
      <c r="AU347" s="393"/>
      <c r="AV347" s="393"/>
      <c r="AW347" s="393"/>
      <c r="AX347" s="393"/>
      <c r="AY347" s="393"/>
      <c r="AZ347" s="393"/>
      <c r="BA347" s="393"/>
      <c r="BB347" s="393"/>
      <c r="BC347" s="393"/>
      <c r="BD347" s="393"/>
      <c r="BE347" s="393"/>
      <c r="BF347" s="393"/>
      <c r="BG347" s="393"/>
      <c r="BH347" s="393"/>
      <c r="BI347" s="393"/>
      <c r="BJ347" s="393"/>
      <c r="BK347" s="393"/>
      <c r="BL347" s="393"/>
      <c r="BM347" s="393"/>
      <c r="BN347" s="393"/>
      <c r="BO347" s="393"/>
      <c r="BP347" s="393"/>
      <c r="BQ347" s="393"/>
      <c r="BR347" s="393"/>
      <c r="BS347" s="393"/>
      <c r="BT347" s="393"/>
      <c r="BU347" s="393"/>
      <c r="BV347" s="393"/>
      <c r="BW347" s="428"/>
      <c r="BX347" s="428"/>
      <c r="BY347" s="428"/>
      <c r="BZ347" s="428"/>
      <c r="CA347" s="428"/>
    </row>
    <row r="348" spans="1:79" s="462" customFormat="1" ht="15" customHeight="1">
      <c r="A348" s="430">
        <v>744</v>
      </c>
      <c r="B348" s="421"/>
      <c r="C348" s="421"/>
      <c r="D348" s="422" t="s">
        <v>1559</v>
      </c>
      <c r="E348" s="422" t="s">
        <v>528</v>
      </c>
      <c r="F348" s="423" t="s">
        <v>49</v>
      </c>
      <c r="G348" s="423" t="s">
        <v>549</v>
      </c>
      <c r="H348" s="421">
        <v>1</v>
      </c>
      <c r="I348" s="423" t="s">
        <v>526</v>
      </c>
      <c r="J348" s="424" t="s">
        <v>1020</v>
      </c>
      <c r="K348" s="421" t="s">
        <v>86</v>
      </c>
      <c r="L348" s="421" t="s">
        <v>2966</v>
      </c>
      <c r="M348" s="421" t="s">
        <v>40</v>
      </c>
      <c r="N348" s="421" t="s">
        <v>25</v>
      </c>
      <c r="O348" s="423">
        <v>1680</v>
      </c>
      <c r="P348" s="423"/>
      <c r="Q348" s="421" t="s">
        <v>24</v>
      </c>
      <c r="R348" s="425"/>
      <c r="S348" s="584">
        <v>1694.952</v>
      </c>
      <c r="T348" s="621"/>
      <c r="U348" s="393"/>
      <c r="V348" s="393"/>
      <c r="W348" s="393"/>
      <c r="X348" s="393"/>
      <c r="Y348" s="393"/>
      <c r="Z348" s="393"/>
      <c r="AA348" s="393"/>
      <c r="AB348" s="393"/>
      <c r="AC348" s="393"/>
      <c r="AD348" s="393"/>
      <c r="AE348" s="393"/>
      <c r="AF348" s="393"/>
      <c r="AG348" s="393"/>
      <c r="AH348" s="393"/>
      <c r="AI348" s="393"/>
      <c r="AJ348" s="393"/>
      <c r="AK348" s="393"/>
      <c r="AL348" s="393"/>
      <c r="AM348" s="393"/>
      <c r="AN348" s="393"/>
      <c r="AO348" s="393"/>
      <c r="AP348" s="393"/>
      <c r="AQ348" s="393"/>
      <c r="AR348" s="393"/>
      <c r="AS348" s="393"/>
      <c r="AT348" s="393"/>
      <c r="AU348" s="393"/>
      <c r="AV348" s="393"/>
      <c r="AW348" s="393"/>
      <c r="AX348" s="393"/>
      <c r="AY348" s="393"/>
      <c r="AZ348" s="393"/>
      <c r="BA348" s="393"/>
      <c r="BB348" s="393"/>
      <c r="BC348" s="393"/>
      <c r="BD348" s="393"/>
      <c r="BE348" s="393"/>
      <c r="BF348" s="393"/>
      <c r="BG348" s="393"/>
      <c r="BH348" s="393"/>
      <c r="BI348" s="393"/>
      <c r="BJ348" s="393"/>
      <c r="BK348" s="393"/>
      <c r="BL348" s="393"/>
      <c r="BM348" s="393"/>
      <c r="BN348" s="393"/>
      <c r="BO348" s="393"/>
      <c r="BP348" s="393"/>
      <c r="BQ348" s="393"/>
      <c r="BR348" s="393"/>
      <c r="BS348" s="393"/>
      <c r="BT348" s="393"/>
      <c r="BU348" s="393"/>
      <c r="BV348" s="393"/>
      <c r="BW348" s="428"/>
      <c r="BX348" s="428"/>
      <c r="BY348" s="428"/>
      <c r="BZ348" s="428"/>
      <c r="CA348" s="428"/>
    </row>
    <row r="349" spans="1:79" s="462" customFormat="1" ht="15" customHeight="1">
      <c r="A349" s="430">
        <v>745</v>
      </c>
      <c r="B349" s="421"/>
      <c r="C349" s="421"/>
      <c r="D349" s="422" t="s">
        <v>1560</v>
      </c>
      <c r="E349" s="422" t="s">
        <v>529</v>
      </c>
      <c r="F349" s="423" t="s">
        <v>49</v>
      </c>
      <c r="G349" s="423" t="s">
        <v>549</v>
      </c>
      <c r="H349" s="421">
        <v>1</v>
      </c>
      <c r="I349" s="423" t="s">
        <v>526</v>
      </c>
      <c r="J349" s="424" t="s">
        <v>1020</v>
      </c>
      <c r="K349" s="421" t="s">
        <v>86</v>
      </c>
      <c r="L349" s="421" t="s">
        <v>2966</v>
      </c>
      <c r="M349" s="421" t="s">
        <v>40</v>
      </c>
      <c r="N349" s="421" t="s">
        <v>26</v>
      </c>
      <c r="O349" s="423">
        <v>1845.4</v>
      </c>
      <c r="P349" s="423"/>
      <c r="Q349" s="421" t="s">
        <v>24</v>
      </c>
      <c r="R349" s="425"/>
      <c r="S349" s="584">
        <v>1861.8240600000001</v>
      </c>
      <c r="T349" s="621"/>
      <c r="U349" s="393"/>
      <c r="V349" s="393"/>
      <c r="W349" s="393"/>
      <c r="X349" s="393"/>
      <c r="Y349" s="393"/>
      <c r="Z349" s="393"/>
      <c r="AA349" s="393"/>
      <c r="AB349" s="393"/>
      <c r="AC349" s="393"/>
      <c r="AD349" s="393"/>
      <c r="AE349" s="393"/>
      <c r="AF349" s="393"/>
      <c r="AG349" s="393"/>
      <c r="AH349" s="393"/>
      <c r="AI349" s="393"/>
      <c r="AJ349" s="393"/>
      <c r="AK349" s="393"/>
      <c r="AL349" s="393"/>
      <c r="AM349" s="393"/>
      <c r="AN349" s="393"/>
      <c r="AO349" s="393"/>
      <c r="AP349" s="393"/>
      <c r="AQ349" s="393"/>
      <c r="AR349" s="393"/>
      <c r="AS349" s="393"/>
      <c r="AT349" s="393"/>
      <c r="AU349" s="393"/>
      <c r="AV349" s="393"/>
      <c r="AW349" s="393"/>
      <c r="AX349" s="393"/>
      <c r="AY349" s="393"/>
      <c r="AZ349" s="393"/>
      <c r="BA349" s="393"/>
      <c r="BB349" s="393"/>
      <c r="BC349" s="393"/>
      <c r="BD349" s="393"/>
      <c r="BE349" s="393"/>
      <c r="BF349" s="393"/>
      <c r="BG349" s="393"/>
      <c r="BH349" s="393"/>
      <c r="BI349" s="393"/>
      <c r="BJ349" s="393"/>
      <c r="BK349" s="393"/>
      <c r="BL349" s="393"/>
      <c r="BM349" s="393"/>
      <c r="BN349" s="393"/>
      <c r="BO349" s="393"/>
      <c r="BP349" s="393"/>
      <c r="BQ349" s="393"/>
      <c r="BR349" s="393"/>
      <c r="BS349" s="393"/>
      <c r="BT349" s="393"/>
      <c r="BU349" s="393"/>
      <c r="BV349" s="393"/>
      <c r="BW349" s="428"/>
      <c r="BX349" s="428"/>
      <c r="BY349" s="428"/>
      <c r="BZ349" s="428"/>
      <c r="CA349" s="428"/>
    </row>
    <row r="350" spans="1:79" s="462" customFormat="1" ht="15" customHeight="1">
      <c r="A350" s="420">
        <v>747</v>
      </c>
      <c r="B350" s="421"/>
      <c r="C350" s="421"/>
      <c r="D350" s="422" t="s">
        <v>1562</v>
      </c>
      <c r="E350" s="422" t="s">
        <v>531</v>
      </c>
      <c r="F350" s="423" t="s">
        <v>49</v>
      </c>
      <c r="G350" s="423" t="s">
        <v>549</v>
      </c>
      <c r="H350" s="421">
        <v>1</v>
      </c>
      <c r="I350" s="423" t="s">
        <v>526</v>
      </c>
      <c r="J350" s="424" t="s">
        <v>1020</v>
      </c>
      <c r="K350" s="421" t="s">
        <v>86</v>
      </c>
      <c r="L350" s="421" t="s">
        <v>2966</v>
      </c>
      <c r="M350" s="421" t="s">
        <v>40</v>
      </c>
      <c r="N350" s="421" t="s">
        <v>40</v>
      </c>
      <c r="O350" s="423">
        <v>1722</v>
      </c>
      <c r="P350" s="423"/>
      <c r="Q350" s="421" t="s">
        <v>24</v>
      </c>
      <c r="R350" s="425"/>
      <c r="S350" s="584">
        <v>1737.8292630000001</v>
      </c>
      <c r="T350" s="621"/>
      <c r="U350" s="393"/>
      <c r="V350" s="393"/>
      <c r="W350" s="393"/>
      <c r="X350" s="393"/>
      <c r="Y350" s="393"/>
      <c r="Z350" s="393"/>
      <c r="AA350" s="393"/>
      <c r="AB350" s="393"/>
      <c r="AC350" s="393"/>
      <c r="AD350" s="393"/>
      <c r="AE350" s="393"/>
      <c r="AF350" s="393"/>
      <c r="AG350" s="393"/>
      <c r="AH350" s="393"/>
      <c r="AI350" s="393"/>
      <c r="AJ350" s="393"/>
      <c r="AK350" s="393"/>
      <c r="AL350" s="393"/>
      <c r="AM350" s="393"/>
      <c r="AN350" s="393"/>
      <c r="AO350" s="393"/>
      <c r="AP350" s="393"/>
      <c r="AQ350" s="393"/>
      <c r="AR350" s="393"/>
      <c r="AS350" s="393"/>
      <c r="AT350" s="393"/>
      <c r="AU350" s="393"/>
      <c r="AV350" s="393"/>
      <c r="AW350" s="393"/>
      <c r="AX350" s="393"/>
      <c r="AY350" s="393"/>
      <c r="AZ350" s="393"/>
      <c r="BA350" s="393"/>
      <c r="BB350" s="393"/>
      <c r="BC350" s="393"/>
      <c r="BD350" s="393"/>
      <c r="BE350" s="393"/>
      <c r="BF350" s="393"/>
      <c r="BG350" s="393"/>
      <c r="BH350" s="393"/>
      <c r="BI350" s="393"/>
      <c r="BJ350" s="393"/>
      <c r="BK350" s="393"/>
      <c r="BL350" s="393"/>
      <c r="BM350" s="393"/>
      <c r="BN350" s="393"/>
      <c r="BO350" s="393"/>
      <c r="BP350" s="393"/>
      <c r="BQ350" s="393"/>
      <c r="BR350" s="393"/>
      <c r="BS350" s="393"/>
      <c r="BT350" s="393"/>
      <c r="BU350" s="393"/>
      <c r="BV350" s="393"/>
      <c r="BW350" s="428"/>
      <c r="BX350" s="428"/>
      <c r="BY350" s="428"/>
      <c r="BZ350" s="428"/>
      <c r="CA350" s="428"/>
    </row>
    <row r="351" spans="1:79" s="462" customFormat="1" ht="15" customHeight="1">
      <c r="A351" s="646"/>
      <c r="B351" s="477"/>
      <c r="C351" s="236"/>
      <c r="D351" s="561" t="s">
        <v>2809</v>
      </c>
      <c r="E351" s="561" t="s">
        <v>2810</v>
      </c>
      <c r="F351" s="561" t="s">
        <v>49</v>
      </c>
      <c r="G351" s="561" t="s">
        <v>549</v>
      </c>
      <c r="H351" s="561">
        <v>1</v>
      </c>
      <c r="I351" s="562" t="s">
        <v>2811</v>
      </c>
      <c r="J351" s="638" t="s">
        <v>2812</v>
      </c>
      <c r="K351" s="561" t="s">
        <v>1023</v>
      </c>
      <c r="L351" s="561" t="s">
        <v>29</v>
      </c>
      <c r="M351" s="236" t="s">
        <v>2813</v>
      </c>
      <c r="N351" s="559">
        <v>1</v>
      </c>
      <c r="O351" s="494">
        <v>2005.5</v>
      </c>
      <c r="P351" s="236">
        <v>98</v>
      </c>
      <c r="Q351" s="236" t="s">
        <v>30</v>
      </c>
      <c r="R351" s="560">
        <v>0.1</v>
      </c>
      <c r="S351" s="612">
        <v>2025.1427000000001</v>
      </c>
      <c r="T351" s="624"/>
      <c r="U351" s="405"/>
      <c r="V351" s="405"/>
      <c r="W351" s="405"/>
      <c r="X351" s="405"/>
      <c r="Y351" s="405"/>
      <c r="Z351" s="405"/>
      <c r="AA351" s="405"/>
      <c r="AB351" s="405"/>
      <c r="AC351" s="405"/>
      <c r="AD351" s="405"/>
      <c r="AE351" s="405"/>
      <c r="AF351" s="405"/>
      <c r="AG351" s="405"/>
      <c r="AH351" s="405"/>
      <c r="AI351" s="405"/>
      <c r="AJ351" s="405"/>
      <c r="AK351" s="405"/>
      <c r="AL351" s="405"/>
      <c r="AM351" s="405"/>
      <c r="AN351" s="405"/>
      <c r="AO351" s="405"/>
      <c r="AP351" s="405"/>
      <c r="AQ351" s="405"/>
      <c r="AR351" s="405"/>
      <c r="AS351" s="405"/>
      <c r="AT351" s="405"/>
      <c r="AU351" s="405"/>
      <c r="AV351" s="405"/>
      <c r="AW351" s="405"/>
      <c r="AX351" s="405"/>
      <c r="AY351" s="405"/>
      <c r="AZ351" s="405"/>
      <c r="BA351" s="405"/>
      <c r="BB351" s="405"/>
      <c r="BC351" s="405"/>
      <c r="BD351" s="405"/>
      <c r="BE351" s="405"/>
      <c r="BF351" s="405"/>
      <c r="BG351" s="405"/>
      <c r="BH351" s="405"/>
      <c r="BI351" s="405"/>
      <c r="BJ351" s="405"/>
      <c r="BK351" s="405"/>
      <c r="BL351" s="405"/>
      <c r="BM351" s="405"/>
      <c r="BN351" s="405"/>
      <c r="BO351" s="405"/>
      <c r="BP351" s="405"/>
      <c r="BQ351" s="405"/>
      <c r="BR351" s="405"/>
      <c r="BS351" s="405"/>
      <c r="BT351" s="405"/>
      <c r="BU351" s="405"/>
      <c r="BV351" s="405"/>
      <c r="BW351" s="478"/>
      <c r="BX351" s="478"/>
      <c r="BY351" s="478"/>
      <c r="BZ351" s="478"/>
      <c r="CA351" s="478"/>
    </row>
    <row r="352" spans="1:79" s="462" customFormat="1" ht="15" customHeight="1">
      <c r="A352" s="646"/>
      <c r="B352" s="477"/>
      <c r="C352" s="236"/>
      <c r="D352" s="561" t="s">
        <v>2814</v>
      </c>
      <c r="E352" s="561" t="s">
        <v>2815</v>
      </c>
      <c r="F352" s="561" t="s">
        <v>49</v>
      </c>
      <c r="G352" s="561" t="s">
        <v>549</v>
      </c>
      <c r="H352" s="561">
        <v>1</v>
      </c>
      <c r="I352" s="562" t="s">
        <v>2816</v>
      </c>
      <c r="J352" s="638" t="s">
        <v>2812</v>
      </c>
      <c r="K352" s="561" t="s">
        <v>1023</v>
      </c>
      <c r="L352" s="561" t="s">
        <v>29</v>
      </c>
      <c r="M352" s="236" t="s">
        <v>2817</v>
      </c>
      <c r="N352" s="559">
        <v>1</v>
      </c>
      <c r="O352" s="494">
        <v>2000</v>
      </c>
      <c r="P352" s="236">
        <v>98</v>
      </c>
      <c r="Q352" s="236" t="s">
        <v>47</v>
      </c>
      <c r="R352" s="560">
        <v>0.05</v>
      </c>
      <c r="S352" s="612">
        <v>2020.0879</v>
      </c>
      <c r="T352" s="624"/>
      <c r="U352" s="405"/>
      <c r="V352" s="405"/>
      <c r="W352" s="405"/>
      <c r="X352" s="405"/>
      <c r="Y352" s="405"/>
      <c r="Z352" s="405"/>
      <c r="AA352" s="405"/>
      <c r="AB352" s="405"/>
      <c r="AC352" s="405"/>
      <c r="AD352" s="405"/>
      <c r="AE352" s="405"/>
      <c r="AF352" s="405"/>
      <c r="AG352" s="405"/>
      <c r="AH352" s="405"/>
      <c r="AI352" s="405"/>
      <c r="AJ352" s="405"/>
      <c r="AK352" s="405"/>
      <c r="AL352" s="405"/>
      <c r="AM352" s="405"/>
      <c r="AN352" s="405"/>
      <c r="AO352" s="405"/>
      <c r="AP352" s="405"/>
      <c r="AQ352" s="405"/>
      <c r="AR352" s="405"/>
      <c r="AS352" s="405"/>
      <c r="AT352" s="405"/>
      <c r="AU352" s="405"/>
      <c r="AV352" s="405"/>
      <c r="AW352" s="405"/>
      <c r="AX352" s="405"/>
      <c r="AY352" s="405"/>
      <c r="AZ352" s="405"/>
      <c r="BA352" s="405"/>
      <c r="BB352" s="405"/>
      <c r="BC352" s="405"/>
      <c r="BD352" s="405"/>
      <c r="BE352" s="405"/>
      <c r="BF352" s="405"/>
      <c r="BG352" s="405"/>
      <c r="BH352" s="405"/>
      <c r="BI352" s="405"/>
      <c r="BJ352" s="405"/>
      <c r="BK352" s="405"/>
      <c r="BL352" s="405"/>
      <c r="BM352" s="405"/>
      <c r="BN352" s="405"/>
      <c r="BO352" s="405"/>
      <c r="BP352" s="405"/>
      <c r="BQ352" s="405"/>
      <c r="BR352" s="405"/>
      <c r="BS352" s="405"/>
      <c r="BT352" s="405"/>
      <c r="BU352" s="405"/>
      <c r="BV352" s="405"/>
      <c r="BW352" s="478"/>
      <c r="BX352" s="478"/>
      <c r="BY352" s="478"/>
      <c r="BZ352" s="478"/>
      <c r="CA352" s="478"/>
    </row>
    <row r="353" spans="1:79" s="462" customFormat="1" ht="15" customHeight="1">
      <c r="A353" s="646"/>
      <c r="B353" s="477"/>
      <c r="C353" s="236"/>
      <c r="D353" s="561" t="s">
        <v>2818</v>
      </c>
      <c r="E353" s="561" t="s">
        <v>2819</v>
      </c>
      <c r="F353" s="561" t="s">
        <v>49</v>
      </c>
      <c r="G353" s="561" t="s">
        <v>549</v>
      </c>
      <c r="H353" s="561">
        <v>1</v>
      </c>
      <c r="I353" s="562" t="s">
        <v>2820</v>
      </c>
      <c r="J353" s="638" t="s">
        <v>2812</v>
      </c>
      <c r="K353" s="561" t="s">
        <v>1023</v>
      </c>
      <c r="L353" s="561" t="s">
        <v>29</v>
      </c>
      <c r="M353" s="236" t="s">
        <v>2821</v>
      </c>
      <c r="N353" s="559">
        <v>1</v>
      </c>
      <c r="O353" s="494">
        <v>2000</v>
      </c>
      <c r="P353" s="236">
        <v>98</v>
      </c>
      <c r="Q353" s="236" t="s">
        <v>30</v>
      </c>
      <c r="R353" s="560">
        <v>0.1</v>
      </c>
      <c r="S353" s="612">
        <v>2020.0447670000001</v>
      </c>
      <c r="T353" s="624"/>
      <c r="U353" s="405"/>
      <c r="V353" s="405"/>
      <c r="W353" s="405"/>
      <c r="X353" s="405"/>
      <c r="Y353" s="405"/>
      <c r="Z353" s="405"/>
      <c r="AA353" s="405"/>
      <c r="AB353" s="405"/>
      <c r="AC353" s="405"/>
      <c r="AD353" s="405"/>
      <c r="AE353" s="405"/>
      <c r="AF353" s="405"/>
      <c r="AG353" s="405"/>
      <c r="AH353" s="405"/>
      <c r="AI353" s="405"/>
      <c r="AJ353" s="405"/>
      <c r="AK353" s="405"/>
      <c r="AL353" s="405"/>
      <c r="AM353" s="405"/>
      <c r="AN353" s="405"/>
      <c r="AO353" s="405"/>
      <c r="AP353" s="405"/>
      <c r="AQ353" s="405"/>
      <c r="AR353" s="405"/>
      <c r="AS353" s="405"/>
      <c r="AT353" s="405"/>
      <c r="AU353" s="405"/>
      <c r="AV353" s="405"/>
      <c r="AW353" s="405"/>
      <c r="AX353" s="405"/>
      <c r="AY353" s="405"/>
      <c r="AZ353" s="405"/>
      <c r="BA353" s="405"/>
      <c r="BB353" s="405"/>
      <c r="BC353" s="405"/>
      <c r="BD353" s="405"/>
      <c r="BE353" s="405"/>
      <c r="BF353" s="405"/>
      <c r="BG353" s="405"/>
      <c r="BH353" s="405"/>
      <c r="BI353" s="405"/>
      <c r="BJ353" s="405"/>
      <c r="BK353" s="405"/>
      <c r="BL353" s="405"/>
      <c r="BM353" s="405"/>
      <c r="BN353" s="405"/>
      <c r="BO353" s="405"/>
      <c r="BP353" s="405"/>
      <c r="BQ353" s="405"/>
      <c r="BR353" s="405"/>
      <c r="BS353" s="405"/>
      <c r="BT353" s="405"/>
      <c r="BU353" s="405"/>
      <c r="BV353" s="405"/>
      <c r="BW353" s="478"/>
      <c r="BX353" s="478"/>
      <c r="BY353" s="478"/>
      <c r="BZ353" s="478"/>
      <c r="CA353" s="478"/>
    </row>
    <row r="354" spans="1:79" s="462" customFormat="1" ht="15" customHeight="1">
      <c r="A354" s="646"/>
      <c r="B354" s="477"/>
      <c r="C354" s="236"/>
      <c r="D354" s="561" t="s">
        <v>2822</v>
      </c>
      <c r="E354" s="561" t="s">
        <v>2823</v>
      </c>
      <c r="F354" s="561" t="s">
        <v>49</v>
      </c>
      <c r="G354" s="561" t="s">
        <v>549</v>
      </c>
      <c r="H354" s="561">
        <v>1</v>
      </c>
      <c r="I354" s="562" t="s">
        <v>2824</v>
      </c>
      <c r="J354" s="638" t="s">
        <v>2812</v>
      </c>
      <c r="K354" s="561" t="s">
        <v>1023</v>
      </c>
      <c r="L354" s="561" t="s">
        <v>29</v>
      </c>
      <c r="M354" s="236" t="s">
        <v>2825</v>
      </c>
      <c r="N354" s="559">
        <v>1</v>
      </c>
      <c r="O354" s="494">
        <v>2000</v>
      </c>
      <c r="P354" s="236">
        <v>98</v>
      </c>
      <c r="Q354" s="236" t="s">
        <v>39</v>
      </c>
      <c r="R354" s="560">
        <v>0.12</v>
      </c>
      <c r="S354" s="612">
        <v>2020.0447670000001</v>
      </c>
      <c r="T354" s="624"/>
      <c r="U354" s="405"/>
      <c r="V354" s="405"/>
      <c r="W354" s="405"/>
      <c r="X354" s="405"/>
      <c r="Y354" s="405"/>
      <c r="Z354" s="405"/>
      <c r="AA354" s="405"/>
      <c r="AB354" s="405"/>
      <c r="AC354" s="405"/>
      <c r="AD354" s="405"/>
      <c r="AE354" s="405"/>
      <c r="AF354" s="405"/>
      <c r="AG354" s="405"/>
      <c r="AH354" s="405"/>
      <c r="AI354" s="405"/>
      <c r="AJ354" s="405"/>
      <c r="AK354" s="405"/>
      <c r="AL354" s="405"/>
      <c r="AM354" s="405"/>
      <c r="AN354" s="405"/>
      <c r="AO354" s="405"/>
      <c r="AP354" s="405"/>
      <c r="AQ354" s="405"/>
      <c r="AR354" s="405"/>
      <c r="AS354" s="405"/>
      <c r="AT354" s="405"/>
      <c r="AU354" s="405"/>
      <c r="AV354" s="405"/>
      <c r="AW354" s="405"/>
      <c r="AX354" s="405"/>
      <c r="AY354" s="405"/>
      <c r="AZ354" s="405"/>
      <c r="BA354" s="405"/>
      <c r="BB354" s="405"/>
      <c r="BC354" s="405"/>
      <c r="BD354" s="405"/>
      <c r="BE354" s="405"/>
      <c r="BF354" s="405"/>
      <c r="BG354" s="405"/>
      <c r="BH354" s="405"/>
      <c r="BI354" s="405"/>
      <c r="BJ354" s="405"/>
      <c r="BK354" s="405"/>
      <c r="BL354" s="405"/>
      <c r="BM354" s="405"/>
      <c r="BN354" s="405"/>
      <c r="BO354" s="405"/>
      <c r="BP354" s="405"/>
      <c r="BQ354" s="405"/>
      <c r="BR354" s="405"/>
      <c r="BS354" s="405"/>
      <c r="BT354" s="405"/>
      <c r="BU354" s="405"/>
      <c r="BV354" s="405"/>
      <c r="BW354" s="478"/>
      <c r="BX354" s="478"/>
      <c r="BY354" s="478"/>
      <c r="BZ354" s="478"/>
      <c r="CA354" s="478"/>
    </row>
    <row r="355" spans="1:79" s="462" customFormat="1" ht="15" customHeight="1">
      <c r="A355" s="646"/>
      <c r="B355" s="477"/>
      <c r="C355" s="236"/>
      <c r="D355" s="561" t="s">
        <v>2826</v>
      </c>
      <c r="E355" s="561" t="s">
        <v>2827</v>
      </c>
      <c r="F355" s="561" t="s">
        <v>49</v>
      </c>
      <c r="G355" s="561" t="s">
        <v>549</v>
      </c>
      <c r="H355" s="561">
        <v>1</v>
      </c>
      <c r="I355" s="562" t="s">
        <v>2828</v>
      </c>
      <c r="J355" s="638" t="s">
        <v>2812</v>
      </c>
      <c r="K355" s="561" t="s">
        <v>1023</v>
      </c>
      <c r="L355" s="561" t="s">
        <v>29</v>
      </c>
      <c r="M355" s="236" t="s">
        <v>2829</v>
      </c>
      <c r="N355" s="559">
        <v>1</v>
      </c>
      <c r="O355" s="494">
        <v>2000</v>
      </c>
      <c r="P355" s="236">
        <v>98</v>
      </c>
      <c r="Q355" s="236" t="s">
        <v>51</v>
      </c>
      <c r="R355" s="560">
        <v>0.14000000000000001</v>
      </c>
      <c r="S355" s="612">
        <v>2020.0447670000001</v>
      </c>
      <c r="T355" s="624"/>
      <c r="U355" s="405"/>
      <c r="V355" s="405"/>
      <c r="W355" s="405"/>
      <c r="X355" s="405"/>
      <c r="Y355" s="405"/>
      <c r="Z355" s="405"/>
      <c r="AA355" s="405"/>
      <c r="AB355" s="405"/>
      <c r="AC355" s="405"/>
      <c r="AD355" s="405"/>
      <c r="AE355" s="405"/>
      <c r="AF355" s="405"/>
      <c r="AG355" s="405"/>
      <c r="AH355" s="405"/>
      <c r="AI355" s="405"/>
      <c r="AJ355" s="405"/>
      <c r="AK355" s="405"/>
      <c r="AL355" s="405"/>
      <c r="AM355" s="405"/>
      <c r="AN355" s="405"/>
      <c r="AO355" s="405"/>
      <c r="AP355" s="405"/>
      <c r="AQ355" s="405"/>
      <c r="AR355" s="405"/>
      <c r="AS355" s="405"/>
      <c r="AT355" s="405"/>
      <c r="AU355" s="405"/>
      <c r="AV355" s="405"/>
      <c r="AW355" s="405"/>
      <c r="AX355" s="405"/>
      <c r="AY355" s="405"/>
      <c r="AZ355" s="405"/>
      <c r="BA355" s="405"/>
      <c r="BB355" s="405"/>
      <c r="BC355" s="405"/>
      <c r="BD355" s="405"/>
      <c r="BE355" s="405"/>
      <c r="BF355" s="405"/>
      <c r="BG355" s="405"/>
      <c r="BH355" s="405"/>
      <c r="BI355" s="405"/>
      <c r="BJ355" s="405"/>
      <c r="BK355" s="405"/>
      <c r="BL355" s="405"/>
      <c r="BM355" s="405"/>
      <c r="BN355" s="405"/>
      <c r="BO355" s="405"/>
      <c r="BP355" s="405"/>
      <c r="BQ355" s="405"/>
      <c r="BR355" s="405"/>
      <c r="BS355" s="405"/>
      <c r="BT355" s="405"/>
      <c r="BU355" s="405"/>
      <c r="BV355" s="405"/>
      <c r="BW355" s="478"/>
      <c r="BX355" s="478"/>
      <c r="BY355" s="478"/>
      <c r="BZ355" s="478"/>
      <c r="CA355" s="478"/>
    </row>
    <row r="356" spans="1:79" s="462" customFormat="1" ht="15" customHeight="1">
      <c r="B356" s="463"/>
      <c r="C356" s="211"/>
      <c r="D356" s="302" t="s">
        <v>2026</v>
      </c>
      <c r="E356" s="302" t="s">
        <v>2027</v>
      </c>
      <c r="F356" s="302" t="s">
        <v>49</v>
      </c>
      <c r="G356" s="302" t="s">
        <v>2965</v>
      </c>
      <c r="H356" s="302"/>
      <c r="I356" s="303" t="s">
        <v>2028</v>
      </c>
      <c r="J356" s="474" t="s">
        <v>2029</v>
      </c>
      <c r="K356" s="302" t="s">
        <v>86</v>
      </c>
      <c r="L356" s="325" t="s">
        <v>29</v>
      </c>
      <c r="M356" s="211">
        <v>1</v>
      </c>
      <c r="N356" s="214">
        <v>1</v>
      </c>
      <c r="O356" s="215">
        <v>1944</v>
      </c>
      <c r="P356" s="211">
        <v>77</v>
      </c>
      <c r="Q356" s="211" t="s">
        <v>30</v>
      </c>
      <c r="R356" s="611">
        <v>0.05</v>
      </c>
      <c r="S356" s="259">
        <v>1962.2347199999999</v>
      </c>
      <c r="T356" s="623"/>
      <c r="U356" s="403"/>
      <c r="V356" s="403"/>
      <c r="W356" s="403"/>
      <c r="X356" s="403"/>
      <c r="Y356" s="403"/>
      <c r="Z356" s="403"/>
      <c r="AA356" s="403"/>
      <c r="AB356" s="403"/>
      <c r="AC356" s="403"/>
      <c r="AD356" s="403"/>
      <c r="AE356" s="403"/>
      <c r="AF356" s="403"/>
      <c r="AG356" s="403"/>
      <c r="AH356" s="403"/>
      <c r="AI356" s="403"/>
      <c r="AJ356" s="403"/>
      <c r="AK356" s="403"/>
      <c r="AL356" s="403"/>
      <c r="AM356" s="403"/>
      <c r="AN356" s="403"/>
      <c r="AO356" s="403"/>
      <c r="AP356" s="403"/>
      <c r="AQ356" s="403"/>
      <c r="AR356" s="403"/>
      <c r="AS356" s="403"/>
      <c r="AT356" s="403"/>
      <c r="AU356" s="403"/>
      <c r="AV356" s="403"/>
      <c r="AW356" s="403"/>
      <c r="AX356" s="403"/>
      <c r="AY356" s="403"/>
      <c r="AZ356" s="403"/>
      <c r="BA356" s="403"/>
      <c r="BB356" s="403"/>
      <c r="BC356" s="403"/>
      <c r="BD356" s="403"/>
      <c r="BE356" s="403"/>
      <c r="BF356" s="403"/>
      <c r="BG356" s="403"/>
      <c r="BH356" s="403"/>
      <c r="BI356" s="403"/>
      <c r="BJ356" s="403"/>
      <c r="BK356" s="403"/>
      <c r="BL356" s="403"/>
      <c r="BM356" s="403"/>
      <c r="BN356" s="403"/>
      <c r="BO356" s="403"/>
      <c r="BP356" s="403"/>
      <c r="BQ356" s="403"/>
      <c r="BR356" s="403"/>
      <c r="BS356" s="403"/>
      <c r="BT356" s="403"/>
      <c r="BU356" s="403"/>
      <c r="BV356" s="403"/>
      <c r="BW356" s="464"/>
      <c r="BX356" s="464"/>
      <c r="BY356" s="464"/>
      <c r="BZ356" s="464"/>
      <c r="CA356" s="464"/>
    </row>
    <row r="357" spans="1:79" s="462" customFormat="1" ht="15" customHeight="1">
      <c r="B357" s="463"/>
      <c r="C357" s="211"/>
      <c r="D357" s="302" t="s">
        <v>2036</v>
      </c>
      <c r="E357" s="302" t="s">
        <v>2037</v>
      </c>
      <c r="F357" s="302" t="s">
        <v>49</v>
      </c>
      <c r="G357" s="302" t="s">
        <v>2965</v>
      </c>
      <c r="H357" s="302"/>
      <c r="I357" s="303" t="s">
        <v>2028</v>
      </c>
      <c r="J357" s="302"/>
      <c r="K357" s="302" t="s">
        <v>86</v>
      </c>
      <c r="L357" s="325" t="s">
        <v>29</v>
      </c>
      <c r="M357" s="211">
        <v>1</v>
      </c>
      <c r="N357" s="214">
        <v>2</v>
      </c>
      <c r="O357" s="215">
        <v>1944</v>
      </c>
      <c r="P357" s="211">
        <v>77</v>
      </c>
      <c r="Q357" s="211" t="s">
        <v>30</v>
      </c>
      <c r="R357" s="611">
        <v>0.05</v>
      </c>
      <c r="S357" s="259">
        <v>1962.2347199999999</v>
      </c>
      <c r="T357" s="623"/>
      <c r="U357" s="403"/>
      <c r="V357" s="403"/>
      <c r="W357" s="403"/>
      <c r="X357" s="403"/>
      <c r="Y357" s="403"/>
      <c r="Z357" s="403"/>
      <c r="AA357" s="403"/>
      <c r="AB357" s="403"/>
      <c r="AC357" s="403"/>
      <c r="AD357" s="403"/>
      <c r="AE357" s="403"/>
      <c r="AF357" s="403"/>
      <c r="AG357" s="403"/>
      <c r="AH357" s="403"/>
      <c r="AI357" s="403"/>
      <c r="AJ357" s="403"/>
      <c r="AK357" s="403"/>
      <c r="AL357" s="403"/>
      <c r="AM357" s="403"/>
      <c r="AN357" s="403"/>
      <c r="AO357" s="403"/>
      <c r="AP357" s="403"/>
      <c r="AQ357" s="403"/>
      <c r="AR357" s="403"/>
      <c r="AS357" s="403"/>
      <c r="AT357" s="403"/>
      <c r="AU357" s="403"/>
      <c r="AV357" s="403"/>
      <c r="AW357" s="403"/>
      <c r="AX357" s="403"/>
      <c r="AY357" s="403"/>
      <c r="AZ357" s="403"/>
      <c r="BA357" s="403"/>
      <c r="BB357" s="403"/>
      <c r="BC357" s="403"/>
      <c r="BD357" s="403"/>
      <c r="BE357" s="403"/>
      <c r="BF357" s="403"/>
      <c r="BG357" s="403"/>
      <c r="BH357" s="403"/>
      <c r="BI357" s="403"/>
      <c r="BJ357" s="403"/>
      <c r="BK357" s="403"/>
      <c r="BL357" s="403"/>
      <c r="BM357" s="403"/>
      <c r="BN357" s="403"/>
      <c r="BO357" s="403"/>
      <c r="BP357" s="403"/>
      <c r="BQ357" s="403"/>
      <c r="BR357" s="403"/>
      <c r="BS357" s="403"/>
      <c r="BT357" s="403"/>
      <c r="BU357" s="403"/>
      <c r="BV357" s="403"/>
      <c r="BW357" s="464"/>
      <c r="BX357" s="464"/>
      <c r="BY357" s="464"/>
      <c r="BZ357" s="464"/>
      <c r="CA357" s="464"/>
    </row>
    <row r="358" spans="1:79" s="462" customFormat="1" ht="15" customHeight="1">
      <c r="B358" s="463"/>
      <c r="C358" s="211"/>
      <c r="D358" s="280">
        <v>60108500511103</v>
      </c>
      <c r="E358" s="326">
        <v>2323</v>
      </c>
      <c r="F358" s="281" t="s">
        <v>49</v>
      </c>
      <c r="G358" s="281" t="s">
        <v>2965</v>
      </c>
      <c r="H358" s="281"/>
      <c r="I358" s="303" t="s">
        <v>2028</v>
      </c>
      <c r="J358" s="281"/>
      <c r="K358" s="281" t="s">
        <v>86</v>
      </c>
      <c r="L358" s="281" t="s">
        <v>29</v>
      </c>
      <c r="M358" s="211">
        <v>1</v>
      </c>
      <c r="N358" s="214">
        <v>3</v>
      </c>
      <c r="O358" s="215">
        <v>1944</v>
      </c>
      <c r="P358" s="211">
        <v>77</v>
      </c>
      <c r="Q358" s="211" t="s">
        <v>51</v>
      </c>
      <c r="R358" s="611">
        <v>0.09</v>
      </c>
      <c r="S358" s="259">
        <v>1962.2347199999999</v>
      </c>
      <c r="T358" s="623"/>
      <c r="U358" s="403"/>
      <c r="V358" s="403"/>
      <c r="W358" s="403"/>
      <c r="X358" s="403"/>
      <c r="Y358" s="403"/>
      <c r="Z358" s="403"/>
      <c r="AA358" s="403"/>
      <c r="AB358" s="403"/>
      <c r="AC358" s="403"/>
      <c r="AD358" s="403"/>
      <c r="AE358" s="403"/>
      <c r="AF358" s="403"/>
      <c r="AG358" s="403"/>
      <c r="AH358" s="403"/>
      <c r="AI358" s="403"/>
      <c r="AJ358" s="403"/>
      <c r="AK358" s="403"/>
      <c r="AL358" s="403"/>
      <c r="AM358" s="403"/>
      <c r="AN358" s="403"/>
      <c r="AO358" s="403"/>
      <c r="AP358" s="403"/>
      <c r="AQ358" s="403"/>
      <c r="AR358" s="403"/>
      <c r="AS358" s="403"/>
      <c r="AT358" s="403"/>
      <c r="AU358" s="403"/>
      <c r="AV358" s="403"/>
      <c r="AW358" s="403"/>
      <c r="AX358" s="403"/>
      <c r="AY358" s="403"/>
      <c r="AZ358" s="403"/>
      <c r="BA358" s="403"/>
      <c r="BB358" s="403"/>
      <c r="BC358" s="403"/>
      <c r="BD358" s="403"/>
      <c r="BE358" s="403"/>
      <c r="BF358" s="403"/>
      <c r="BG358" s="403"/>
      <c r="BH358" s="403"/>
      <c r="BI358" s="403"/>
      <c r="BJ358" s="403"/>
      <c r="BK358" s="403"/>
      <c r="BL358" s="403"/>
      <c r="BM358" s="403"/>
      <c r="BN358" s="403"/>
      <c r="BO358" s="403"/>
      <c r="BP358" s="403"/>
      <c r="BQ358" s="403"/>
      <c r="BR358" s="403"/>
      <c r="BS358" s="403"/>
      <c r="BT358" s="403"/>
      <c r="BU358" s="403"/>
      <c r="BV358" s="403"/>
      <c r="BW358" s="464"/>
      <c r="BX358" s="464"/>
      <c r="BY358" s="464"/>
      <c r="BZ358" s="464"/>
      <c r="CA358" s="464"/>
    </row>
    <row r="359" spans="1:79" s="462" customFormat="1" ht="15" customHeight="1">
      <c r="B359" s="463"/>
      <c r="C359" s="211"/>
      <c r="D359" s="280">
        <v>60108500511104</v>
      </c>
      <c r="E359" s="326">
        <v>2324</v>
      </c>
      <c r="F359" s="281" t="s">
        <v>49</v>
      </c>
      <c r="G359" s="281" t="s">
        <v>2965</v>
      </c>
      <c r="H359" s="281"/>
      <c r="I359" s="303" t="s">
        <v>2028</v>
      </c>
      <c r="J359" s="281"/>
      <c r="K359" s="281" t="s">
        <v>86</v>
      </c>
      <c r="L359" s="281" t="s">
        <v>29</v>
      </c>
      <c r="M359" s="211">
        <v>1</v>
      </c>
      <c r="N359" s="214">
        <v>4</v>
      </c>
      <c r="O359" s="215">
        <v>1944</v>
      </c>
      <c r="P359" s="211">
        <v>77</v>
      </c>
      <c r="Q359" s="211" t="s">
        <v>39</v>
      </c>
      <c r="R359" s="611">
        <v>7.0000000000000007E-2</v>
      </c>
      <c r="S359" s="259">
        <v>1962.2347199999999</v>
      </c>
      <c r="T359" s="623"/>
      <c r="U359" s="403"/>
      <c r="V359" s="403"/>
      <c r="W359" s="403"/>
      <c r="X359" s="403"/>
      <c r="Y359" s="403"/>
      <c r="Z359" s="403"/>
      <c r="AA359" s="403"/>
      <c r="AB359" s="403"/>
      <c r="AC359" s="403"/>
      <c r="AD359" s="403"/>
      <c r="AE359" s="403"/>
      <c r="AF359" s="403"/>
      <c r="AG359" s="403"/>
      <c r="AH359" s="403"/>
      <c r="AI359" s="403"/>
      <c r="AJ359" s="403"/>
      <c r="AK359" s="403"/>
      <c r="AL359" s="403"/>
      <c r="AM359" s="403"/>
      <c r="AN359" s="403"/>
      <c r="AO359" s="403"/>
      <c r="AP359" s="403"/>
      <c r="AQ359" s="403"/>
      <c r="AR359" s="403"/>
      <c r="AS359" s="403"/>
      <c r="AT359" s="403"/>
      <c r="AU359" s="403"/>
      <c r="AV359" s="403"/>
      <c r="AW359" s="403"/>
      <c r="AX359" s="403"/>
      <c r="AY359" s="403"/>
      <c r="AZ359" s="403"/>
      <c r="BA359" s="403"/>
      <c r="BB359" s="403"/>
      <c r="BC359" s="403"/>
      <c r="BD359" s="403"/>
      <c r="BE359" s="403"/>
      <c r="BF359" s="403"/>
      <c r="BG359" s="403"/>
      <c r="BH359" s="403"/>
      <c r="BI359" s="403"/>
      <c r="BJ359" s="403"/>
      <c r="BK359" s="403"/>
      <c r="BL359" s="403"/>
      <c r="BM359" s="403"/>
      <c r="BN359" s="403"/>
      <c r="BO359" s="403"/>
      <c r="BP359" s="403"/>
      <c r="BQ359" s="403"/>
      <c r="BR359" s="403"/>
      <c r="BS359" s="403"/>
      <c r="BT359" s="403"/>
      <c r="BU359" s="403"/>
      <c r="BV359" s="403"/>
      <c r="BW359" s="464"/>
      <c r="BX359" s="464"/>
      <c r="BY359" s="464"/>
      <c r="BZ359" s="464"/>
      <c r="CA359" s="464"/>
    </row>
    <row r="360" spans="1:79" s="462" customFormat="1" ht="15" customHeight="1">
      <c r="B360" s="463"/>
      <c r="C360" s="211"/>
      <c r="D360" s="302" t="s">
        <v>2038</v>
      </c>
      <c r="E360" s="302" t="s">
        <v>2039</v>
      </c>
      <c r="F360" s="302" t="s">
        <v>49</v>
      </c>
      <c r="G360" s="302" t="s">
        <v>2965</v>
      </c>
      <c r="H360" s="302"/>
      <c r="I360" s="303" t="s">
        <v>2028</v>
      </c>
      <c r="J360" s="302"/>
      <c r="K360" s="302" t="s">
        <v>86</v>
      </c>
      <c r="L360" s="325" t="s">
        <v>29</v>
      </c>
      <c r="M360" s="211">
        <v>1</v>
      </c>
      <c r="N360" s="214">
        <v>5</v>
      </c>
      <c r="O360" s="215">
        <v>1944</v>
      </c>
      <c r="P360" s="211">
        <v>77</v>
      </c>
      <c r="Q360" s="211" t="s">
        <v>47</v>
      </c>
      <c r="R360" s="211" t="s">
        <v>54</v>
      </c>
      <c r="S360" s="259">
        <v>1962.2347199999999</v>
      </c>
      <c r="T360" s="623"/>
      <c r="U360" s="403"/>
      <c r="V360" s="403"/>
      <c r="W360" s="403"/>
      <c r="X360" s="403"/>
      <c r="Y360" s="403"/>
      <c r="Z360" s="403"/>
      <c r="AA360" s="403"/>
      <c r="AB360" s="403"/>
      <c r="AC360" s="403"/>
      <c r="AD360" s="403"/>
      <c r="AE360" s="403"/>
      <c r="AF360" s="403"/>
      <c r="AG360" s="403"/>
      <c r="AH360" s="403"/>
      <c r="AI360" s="403"/>
      <c r="AJ360" s="403"/>
      <c r="AK360" s="403"/>
      <c r="AL360" s="403"/>
      <c r="AM360" s="403"/>
      <c r="AN360" s="403"/>
      <c r="AO360" s="403"/>
      <c r="AP360" s="403"/>
      <c r="AQ360" s="403"/>
      <c r="AR360" s="403"/>
      <c r="AS360" s="403"/>
      <c r="AT360" s="403"/>
      <c r="AU360" s="403"/>
      <c r="AV360" s="403"/>
      <c r="AW360" s="403"/>
      <c r="AX360" s="403"/>
      <c r="AY360" s="403"/>
      <c r="AZ360" s="403"/>
      <c r="BA360" s="403"/>
      <c r="BB360" s="403"/>
      <c r="BC360" s="403"/>
      <c r="BD360" s="403"/>
      <c r="BE360" s="403"/>
      <c r="BF360" s="403"/>
      <c r="BG360" s="403"/>
      <c r="BH360" s="403"/>
      <c r="BI360" s="403"/>
      <c r="BJ360" s="403"/>
      <c r="BK360" s="403"/>
      <c r="BL360" s="403"/>
      <c r="BM360" s="403"/>
      <c r="BN360" s="403"/>
      <c r="BO360" s="403"/>
      <c r="BP360" s="403"/>
      <c r="BQ360" s="403"/>
      <c r="BR360" s="403"/>
      <c r="BS360" s="403"/>
      <c r="BT360" s="403"/>
      <c r="BU360" s="403"/>
      <c r="BV360" s="403"/>
      <c r="BW360" s="464"/>
      <c r="BX360" s="464"/>
      <c r="BY360" s="464"/>
      <c r="BZ360" s="464"/>
      <c r="CA360" s="464"/>
    </row>
    <row r="361" spans="1:79" s="462" customFormat="1" ht="15" customHeight="1">
      <c r="B361" s="463"/>
      <c r="C361" s="211"/>
      <c r="D361" s="302" t="s">
        <v>2040</v>
      </c>
      <c r="E361" s="302" t="s">
        <v>2041</v>
      </c>
      <c r="F361" s="302" t="s">
        <v>49</v>
      </c>
      <c r="G361" s="302" t="s">
        <v>2965</v>
      </c>
      <c r="H361" s="302"/>
      <c r="I361" s="303" t="s">
        <v>2028</v>
      </c>
      <c r="J361" s="302"/>
      <c r="K361" s="302" t="s">
        <v>86</v>
      </c>
      <c r="L361" s="325" t="s">
        <v>29</v>
      </c>
      <c r="M361" s="211">
        <v>1</v>
      </c>
      <c r="N361" s="214">
        <v>6</v>
      </c>
      <c r="O361" s="215">
        <v>1944</v>
      </c>
      <c r="P361" s="211">
        <v>77</v>
      </c>
      <c r="Q361" s="211" t="s">
        <v>64</v>
      </c>
      <c r="R361" s="611">
        <v>0.11</v>
      </c>
      <c r="S361" s="259">
        <v>1962.2347199999999</v>
      </c>
      <c r="T361" s="623"/>
      <c r="U361" s="403"/>
      <c r="V361" s="403"/>
      <c r="W361" s="403"/>
      <c r="X361" s="403"/>
      <c r="Y361" s="403"/>
      <c r="Z361" s="403"/>
      <c r="AA361" s="403"/>
      <c r="AB361" s="403"/>
      <c r="AC361" s="403"/>
      <c r="AD361" s="403"/>
      <c r="AE361" s="403"/>
      <c r="AF361" s="403"/>
      <c r="AG361" s="403"/>
      <c r="AH361" s="403"/>
      <c r="AI361" s="403"/>
      <c r="AJ361" s="403"/>
      <c r="AK361" s="403"/>
      <c r="AL361" s="403"/>
      <c r="AM361" s="403"/>
      <c r="AN361" s="403"/>
      <c r="AO361" s="403"/>
      <c r="AP361" s="403"/>
      <c r="AQ361" s="403"/>
      <c r="AR361" s="403"/>
      <c r="AS361" s="403"/>
      <c r="AT361" s="403"/>
      <c r="AU361" s="403"/>
      <c r="AV361" s="403"/>
      <c r="AW361" s="403"/>
      <c r="AX361" s="403"/>
      <c r="AY361" s="403"/>
      <c r="AZ361" s="403"/>
      <c r="BA361" s="403"/>
      <c r="BB361" s="403"/>
      <c r="BC361" s="403"/>
      <c r="BD361" s="403"/>
      <c r="BE361" s="403"/>
      <c r="BF361" s="403"/>
      <c r="BG361" s="403"/>
      <c r="BH361" s="403"/>
      <c r="BI361" s="403"/>
      <c r="BJ361" s="403"/>
      <c r="BK361" s="403"/>
      <c r="BL361" s="403"/>
      <c r="BM361" s="403"/>
      <c r="BN361" s="403"/>
      <c r="BO361" s="403"/>
      <c r="BP361" s="403"/>
      <c r="BQ361" s="403"/>
      <c r="BR361" s="403"/>
      <c r="BS361" s="403"/>
      <c r="BT361" s="403"/>
      <c r="BU361" s="403"/>
      <c r="BV361" s="403"/>
      <c r="BW361" s="464"/>
      <c r="BX361" s="464"/>
      <c r="BY361" s="464"/>
      <c r="BZ361" s="464"/>
      <c r="CA361" s="464"/>
    </row>
    <row r="362" spans="1:79" s="462" customFormat="1" ht="15" customHeight="1">
      <c r="B362" s="463"/>
      <c r="C362" s="211"/>
      <c r="D362" s="280">
        <v>60108500511107</v>
      </c>
      <c r="E362" s="326">
        <v>2325</v>
      </c>
      <c r="F362" s="281" t="s">
        <v>49</v>
      </c>
      <c r="G362" s="281" t="s">
        <v>2965</v>
      </c>
      <c r="H362" s="281"/>
      <c r="I362" s="303" t="s">
        <v>2028</v>
      </c>
      <c r="J362" s="281"/>
      <c r="K362" s="281" t="s">
        <v>86</v>
      </c>
      <c r="L362" s="281" t="s">
        <v>29</v>
      </c>
      <c r="M362" s="211">
        <v>1</v>
      </c>
      <c r="N362" s="214">
        <v>7</v>
      </c>
      <c r="O362" s="215">
        <v>1944</v>
      </c>
      <c r="P362" s="211">
        <v>77</v>
      </c>
      <c r="Q362" s="211" t="s">
        <v>48</v>
      </c>
      <c r="R362" s="611">
        <v>0.13</v>
      </c>
      <c r="S362" s="259">
        <v>1962.2347199999999</v>
      </c>
      <c r="T362" s="623"/>
      <c r="U362" s="403"/>
      <c r="V362" s="403"/>
      <c r="W362" s="403"/>
      <c r="X362" s="403"/>
      <c r="Y362" s="403"/>
      <c r="Z362" s="403"/>
      <c r="AA362" s="403"/>
      <c r="AB362" s="403"/>
      <c r="AC362" s="403"/>
      <c r="AD362" s="403"/>
      <c r="AE362" s="403"/>
      <c r="AF362" s="403"/>
      <c r="AG362" s="403"/>
      <c r="AH362" s="403"/>
      <c r="AI362" s="403"/>
      <c r="AJ362" s="403"/>
      <c r="AK362" s="403"/>
      <c r="AL362" s="403"/>
      <c r="AM362" s="403"/>
      <c r="AN362" s="403"/>
      <c r="AO362" s="403"/>
      <c r="AP362" s="403"/>
      <c r="AQ362" s="403"/>
      <c r="AR362" s="403"/>
      <c r="AS362" s="403"/>
      <c r="AT362" s="403"/>
      <c r="AU362" s="403"/>
      <c r="AV362" s="403"/>
      <c r="AW362" s="403"/>
      <c r="AX362" s="403"/>
      <c r="AY362" s="403"/>
      <c r="AZ362" s="403"/>
      <c r="BA362" s="403"/>
      <c r="BB362" s="403"/>
      <c r="BC362" s="403"/>
      <c r="BD362" s="403"/>
      <c r="BE362" s="403"/>
      <c r="BF362" s="403"/>
      <c r="BG362" s="403"/>
      <c r="BH362" s="403"/>
      <c r="BI362" s="403"/>
      <c r="BJ362" s="403"/>
      <c r="BK362" s="403"/>
      <c r="BL362" s="403"/>
      <c r="BM362" s="403"/>
      <c r="BN362" s="403"/>
      <c r="BO362" s="403"/>
      <c r="BP362" s="403"/>
      <c r="BQ362" s="403"/>
      <c r="BR362" s="403"/>
      <c r="BS362" s="403"/>
      <c r="BT362" s="403"/>
      <c r="BU362" s="403"/>
      <c r="BV362" s="403"/>
      <c r="BW362" s="464"/>
      <c r="BX362" s="464"/>
      <c r="BY362" s="464"/>
      <c r="BZ362" s="464"/>
      <c r="CA362" s="464"/>
    </row>
    <row r="363" spans="1:79" s="462" customFormat="1" ht="15" customHeight="1">
      <c r="B363" s="463"/>
      <c r="C363" s="211"/>
      <c r="D363" s="280">
        <v>60108500511108</v>
      </c>
      <c r="E363" s="326">
        <v>2326</v>
      </c>
      <c r="F363" s="281" t="s">
        <v>49</v>
      </c>
      <c r="G363" s="281" t="s">
        <v>2965</v>
      </c>
      <c r="H363" s="281"/>
      <c r="I363" s="303" t="s">
        <v>2028</v>
      </c>
      <c r="J363" s="281"/>
      <c r="K363" s="281" t="s">
        <v>86</v>
      </c>
      <c r="L363" s="281" t="s">
        <v>29</v>
      </c>
      <c r="M363" s="211">
        <v>1</v>
      </c>
      <c r="N363" s="214">
        <v>8</v>
      </c>
      <c r="O363" s="215">
        <v>1944</v>
      </c>
      <c r="P363" s="211">
        <v>77</v>
      </c>
      <c r="Q363" s="211" t="s">
        <v>51</v>
      </c>
      <c r="R363" s="611">
        <v>0.09</v>
      </c>
      <c r="S363" s="259">
        <v>1962.2347199999999</v>
      </c>
      <c r="T363" s="623"/>
      <c r="U363" s="403"/>
      <c r="V363" s="403"/>
      <c r="W363" s="403"/>
      <c r="X363" s="403"/>
      <c r="Y363" s="403"/>
      <c r="Z363" s="403"/>
      <c r="AA363" s="403"/>
      <c r="AB363" s="403"/>
      <c r="AC363" s="403"/>
      <c r="AD363" s="403"/>
      <c r="AE363" s="403"/>
      <c r="AF363" s="403"/>
      <c r="AG363" s="403"/>
      <c r="AH363" s="403"/>
      <c r="AI363" s="403"/>
      <c r="AJ363" s="403"/>
      <c r="AK363" s="403"/>
      <c r="AL363" s="403"/>
      <c r="AM363" s="403"/>
      <c r="AN363" s="403"/>
      <c r="AO363" s="403"/>
      <c r="AP363" s="403"/>
      <c r="AQ363" s="403"/>
      <c r="AR363" s="403"/>
      <c r="AS363" s="403"/>
      <c r="AT363" s="403"/>
      <c r="AU363" s="403"/>
      <c r="AV363" s="403"/>
      <c r="AW363" s="403"/>
      <c r="AX363" s="403"/>
      <c r="AY363" s="403"/>
      <c r="AZ363" s="403"/>
      <c r="BA363" s="403"/>
      <c r="BB363" s="403"/>
      <c r="BC363" s="403"/>
      <c r="BD363" s="403"/>
      <c r="BE363" s="403"/>
      <c r="BF363" s="403"/>
      <c r="BG363" s="403"/>
      <c r="BH363" s="403"/>
      <c r="BI363" s="403"/>
      <c r="BJ363" s="403"/>
      <c r="BK363" s="403"/>
      <c r="BL363" s="403"/>
      <c r="BM363" s="403"/>
      <c r="BN363" s="403"/>
      <c r="BO363" s="403"/>
      <c r="BP363" s="403"/>
      <c r="BQ363" s="403"/>
      <c r="BR363" s="403"/>
      <c r="BS363" s="403"/>
      <c r="BT363" s="403"/>
      <c r="BU363" s="403"/>
      <c r="BV363" s="403"/>
      <c r="BW363" s="464"/>
      <c r="BX363" s="464"/>
      <c r="BY363" s="464"/>
      <c r="BZ363" s="464"/>
      <c r="CA363" s="464"/>
    </row>
    <row r="364" spans="1:79" s="462" customFormat="1" ht="15" customHeight="1">
      <c r="B364" s="463"/>
      <c r="C364" s="211"/>
      <c r="D364" s="280">
        <v>60108500511109</v>
      </c>
      <c r="E364" s="326">
        <v>2327</v>
      </c>
      <c r="F364" s="281" t="s">
        <v>49</v>
      </c>
      <c r="G364" s="281" t="s">
        <v>2965</v>
      </c>
      <c r="H364" s="281"/>
      <c r="I364" s="282" t="s">
        <v>2028</v>
      </c>
      <c r="J364" s="281"/>
      <c r="K364" s="281" t="s">
        <v>86</v>
      </c>
      <c r="L364" s="281" t="s">
        <v>29</v>
      </c>
      <c r="M364" s="211">
        <v>1</v>
      </c>
      <c r="N364" s="214">
        <v>9</v>
      </c>
      <c r="O364" s="215">
        <v>1296</v>
      </c>
      <c r="P364" s="211">
        <v>77</v>
      </c>
      <c r="Q364" s="211" t="s">
        <v>30</v>
      </c>
      <c r="R364" s="611">
        <v>0.05</v>
      </c>
      <c r="S364" s="259">
        <v>1308.1564799999999</v>
      </c>
      <c r="T364" s="623"/>
      <c r="U364" s="403"/>
      <c r="V364" s="403"/>
      <c r="W364" s="403"/>
      <c r="X364" s="403"/>
      <c r="Y364" s="403"/>
      <c r="Z364" s="403"/>
      <c r="AA364" s="403"/>
      <c r="AB364" s="403"/>
      <c r="AC364" s="403"/>
      <c r="AD364" s="403"/>
      <c r="AE364" s="403"/>
      <c r="AF364" s="403"/>
      <c r="AG364" s="403"/>
      <c r="AH364" s="403"/>
      <c r="AI364" s="403"/>
      <c r="AJ364" s="403"/>
      <c r="AK364" s="403"/>
      <c r="AL364" s="403"/>
      <c r="AM364" s="403"/>
      <c r="AN364" s="403"/>
      <c r="AO364" s="403"/>
      <c r="AP364" s="403"/>
      <c r="AQ364" s="403"/>
      <c r="AR364" s="403"/>
      <c r="AS364" s="403"/>
      <c r="AT364" s="403"/>
      <c r="AU364" s="403"/>
      <c r="AV364" s="403"/>
      <c r="AW364" s="403"/>
      <c r="AX364" s="403"/>
      <c r="AY364" s="403"/>
      <c r="AZ364" s="403"/>
      <c r="BA364" s="403"/>
      <c r="BB364" s="403"/>
      <c r="BC364" s="403"/>
      <c r="BD364" s="403"/>
      <c r="BE364" s="403"/>
      <c r="BF364" s="403"/>
      <c r="BG364" s="403"/>
      <c r="BH364" s="403"/>
      <c r="BI364" s="403"/>
      <c r="BJ364" s="403"/>
      <c r="BK364" s="403"/>
      <c r="BL364" s="403"/>
      <c r="BM364" s="403"/>
      <c r="BN364" s="403"/>
      <c r="BO364" s="403"/>
      <c r="BP364" s="403"/>
      <c r="BQ364" s="403"/>
      <c r="BR364" s="403"/>
      <c r="BS364" s="403"/>
      <c r="BT364" s="403"/>
      <c r="BU364" s="403"/>
      <c r="BV364" s="403"/>
      <c r="BW364" s="464"/>
      <c r="BX364" s="464"/>
      <c r="BY364" s="464"/>
      <c r="BZ364" s="464"/>
      <c r="CA364" s="464"/>
    </row>
    <row r="365" spans="1:79" s="462" customFormat="1" ht="15" customHeight="1">
      <c r="B365" s="463"/>
      <c r="C365" s="211"/>
      <c r="D365" s="302" t="s">
        <v>2030</v>
      </c>
      <c r="E365" s="302" t="s">
        <v>2031</v>
      </c>
      <c r="F365" s="302" t="s">
        <v>49</v>
      </c>
      <c r="G365" s="302" t="s">
        <v>2965</v>
      </c>
      <c r="H365" s="302"/>
      <c r="I365" s="303" t="s">
        <v>2028</v>
      </c>
      <c r="J365" s="302"/>
      <c r="K365" s="302" t="s">
        <v>86</v>
      </c>
      <c r="L365" s="325" t="s">
        <v>29</v>
      </c>
      <c r="M365" s="211">
        <v>1</v>
      </c>
      <c r="N365" s="214">
        <v>10</v>
      </c>
      <c r="O365" s="215">
        <v>1296</v>
      </c>
      <c r="P365" s="211">
        <v>77</v>
      </c>
      <c r="Q365" s="211" t="s">
        <v>48</v>
      </c>
      <c r="R365" s="611">
        <v>0.13</v>
      </c>
      <c r="S365" s="259">
        <v>1308.1564799999999</v>
      </c>
      <c r="T365" s="623"/>
      <c r="U365" s="403"/>
      <c r="V365" s="403"/>
      <c r="W365" s="403"/>
      <c r="X365" s="403"/>
      <c r="Y365" s="403"/>
      <c r="Z365" s="403"/>
      <c r="AA365" s="403"/>
      <c r="AB365" s="403"/>
      <c r="AC365" s="403"/>
      <c r="AD365" s="403"/>
      <c r="AE365" s="403"/>
      <c r="AF365" s="403"/>
      <c r="AG365" s="403"/>
      <c r="AH365" s="403"/>
      <c r="AI365" s="403"/>
      <c r="AJ365" s="403"/>
      <c r="AK365" s="403"/>
      <c r="AL365" s="403"/>
      <c r="AM365" s="403"/>
      <c r="AN365" s="403"/>
      <c r="AO365" s="403"/>
      <c r="AP365" s="403"/>
      <c r="AQ365" s="403"/>
      <c r="AR365" s="403"/>
      <c r="AS365" s="403"/>
      <c r="AT365" s="403"/>
      <c r="AU365" s="403"/>
      <c r="AV365" s="403"/>
      <c r="AW365" s="403"/>
      <c r="AX365" s="403"/>
      <c r="AY365" s="403"/>
      <c r="AZ365" s="403"/>
      <c r="BA365" s="403"/>
      <c r="BB365" s="403"/>
      <c r="BC365" s="403"/>
      <c r="BD365" s="403"/>
      <c r="BE365" s="403"/>
      <c r="BF365" s="403"/>
      <c r="BG365" s="403"/>
      <c r="BH365" s="403"/>
      <c r="BI365" s="403"/>
      <c r="BJ365" s="403"/>
      <c r="BK365" s="403"/>
      <c r="BL365" s="403"/>
      <c r="BM365" s="403"/>
      <c r="BN365" s="403"/>
      <c r="BO365" s="403"/>
      <c r="BP365" s="403"/>
      <c r="BQ365" s="403"/>
      <c r="BR365" s="403"/>
      <c r="BS365" s="403"/>
      <c r="BT365" s="403"/>
      <c r="BU365" s="403"/>
      <c r="BV365" s="403"/>
      <c r="BW365" s="464"/>
      <c r="BX365" s="464"/>
      <c r="BY365" s="464"/>
      <c r="BZ365" s="464"/>
      <c r="CA365" s="464"/>
    </row>
    <row r="366" spans="1:79" s="462" customFormat="1" ht="15" customHeight="1">
      <c r="B366" s="463"/>
      <c r="C366" s="211"/>
      <c r="D366" s="302" t="s">
        <v>2032</v>
      </c>
      <c r="E366" s="302" t="s">
        <v>2033</v>
      </c>
      <c r="F366" s="302" t="s">
        <v>49</v>
      </c>
      <c r="G366" s="302" t="s">
        <v>2965</v>
      </c>
      <c r="H366" s="302"/>
      <c r="I366" s="303" t="s">
        <v>2028</v>
      </c>
      <c r="J366" s="302"/>
      <c r="K366" s="302" t="s">
        <v>86</v>
      </c>
      <c r="L366" s="325" t="s">
        <v>29</v>
      </c>
      <c r="M366" s="211">
        <v>1</v>
      </c>
      <c r="N366" s="214">
        <v>11</v>
      </c>
      <c r="O366" s="215">
        <v>1224</v>
      </c>
      <c r="P366" s="211">
        <v>77</v>
      </c>
      <c r="Q366" s="211" t="s">
        <v>30</v>
      </c>
      <c r="R366" s="611">
        <v>0.05</v>
      </c>
      <c r="S366" s="259">
        <v>1235.4811200000001</v>
      </c>
      <c r="T366" s="623"/>
      <c r="U366" s="403"/>
      <c r="V366" s="403"/>
      <c r="W366" s="403"/>
      <c r="X366" s="403"/>
      <c r="Y366" s="403"/>
      <c r="Z366" s="403"/>
      <c r="AA366" s="403"/>
      <c r="AB366" s="403"/>
      <c r="AC366" s="403"/>
      <c r="AD366" s="403"/>
      <c r="AE366" s="403"/>
      <c r="AF366" s="403"/>
      <c r="AG366" s="403"/>
      <c r="AH366" s="403"/>
      <c r="AI366" s="403"/>
      <c r="AJ366" s="403"/>
      <c r="AK366" s="403"/>
      <c r="AL366" s="403"/>
      <c r="AM366" s="403"/>
      <c r="AN366" s="403"/>
      <c r="AO366" s="403"/>
      <c r="AP366" s="403"/>
      <c r="AQ366" s="403"/>
      <c r="AR366" s="403"/>
      <c r="AS366" s="403"/>
      <c r="AT366" s="403"/>
      <c r="AU366" s="403"/>
      <c r="AV366" s="403"/>
      <c r="AW366" s="403"/>
      <c r="AX366" s="403"/>
      <c r="AY366" s="403"/>
      <c r="AZ366" s="403"/>
      <c r="BA366" s="403"/>
      <c r="BB366" s="403"/>
      <c r="BC366" s="403"/>
      <c r="BD366" s="403"/>
      <c r="BE366" s="403"/>
      <c r="BF366" s="403"/>
      <c r="BG366" s="403"/>
      <c r="BH366" s="403"/>
      <c r="BI366" s="403"/>
      <c r="BJ366" s="403"/>
      <c r="BK366" s="403"/>
      <c r="BL366" s="403"/>
      <c r="BM366" s="403"/>
      <c r="BN366" s="403"/>
      <c r="BO366" s="403"/>
      <c r="BP366" s="403"/>
      <c r="BQ366" s="403"/>
      <c r="BR366" s="403"/>
      <c r="BS366" s="403"/>
      <c r="BT366" s="403"/>
      <c r="BU366" s="403"/>
      <c r="BV366" s="403"/>
      <c r="BW366" s="464"/>
      <c r="BX366" s="464"/>
      <c r="BY366" s="464"/>
      <c r="BZ366" s="464"/>
      <c r="CA366" s="464"/>
    </row>
    <row r="367" spans="1:79" s="462" customFormat="1" ht="15" customHeight="1">
      <c r="B367" s="463"/>
      <c r="C367" s="211"/>
      <c r="D367" s="302" t="s">
        <v>2034</v>
      </c>
      <c r="E367" s="302" t="s">
        <v>2035</v>
      </c>
      <c r="F367" s="302" t="s">
        <v>49</v>
      </c>
      <c r="G367" s="302" t="s">
        <v>2965</v>
      </c>
      <c r="H367" s="302"/>
      <c r="I367" s="303" t="s">
        <v>2028</v>
      </c>
      <c r="J367" s="302"/>
      <c r="K367" s="302" t="s">
        <v>86</v>
      </c>
      <c r="L367" s="325" t="s">
        <v>2023</v>
      </c>
      <c r="M367" s="211">
        <v>1</v>
      </c>
      <c r="N367" s="214">
        <v>12</v>
      </c>
      <c r="O367" s="215">
        <v>882</v>
      </c>
      <c r="P367" s="211">
        <v>77</v>
      </c>
      <c r="Q367" s="211" t="s">
        <v>39</v>
      </c>
      <c r="R367" s="611">
        <v>7.0000000000000007E-2</v>
      </c>
      <c r="S367" s="259">
        <v>890.32646</v>
      </c>
      <c r="T367" s="623"/>
      <c r="U367" s="403"/>
      <c r="V367" s="403"/>
      <c r="W367" s="403"/>
      <c r="X367" s="403"/>
      <c r="Y367" s="403"/>
      <c r="Z367" s="403"/>
      <c r="AA367" s="403"/>
      <c r="AB367" s="403"/>
      <c r="AC367" s="403"/>
      <c r="AD367" s="403"/>
      <c r="AE367" s="403"/>
      <c r="AF367" s="403"/>
      <c r="AG367" s="403"/>
      <c r="AH367" s="403"/>
      <c r="AI367" s="403"/>
      <c r="AJ367" s="403"/>
      <c r="AK367" s="403"/>
      <c r="AL367" s="403"/>
      <c r="AM367" s="403"/>
      <c r="AN367" s="403"/>
      <c r="AO367" s="403"/>
      <c r="AP367" s="403"/>
      <c r="AQ367" s="403"/>
      <c r="AR367" s="403"/>
      <c r="AS367" s="403"/>
      <c r="AT367" s="403"/>
      <c r="AU367" s="403"/>
      <c r="AV367" s="403"/>
      <c r="AW367" s="403"/>
      <c r="AX367" s="403"/>
      <c r="AY367" s="403"/>
      <c r="AZ367" s="403"/>
      <c r="BA367" s="403"/>
      <c r="BB367" s="403"/>
      <c r="BC367" s="403"/>
      <c r="BD367" s="403"/>
      <c r="BE367" s="403"/>
      <c r="BF367" s="403"/>
      <c r="BG367" s="403"/>
      <c r="BH367" s="403"/>
      <c r="BI367" s="403"/>
      <c r="BJ367" s="403"/>
      <c r="BK367" s="403"/>
      <c r="BL367" s="403"/>
      <c r="BM367" s="403"/>
      <c r="BN367" s="403"/>
      <c r="BO367" s="403"/>
      <c r="BP367" s="403"/>
      <c r="BQ367" s="403"/>
      <c r="BR367" s="403"/>
      <c r="BS367" s="403"/>
      <c r="BT367" s="403"/>
      <c r="BU367" s="403"/>
      <c r="BV367" s="403"/>
      <c r="BW367" s="464"/>
      <c r="BX367" s="464"/>
      <c r="BY367" s="464"/>
      <c r="BZ367" s="464"/>
      <c r="CA367" s="464"/>
    </row>
    <row r="368" spans="1:79" s="462" customFormat="1" ht="15" customHeight="1">
      <c r="B368" s="463"/>
      <c r="C368" s="211"/>
      <c r="D368" s="330" t="s">
        <v>2042</v>
      </c>
      <c r="E368" s="330" t="s">
        <v>2043</v>
      </c>
      <c r="F368" s="330" t="s">
        <v>49</v>
      </c>
      <c r="G368" s="330" t="s">
        <v>2965</v>
      </c>
      <c r="H368" s="330"/>
      <c r="I368" s="496" t="s">
        <v>2044</v>
      </c>
      <c r="J368" s="474" t="s">
        <v>2045</v>
      </c>
      <c r="K368" s="330" t="s">
        <v>86</v>
      </c>
      <c r="L368" s="325" t="s">
        <v>29</v>
      </c>
      <c r="M368" s="211">
        <v>2</v>
      </c>
      <c r="N368" s="214">
        <v>1</v>
      </c>
      <c r="O368" s="215">
        <v>1944</v>
      </c>
      <c r="P368" s="211">
        <v>77</v>
      </c>
      <c r="Q368" s="211" t="s">
        <v>30</v>
      </c>
      <c r="R368" s="611">
        <v>0.05</v>
      </c>
      <c r="S368" s="259">
        <v>1961.57376</v>
      </c>
      <c r="T368" s="623"/>
      <c r="U368" s="403"/>
      <c r="V368" s="403"/>
      <c r="W368" s="403"/>
      <c r="X368" s="403"/>
      <c r="Y368" s="403"/>
      <c r="Z368" s="403"/>
      <c r="AA368" s="403"/>
      <c r="AB368" s="403"/>
      <c r="AC368" s="403"/>
      <c r="AD368" s="403"/>
      <c r="AE368" s="403"/>
      <c r="AF368" s="403"/>
      <c r="AG368" s="403"/>
      <c r="AH368" s="403"/>
      <c r="AI368" s="403"/>
      <c r="AJ368" s="403"/>
      <c r="AK368" s="403"/>
      <c r="AL368" s="403"/>
      <c r="AM368" s="403"/>
      <c r="AN368" s="403"/>
      <c r="AO368" s="403"/>
      <c r="AP368" s="403"/>
      <c r="AQ368" s="403"/>
      <c r="AR368" s="403"/>
      <c r="AS368" s="403"/>
      <c r="AT368" s="403"/>
      <c r="AU368" s="403"/>
      <c r="AV368" s="403"/>
      <c r="AW368" s="403"/>
      <c r="AX368" s="403"/>
      <c r="AY368" s="403"/>
      <c r="AZ368" s="403"/>
      <c r="BA368" s="403"/>
      <c r="BB368" s="403"/>
      <c r="BC368" s="403"/>
      <c r="BD368" s="403"/>
      <c r="BE368" s="403"/>
      <c r="BF368" s="403"/>
      <c r="BG368" s="403"/>
      <c r="BH368" s="403"/>
      <c r="BI368" s="403"/>
      <c r="BJ368" s="403"/>
      <c r="BK368" s="403"/>
      <c r="BL368" s="403"/>
      <c r="BM368" s="403"/>
      <c r="BN368" s="403"/>
      <c r="BO368" s="403"/>
      <c r="BP368" s="403"/>
      <c r="BQ368" s="403"/>
      <c r="BR368" s="403"/>
      <c r="BS368" s="403"/>
      <c r="BT368" s="403"/>
      <c r="BU368" s="403"/>
      <c r="BV368" s="403"/>
      <c r="BW368" s="464"/>
      <c r="BX368" s="464"/>
      <c r="BY368" s="464"/>
      <c r="BZ368" s="464"/>
      <c r="CA368" s="464"/>
    </row>
    <row r="369" spans="1:79" s="462" customFormat="1" ht="15" customHeight="1">
      <c r="B369" s="463"/>
      <c r="C369" s="211"/>
      <c r="D369" s="330" t="s">
        <v>2049</v>
      </c>
      <c r="E369" s="330" t="s">
        <v>2050</v>
      </c>
      <c r="F369" s="330" t="s">
        <v>49</v>
      </c>
      <c r="G369" s="330" t="s">
        <v>2965</v>
      </c>
      <c r="H369" s="330"/>
      <c r="I369" s="329" t="s">
        <v>2044</v>
      </c>
      <c r="J369" s="330"/>
      <c r="K369" s="330" t="s">
        <v>86</v>
      </c>
      <c r="L369" s="325" t="s">
        <v>29</v>
      </c>
      <c r="M369" s="211">
        <v>2</v>
      </c>
      <c r="N369" s="214">
        <v>2</v>
      </c>
      <c r="O369" s="215">
        <v>1944</v>
      </c>
      <c r="P369" s="211">
        <v>77</v>
      </c>
      <c r="Q369" s="211" t="s">
        <v>30</v>
      </c>
      <c r="R369" s="611">
        <v>0.05</v>
      </c>
      <c r="S369" s="259">
        <v>1961.57376</v>
      </c>
      <c r="T369" s="623"/>
      <c r="U369" s="403"/>
      <c r="V369" s="403"/>
      <c r="W369" s="403"/>
      <c r="X369" s="403"/>
      <c r="Y369" s="403"/>
      <c r="Z369" s="403"/>
      <c r="AA369" s="403"/>
      <c r="AB369" s="403"/>
      <c r="AC369" s="403"/>
      <c r="AD369" s="403"/>
      <c r="AE369" s="403"/>
      <c r="AF369" s="403"/>
      <c r="AG369" s="403"/>
      <c r="AH369" s="403"/>
      <c r="AI369" s="403"/>
      <c r="AJ369" s="403"/>
      <c r="AK369" s="403"/>
      <c r="AL369" s="403"/>
      <c r="AM369" s="403"/>
      <c r="AN369" s="403"/>
      <c r="AO369" s="403"/>
      <c r="AP369" s="403"/>
      <c r="AQ369" s="403"/>
      <c r="AR369" s="403"/>
      <c r="AS369" s="403"/>
      <c r="AT369" s="403"/>
      <c r="AU369" s="403"/>
      <c r="AV369" s="403"/>
      <c r="AW369" s="403"/>
      <c r="AX369" s="403"/>
      <c r="AY369" s="403"/>
      <c r="AZ369" s="403"/>
      <c r="BA369" s="403"/>
      <c r="BB369" s="403"/>
      <c r="BC369" s="403"/>
      <c r="BD369" s="403"/>
      <c r="BE369" s="403"/>
      <c r="BF369" s="403"/>
      <c r="BG369" s="403"/>
      <c r="BH369" s="403"/>
      <c r="BI369" s="403"/>
      <c r="BJ369" s="403"/>
      <c r="BK369" s="403"/>
      <c r="BL369" s="403"/>
      <c r="BM369" s="403"/>
      <c r="BN369" s="403"/>
      <c r="BO369" s="403"/>
      <c r="BP369" s="403"/>
      <c r="BQ369" s="403"/>
      <c r="BR369" s="403"/>
      <c r="BS369" s="403"/>
      <c r="BT369" s="403"/>
      <c r="BU369" s="403"/>
      <c r="BV369" s="403"/>
      <c r="BW369" s="464"/>
      <c r="BX369" s="464"/>
      <c r="BY369" s="464"/>
      <c r="BZ369" s="464"/>
      <c r="CA369" s="464"/>
    </row>
    <row r="370" spans="1:79" s="462" customFormat="1" ht="15" customHeight="1">
      <c r="B370" s="463"/>
      <c r="C370" s="211"/>
      <c r="D370" s="330" t="s">
        <v>2053</v>
      </c>
      <c r="E370" s="330" t="s">
        <v>2054</v>
      </c>
      <c r="F370" s="330" t="s">
        <v>49</v>
      </c>
      <c r="G370" s="330" t="s">
        <v>2965</v>
      </c>
      <c r="H370" s="330"/>
      <c r="I370" s="329" t="s">
        <v>2044</v>
      </c>
      <c r="J370" s="330"/>
      <c r="K370" s="330" t="s">
        <v>86</v>
      </c>
      <c r="L370" s="325" t="s">
        <v>29</v>
      </c>
      <c r="M370" s="211">
        <v>2</v>
      </c>
      <c r="N370" s="214">
        <v>4</v>
      </c>
      <c r="O370" s="215">
        <v>1944</v>
      </c>
      <c r="P370" s="211">
        <v>77</v>
      </c>
      <c r="Q370" s="211" t="s">
        <v>39</v>
      </c>
      <c r="R370" s="611">
        <v>7.0000000000000007E-2</v>
      </c>
      <c r="S370" s="259">
        <v>1961.57376</v>
      </c>
      <c r="T370" s="623"/>
      <c r="U370" s="403"/>
      <c r="V370" s="403"/>
      <c r="W370" s="403"/>
      <c r="X370" s="403"/>
      <c r="Y370" s="403"/>
      <c r="Z370" s="403"/>
      <c r="AA370" s="403"/>
      <c r="AB370" s="403"/>
      <c r="AC370" s="403"/>
      <c r="AD370" s="403"/>
      <c r="AE370" s="403"/>
      <c r="AF370" s="403"/>
      <c r="AG370" s="403"/>
      <c r="AH370" s="403"/>
      <c r="AI370" s="403"/>
      <c r="AJ370" s="403"/>
      <c r="AK370" s="403"/>
      <c r="AL370" s="403"/>
      <c r="AM370" s="403"/>
      <c r="AN370" s="403"/>
      <c r="AO370" s="403"/>
      <c r="AP370" s="403"/>
      <c r="AQ370" s="403"/>
      <c r="AR370" s="403"/>
      <c r="AS370" s="403"/>
      <c r="AT370" s="403"/>
      <c r="AU370" s="403"/>
      <c r="AV370" s="403"/>
      <c r="AW370" s="403"/>
      <c r="AX370" s="403"/>
      <c r="AY370" s="403"/>
      <c r="AZ370" s="403"/>
      <c r="BA370" s="403"/>
      <c r="BB370" s="403"/>
      <c r="BC370" s="403"/>
      <c r="BD370" s="403"/>
      <c r="BE370" s="403"/>
      <c r="BF370" s="403"/>
      <c r="BG370" s="403"/>
      <c r="BH370" s="403"/>
      <c r="BI370" s="403"/>
      <c r="BJ370" s="403"/>
      <c r="BK370" s="403"/>
      <c r="BL370" s="403"/>
      <c r="BM370" s="403"/>
      <c r="BN370" s="403"/>
      <c r="BO370" s="403"/>
      <c r="BP370" s="403"/>
      <c r="BQ370" s="403"/>
      <c r="BR370" s="403"/>
      <c r="BS370" s="403"/>
      <c r="BT370" s="403"/>
      <c r="BU370" s="403"/>
      <c r="BV370" s="403"/>
      <c r="BW370" s="464"/>
      <c r="BX370" s="464"/>
      <c r="BY370" s="464"/>
      <c r="BZ370" s="464"/>
      <c r="CA370" s="464"/>
    </row>
    <row r="371" spans="1:79" s="462" customFormat="1" ht="15" customHeight="1">
      <c r="B371" s="463"/>
      <c r="C371" s="211"/>
      <c r="D371" s="330" t="s">
        <v>2055</v>
      </c>
      <c r="E371" s="330" t="s">
        <v>2056</v>
      </c>
      <c r="F371" s="330" t="s">
        <v>49</v>
      </c>
      <c r="G371" s="330" t="s">
        <v>2965</v>
      </c>
      <c r="H371" s="330"/>
      <c r="I371" s="329" t="s">
        <v>2044</v>
      </c>
      <c r="J371" s="330"/>
      <c r="K371" s="330" t="s">
        <v>86</v>
      </c>
      <c r="L371" s="325" t="s">
        <v>29</v>
      </c>
      <c r="M371" s="211">
        <v>2</v>
      </c>
      <c r="N371" s="214">
        <v>5</v>
      </c>
      <c r="O371" s="215">
        <v>1944</v>
      </c>
      <c r="P371" s="211">
        <v>77</v>
      </c>
      <c r="Q371" s="211" t="s">
        <v>30</v>
      </c>
      <c r="R371" s="611">
        <v>0.1</v>
      </c>
      <c r="S371" s="259">
        <v>1961.57376</v>
      </c>
      <c r="T371" s="623"/>
      <c r="U371" s="403"/>
      <c r="V371" s="403"/>
      <c r="W371" s="403"/>
      <c r="X371" s="403"/>
      <c r="Y371" s="403"/>
      <c r="Z371" s="403"/>
      <c r="AA371" s="403"/>
      <c r="AB371" s="403"/>
      <c r="AC371" s="403"/>
      <c r="AD371" s="403"/>
      <c r="AE371" s="403"/>
      <c r="AF371" s="403"/>
      <c r="AG371" s="403"/>
      <c r="AH371" s="403"/>
      <c r="AI371" s="403"/>
      <c r="AJ371" s="403"/>
      <c r="AK371" s="403"/>
      <c r="AL371" s="403"/>
      <c r="AM371" s="403"/>
      <c r="AN371" s="403"/>
      <c r="AO371" s="403"/>
      <c r="AP371" s="403"/>
      <c r="AQ371" s="403"/>
      <c r="AR371" s="403"/>
      <c r="AS371" s="403"/>
      <c r="AT371" s="403"/>
      <c r="AU371" s="403"/>
      <c r="AV371" s="403"/>
      <c r="AW371" s="403"/>
      <c r="AX371" s="403"/>
      <c r="AY371" s="403"/>
      <c r="AZ371" s="403"/>
      <c r="BA371" s="403"/>
      <c r="BB371" s="403"/>
      <c r="BC371" s="403"/>
      <c r="BD371" s="403"/>
      <c r="BE371" s="403"/>
      <c r="BF371" s="403"/>
      <c r="BG371" s="403"/>
      <c r="BH371" s="403"/>
      <c r="BI371" s="403"/>
      <c r="BJ371" s="403"/>
      <c r="BK371" s="403"/>
      <c r="BL371" s="403"/>
      <c r="BM371" s="403"/>
      <c r="BN371" s="403"/>
      <c r="BO371" s="403"/>
      <c r="BP371" s="403"/>
      <c r="BQ371" s="403"/>
      <c r="BR371" s="403"/>
      <c r="BS371" s="403"/>
      <c r="BT371" s="403"/>
      <c r="BU371" s="403"/>
      <c r="BV371" s="403"/>
      <c r="BW371" s="464"/>
      <c r="BX371" s="464"/>
      <c r="BY371" s="464"/>
      <c r="BZ371" s="464"/>
      <c r="CA371" s="464"/>
    </row>
    <row r="372" spans="1:79" s="462" customFormat="1" ht="15" customHeight="1">
      <c r="B372" s="463"/>
      <c r="C372" s="211"/>
      <c r="D372" s="325" t="s">
        <v>2057</v>
      </c>
      <c r="E372" s="325" t="s">
        <v>2058</v>
      </c>
      <c r="F372" s="325" t="s">
        <v>49</v>
      </c>
      <c r="G372" s="325" t="s">
        <v>2965</v>
      </c>
      <c r="H372" s="325"/>
      <c r="I372" s="329" t="s">
        <v>2044</v>
      </c>
      <c r="J372" s="325"/>
      <c r="K372" s="325" t="s">
        <v>86</v>
      </c>
      <c r="L372" s="325" t="s">
        <v>29</v>
      </c>
      <c r="M372" s="211">
        <v>2</v>
      </c>
      <c r="N372" s="214">
        <v>6</v>
      </c>
      <c r="O372" s="215">
        <v>1944</v>
      </c>
      <c r="P372" s="211">
        <v>77</v>
      </c>
      <c r="Q372" s="211" t="s">
        <v>30</v>
      </c>
      <c r="R372" s="611">
        <v>0.05</v>
      </c>
      <c r="S372" s="259">
        <v>1961.57376</v>
      </c>
      <c r="T372" s="623"/>
      <c r="U372" s="403"/>
      <c r="V372" s="403"/>
      <c r="W372" s="403"/>
      <c r="X372" s="403"/>
      <c r="Y372" s="403"/>
      <c r="Z372" s="403"/>
      <c r="AA372" s="403"/>
      <c r="AB372" s="403"/>
      <c r="AC372" s="403"/>
      <c r="AD372" s="403"/>
      <c r="AE372" s="403"/>
      <c r="AF372" s="403"/>
      <c r="AG372" s="403"/>
      <c r="AH372" s="403"/>
      <c r="AI372" s="403"/>
      <c r="AJ372" s="403"/>
      <c r="AK372" s="403"/>
      <c r="AL372" s="403"/>
      <c r="AM372" s="403"/>
      <c r="AN372" s="403"/>
      <c r="AO372" s="403"/>
      <c r="AP372" s="403"/>
      <c r="AQ372" s="403"/>
      <c r="AR372" s="403"/>
      <c r="AS372" s="403"/>
      <c r="AT372" s="403"/>
      <c r="AU372" s="403"/>
      <c r="AV372" s="403"/>
      <c r="AW372" s="403"/>
      <c r="AX372" s="403"/>
      <c r="AY372" s="403"/>
      <c r="AZ372" s="403"/>
      <c r="BA372" s="403"/>
      <c r="BB372" s="403"/>
      <c r="BC372" s="403"/>
      <c r="BD372" s="403"/>
      <c r="BE372" s="403"/>
      <c r="BF372" s="403"/>
      <c r="BG372" s="403"/>
      <c r="BH372" s="403"/>
      <c r="BI372" s="403"/>
      <c r="BJ372" s="403"/>
      <c r="BK372" s="403"/>
      <c r="BL372" s="403"/>
      <c r="BM372" s="403"/>
      <c r="BN372" s="403"/>
      <c r="BO372" s="403"/>
      <c r="BP372" s="403"/>
      <c r="BQ372" s="403"/>
      <c r="BR372" s="403"/>
      <c r="BS372" s="403"/>
      <c r="BT372" s="403"/>
      <c r="BU372" s="403"/>
      <c r="BV372" s="403"/>
      <c r="BW372" s="464"/>
      <c r="BX372" s="464"/>
      <c r="BY372" s="464"/>
      <c r="BZ372" s="464"/>
      <c r="CA372" s="464"/>
    </row>
    <row r="373" spans="1:79" s="462" customFormat="1" ht="15" customHeight="1">
      <c r="B373" s="463"/>
      <c r="C373" s="211"/>
      <c r="D373" s="325" t="s">
        <v>2059</v>
      </c>
      <c r="E373" s="325" t="s">
        <v>2060</v>
      </c>
      <c r="F373" s="325" t="s">
        <v>49</v>
      </c>
      <c r="G373" s="325" t="s">
        <v>2965</v>
      </c>
      <c r="H373" s="325"/>
      <c r="I373" s="329" t="s">
        <v>2044</v>
      </c>
      <c r="J373" s="325"/>
      <c r="K373" s="325" t="s">
        <v>86</v>
      </c>
      <c r="L373" s="325" t="s">
        <v>29</v>
      </c>
      <c r="M373" s="211">
        <v>2</v>
      </c>
      <c r="N373" s="214">
        <v>7</v>
      </c>
      <c r="O373" s="215">
        <v>1944</v>
      </c>
      <c r="P373" s="211">
        <v>77</v>
      </c>
      <c r="Q373" s="211" t="s">
        <v>47</v>
      </c>
      <c r="R373" s="211" t="s">
        <v>54</v>
      </c>
      <c r="S373" s="259">
        <v>1961.57376</v>
      </c>
      <c r="T373" s="623"/>
      <c r="U373" s="403"/>
      <c r="V373" s="403"/>
      <c r="W373" s="403"/>
      <c r="X373" s="403"/>
      <c r="Y373" s="403"/>
      <c r="Z373" s="403"/>
      <c r="AA373" s="403"/>
      <c r="AB373" s="403"/>
      <c r="AC373" s="403"/>
      <c r="AD373" s="403"/>
      <c r="AE373" s="403"/>
      <c r="AF373" s="403"/>
      <c r="AG373" s="403"/>
      <c r="AH373" s="403"/>
      <c r="AI373" s="403"/>
      <c r="AJ373" s="403"/>
      <c r="AK373" s="403"/>
      <c r="AL373" s="403"/>
      <c r="AM373" s="403"/>
      <c r="AN373" s="403"/>
      <c r="AO373" s="403"/>
      <c r="AP373" s="403"/>
      <c r="AQ373" s="403"/>
      <c r="AR373" s="403"/>
      <c r="AS373" s="403"/>
      <c r="AT373" s="403"/>
      <c r="AU373" s="403"/>
      <c r="AV373" s="403"/>
      <c r="AW373" s="403"/>
      <c r="AX373" s="403"/>
      <c r="AY373" s="403"/>
      <c r="AZ373" s="403"/>
      <c r="BA373" s="403"/>
      <c r="BB373" s="403"/>
      <c r="BC373" s="403"/>
      <c r="BD373" s="403"/>
      <c r="BE373" s="403"/>
      <c r="BF373" s="403"/>
      <c r="BG373" s="403"/>
      <c r="BH373" s="403"/>
      <c r="BI373" s="403"/>
      <c r="BJ373" s="403"/>
      <c r="BK373" s="403"/>
      <c r="BL373" s="403"/>
      <c r="BM373" s="403"/>
      <c r="BN373" s="403"/>
      <c r="BO373" s="403"/>
      <c r="BP373" s="403"/>
      <c r="BQ373" s="403"/>
      <c r="BR373" s="403"/>
      <c r="BS373" s="403"/>
      <c r="BT373" s="403"/>
      <c r="BU373" s="403"/>
      <c r="BV373" s="403"/>
      <c r="BW373" s="464"/>
      <c r="BX373" s="464"/>
      <c r="BY373" s="464"/>
      <c r="BZ373" s="464"/>
      <c r="CA373" s="464"/>
    </row>
    <row r="374" spans="1:79" s="462" customFormat="1" ht="15" customHeight="1">
      <c r="B374" s="463"/>
      <c r="C374" s="211"/>
      <c r="D374" s="327">
        <v>60108510511109</v>
      </c>
      <c r="E374" s="328" t="s">
        <v>2063</v>
      </c>
      <c r="F374" s="328" t="s">
        <v>49</v>
      </c>
      <c r="G374" s="328" t="s">
        <v>2965</v>
      </c>
      <c r="H374" s="328"/>
      <c r="I374" s="329" t="s">
        <v>2044</v>
      </c>
      <c r="J374" s="328"/>
      <c r="K374" s="328" t="s">
        <v>86</v>
      </c>
      <c r="L374" s="328" t="s">
        <v>29</v>
      </c>
      <c r="M374" s="211">
        <v>2</v>
      </c>
      <c r="N374" s="214">
        <v>9</v>
      </c>
      <c r="O374" s="215">
        <v>1296</v>
      </c>
      <c r="P374" s="211">
        <v>77</v>
      </c>
      <c r="Q374" s="211" t="s">
        <v>39</v>
      </c>
      <c r="R374" s="611">
        <v>7.0000000000000007E-2</v>
      </c>
      <c r="S374" s="259">
        <v>1307.7158400000001</v>
      </c>
      <c r="T374" s="623"/>
      <c r="U374" s="403"/>
      <c r="V374" s="403"/>
      <c r="W374" s="403"/>
      <c r="X374" s="403"/>
      <c r="Y374" s="403"/>
      <c r="Z374" s="403"/>
      <c r="AA374" s="403"/>
      <c r="AB374" s="403"/>
      <c r="AC374" s="403"/>
      <c r="AD374" s="403"/>
      <c r="AE374" s="403"/>
      <c r="AF374" s="403"/>
      <c r="AG374" s="403"/>
      <c r="AH374" s="403"/>
      <c r="AI374" s="403"/>
      <c r="AJ374" s="403"/>
      <c r="AK374" s="403"/>
      <c r="AL374" s="403"/>
      <c r="AM374" s="403"/>
      <c r="AN374" s="403"/>
      <c r="AO374" s="403"/>
      <c r="AP374" s="403"/>
      <c r="AQ374" s="403"/>
      <c r="AR374" s="403"/>
      <c r="AS374" s="403"/>
      <c r="AT374" s="403"/>
      <c r="AU374" s="403"/>
      <c r="AV374" s="403"/>
      <c r="AW374" s="403"/>
      <c r="AX374" s="403"/>
      <c r="AY374" s="403"/>
      <c r="AZ374" s="403"/>
      <c r="BA374" s="403"/>
      <c r="BB374" s="403"/>
      <c r="BC374" s="403"/>
      <c r="BD374" s="403"/>
      <c r="BE374" s="403"/>
      <c r="BF374" s="403"/>
      <c r="BG374" s="403"/>
      <c r="BH374" s="403"/>
      <c r="BI374" s="403"/>
      <c r="BJ374" s="403"/>
      <c r="BK374" s="403"/>
      <c r="BL374" s="403"/>
      <c r="BM374" s="403"/>
      <c r="BN374" s="403"/>
      <c r="BO374" s="403"/>
      <c r="BP374" s="403"/>
      <c r="BQ374" s="403"/>
      <c r="BR374" s="403"/>
      <c r="BS374" s="403"/>
      <c r="BT374" s="403"/>
      <c r="BU374" s="403"/>
      <c r="BV374" s="403"/>
      <c r="BW374" s="464"/>
      <c r="BX374" s="464"/>
      <c r="BY374" s="464"/>
      <c r="BZ374" s="464"/>
      <c r="CA374" s="464"/>
    </row>
    <row r="375" spans="1:79" s="462" customFormat="1" ht="15" customHeight="1">
      <c r="B375" s="463"/>
      <c r="C375" s="211"/>
      <c r="D375" s="327">
        <v>60108510511110</v>
      </c>
      <c r="E375" s="328" t="s">
        <v>2046</v>
      </c>
      <c r="F375" s="328" t="s">
        <v>49</v>
      </c>
      <c r="G375" s="328" t="s">
        <v>2965</v>
      </c>
      <c r="H375" s="328"/>
      <c r="I375" s="329" t="s">
        <v>2044</v>
      </c>
      <c r="J375" s="328"/>
      <c r="K375" s="328" t="s">
        <v>86</v>
      </c>
      <c r="L375" s="328" t="s">
        <v>29</v>
      </c>
      <c r="M375" s="211">
        <v>2</v>
      </c>
      <c r="N375" s="214">
        <v>10</v>
      </c>
      <c r="O375" s="215">
        <v>1296</v>
      </c>
      <c r="P375" s="211">
        <v>77</v>
      </c>
      <c r="Q375" s="211" t="s">
        <v>30</v>
      </c>
      <c r="R375" s="611">
        <v>0.05</v>
      </c>
      <c r="S375" s="259">
        <v>1307.7158400000001</v>
      </c>
      <c r="T375" s="623"/>
      <c r="U375" s="403"/>
      <c r="V375" s="403"/>
      <c r="W375" s="403"/>
      <c r="X375" s="403"/>
      <c r="Y375" s="403"/>
      <c r="Z375" s="403"/>
      <c r="AA375" s="403"/>
      <c r="AB375" s="403"/>
      <c r="AC375" s="403"/>
      <c r="AD375" s="403"/>
      <c r="AE375" s="403"/>
      <c r="AF375" s="403"/>
      <c r="AG375" s="403"/>
      <c r="AH375" s="403"/>
      <c r="AI375" s="403"/>
      <c r="AJ375" s="403"/>
      <c r="AK375" s="403"/>
      <c r="AL375" s="403"/>
      <c r="AM375" s="403"/>
      <c r="AN375" s="403"/>
      <c r="AO375" s="403"/>
      <c r="AP375" s="403"/>
      <c r="AQ375" s="403"/>
      <c r="AR375" s="403"/>
      <c r="AS375" s="403"/>
      <c r="AT375" s="403"/>
      <c r="AU375" s="403"/>
      <c r="AV375" s="403"/>
      <c r="AW375" s="403"/>
      <c r="AX375" s="403"/>
      <c r="AY375" s="403"/>
      <c r="AZ375" s="403"/>
      <c r="BA375" s="403"/>
      <c r="BB375" s="403"/>
      <c r="BC375" s="403"/>
      <c r="BD375" s="403"/>
      <c r="BE375" s="403"/>
      <c r="BF375" s="403"/>
      <c r="BG375" s="403"/>
      <c r="BH375" s="403"/>
      <c r="BI375" s="403"/>
      <c r="BJ375" s="403"/>
      <c r="BK375" s="403"/>
      <c r="BL375" s="403"/>
      <c r="BM375" s="403"/>
      <c r="BN375" s="403"/>
      <c r="BO375" s="403"/>
      <c r="BP375" s="403"/>
      <c r="BQ375" s="403"/>
      <c r="BR375" s="403"/>
      <c r="BS375" s="403"/>
      <c r="BT375" s="403"/>
      <c r="BU375" s="403"/>
      <c r="BV375" s="403"/>
      <c r="BW375" s="464"/>
      <c r="BX375" s="464"/>
      <c r="BY375" s="464"/>
      <c r="BZ375" s="464"/>
      <c r="CA375" s="464"/>
    </row>
    <row r="376" spans="1:79" s="462" customFormat="1" ht="15" customHeight="1">
      <c r="B376" s="463"/>
      <c r="C376" s="211"/>
      <c r="D376" s="327">
        <v>60108510511111</v>
      </c>
      <c r="E376" s="328" t="s">
        <v>2047</v>
      </c>
      <c r="F376" s="328" t="s">
        <v>49</v>
      </c>
      <c r="G376" s="328" t="s">
        <v>2965</v>
      </c>
      <c r="H376" s="328"/>
      <c r="I376" s="329" t="s">
        <v>2044</v>
      </c>
      <c r="J376" s="328"/>
      <c r="K376" s="328" t="s">
        <v>86</v>
      </c>
      <c r="L376" s="328" t="s">
        <v>29</v>
      </c>
      <c r="M376" s="211">
        <v>2</v>
      </c>
      <c r="N376" s="214">
        <v>11</v>
      </c>
      <c r="O376" s="215">
        <v>1224</v>
      </c>
      <c r="P376" s="211">
        <v>77</v>
      </c>
      <c r="Q376" s="211" t="s">
        <v>39</v>
      </c>
      <c r="R376" s="611">
        <v>7.0000000000000007E-2</v>
      </c>
      <c r="S376" s="259">
        <v>1235.0648999999999</v>
      </c>
      <c r="T376" s="623"/>
      <c r="U376" s="403"/>
      <c r="V376" s="403"/>
      <c r="W376" s="403"/>
      <c r="X376" s="403"/>
      <c r="Y376" s="403"/>
      <c r="Z376" s="403"/>
      <c r="AA376" s="403"/>
      <c r="AB376" s="403"/>
      <c r="AC376" s="403"/>
      <c r="AD376" s="403"/>
      <c r="AE376" s="403"/>
      <c r="AF376" s="403"/>
      <c r="AG376" s="403"/>
      <c r="AH376" s="403"/>
      <c r="AI376" s="403"/>
      <c r="AJ376" s="403"/>
      <c r="AK376" s="403"/>
      <c r="AL376" s="403"/>
      <c r="AM376" s="403"/>
      <c r="AN376" s="403"/>
      <c r="AO376" s="403"/>
      <c r="AP376" s="403"/>
      <c r="AQ376" s="403"/>
      <c r="AR376" s="403"/>
      <c r="AS376" s="403"/>
      <c r="AT376" s="403"/>
      <c r="AU376" s="403"/>
      <c r="AV376" s="403"/>
      <c r="AW376" s="403"/>
      <c r="AX376" s="403"/>
      <c r="AY376" s="403"/>
      <c r="AZ376" s="403"/>
      <c r="BA376" s="403"/>
      <c r="BB376" s="403"/>
      <c r="BC376" s="403"/>
      <c r="BD376" s="403"/>
      <c r="BE376" s="403"/>
      <c r="BF376" s="403"/>
      <c r="BG376" s="403"/>
      <c r="BH376" s="403"/>
      <c r="BI376" s="403"/>
      <c r="BJ376" s="403"/>
      <c r="BK376" s="403"/>
      <c r="BL376" s="403"/>
      <c r="BM376" s="403"/>
      <c r="BN376" s="403"/>
      <c r="BO376" s="403"/>
      <c r="BP376" s="403"/>
      <c r="BQ376" s="403"/>
      <c r="BR376" s="403"/>
      <c r="BS376" s="403"/>
      <c r="BT376" s="403"/>
      <c r="BU376" s="403"/>
      <c r="BV376" s="403"/>
      <c r="BW376" s="464"/>
      <c r="BX376" s="464"/>
      <c r="BY376" s="464"/>
      <c r="BZ376" s="464"/>
      <c r="CA376" s="464"/>
    </row>
    <row r="377" spans="1:79" s="462" customFormat="1" ht="15" customHeight="1">
      <c r="B377" s="463"/>
      <c r="C377" s="211"/>
      <c r="D377" s="327">
        <v>60108510511112</v>
      </c>
      <c r="E377" s="328" t="s">
        <v>2048</v>
      </c>
      <c r="F377" s="328" t="s">
        <v>49</v>
      </c>
      <c r="G377" s="328" t="s">
        <v>2965</v>
      </c>
      <c r="H377" s="328"/>
      <c r="I377" s="329" t="s">
        <v>2044</v>
      </c>
      <c r="J377" s="328"/>
      <c r="K377" s="328" t="s">
        <v>86</v>
      </c>
      <c r="L377" s="328" t="s">
        <v>29</v>
      </c>
      <c r="M377" s="211">
        <v>2</v>
      </c>
      <c r="N377" s="214">
        <v>12</v>
      </c>
      <c r="O377" s="215">
        <v>882</v>
      </c>
      <c r="P377" s="211">
        <v>77</v>
      </c>
      <c r="Q377" s="211" t="s">
        <v>39</v>
      </c>
      <c r="R377" s="611">
        <v>7.0000000000000007E-2</v>
      </c>
      <c r="S377" s="259">
        <v>889.99284</v>
      </c>
      <c r="T377" s="623"/>
      <c r="U377" s="403"/>
      <c r="V377" s="403"/>
      <c r="W377" s="403"/>
      <c r="X377" s="403"/>
      <c r="Y377" s="403"/>
      <c r="Z377" s="403"/>
      <c r="AA377" s="403"/>
      <c r="AB377" s="403"/>
      <c r="AC377" s="403"/>
      <c r="AD377" s="403"/>
      <c r="AE377" s="403"/>
      <c r="AF377" s="403"/>
      <c r="AG377" s="403"/>
      <c r="AH377" s="403"/>
      <c r="AI377" s="403"/>
      <c r="AJ377" s="403"/>
      <c r="AK377" s="403"/>
      <c r="AL377" s="403"/>
      <c r="AM377" s="403"/>
      <c r="AN377" s="403"/>
      <c r="AO377" s="403"/>
      <c r="AP377" s="403"/>
      <c r="AQ377" s="403"/>
      <c r="AR377" s="403"/>
      <c r="AS377" s="403"/>
      <c r="AT377" s="403"/>
      <c r="AU377" s="403"/>
      <c r="AV377" s="403"/>
      <c r="AW377" s="403"/>
      <c r="AX377" s="403"/>
      <c r="AY377" s="403"/>
      <c r="AZ377" s="403"/>
      <c r="BA377" s="403"/>
      <c r="BB377" s="403"/>
      <c r="BC377" s="403"/>
      <c r="BD377" s="403"/>
      <c r="BE377" s="403"/>
      <c r="BF377" s="403"/>
      <c r="BG377" s="403"/>
      <c r="BH377" s="403"/>
      <c r="BI377" s="403"/>
      <c r="BJ377" s="403"/>
      <c r="BK377" s="403"/>
      <c r="BL377" s="403"/>
      <c r="BM377" s="403"/>
      <c r="BN377" s="403"/>
      <c r="BO377" s="403"/>
      <c r="BP377" s="403"/>
      <c r="BQ377" s="403"/>
      <c r="BR377" s="403"/>
      <c r="BS377" s="403"/>
      <c r="BT377" s="403"/>
      <c r="BU377" s="403"/>
      <c r="BV377" s="403"/>
      <c r="BW377" s="464"/>
      <c r="BX377" s="464"/>
      <c r="BY377" s="464"/>
      <c r="BZ377" s="464"/>
      <c r="CA377" s="464"/>
    </row>
    <row r="378" spans="1:79" s="462" customFormat="1" ht="15" customHeight="1">
      <c r="B378" s="463"/>
      <c r="C378" s="211"/>
      <c r="D378" s="330" t="s">
        <v>2051</v>
      </c>
      <c r="E378" s="330" t="s">
        <v>2052</v>
      </c>
      <c r="F378" s="330" t="s">
        <v>49</v>
      </c>
      <c r="G378" s="330" t="s">
        <v>2965</v>
      </c>
      <c r="H378" s="330"/>
      <c r="I378" s="329" t="s">
        <v>2044</v>
      </c>
      <c r="J378" s="330"/>
      <c r="K378" s="330" t="s">
        <v>86</v>
      </c>
      <c r="L378" s="325" t="s">
        <v>2023</v>
      </c>
      <c r="M378" s="211">
        <v>2</v>
      </c>
      <c r="N378" s="214">
        <v>3</v>
      </c>
      <c r="O378" s="215">
        <v>1944</v>
      </c>
      <c r="P378" s="211">
        <v>77</v>
      </c>
      <c r="Q378" s="211" t="s">
        <v>39</v>
      </c>
      <c r="R378" s="611">
        <v>7.0000000000000007E-2</v>
      </c>
      <c r="S378" s="259">
        <v>1961.57376</v>
      </c>
      <c r="T378" s="623"/>
      <c r="U378" s="403"/>
      <c r="V378" s="403"/>
      <c r="W378" s="403"/>
      <c r="X378" s="403"/>
      <c r="Y378" s="403"/>
      <c r="Z378" s="403"/>
      <c r="AA378" s="403"/>
      <c r="AB378" s="403"/>
      <c r="AC378" s="403"/>
      <c r="AD378" s="403"/>
      <c r="AE378" s="403"/>
      <c r="AF378" s="403"/>
      <c r="AG378" s="403"/>
      <c r="AH378" s="403"/>
      <c r="AI378" s="403"/>
      <c r="AJ378" s="403"/>
      <c r="AK378" s="403"/>
      <c r="AL378" s="403"/>
      <c r="AM378" s="403"/>
      <c r="AN378" s="403"/>
      <c r="AO378" s="403"/>
      <c r="AP378" s="403"/>
      <c r="AQ378" s="403"/>
      <c r="AR378" s="403"/>
      <c r="AS378" s="403"/>
      <c r="AT378" s="403"/>
      <c r="AU378" s="403"/>
      <c r="AV378" s="403"/>
      <c r="AW378" s="403"/>
      <c r="AX378" s="403"/>
      <c r="AY378" s="403"/>
      <c r="AZ378" s="403"/>
      <c r="BA378" s="403"/>
      <c r="BB378" s="403"/>
      <c r="BC378" s="403"/>
      <c r="BD378" s="403"/>
      <c r="BE378" s="403"/>
      <c r="BF378" s="403"/>
      <c r="BG378" s="403"/>
      <c r="BH378" s="403"/>
      <c r="BI378" s="403"/>
      <c r="BJ378" s="403"/>
      <c r="BK378" s="403"/>
      <c r="BL378" s="403"/>
      <c r="BM378" s="403"/>
      <c r="BN378" s="403"/>
      <c r="BO378" s="403"/>
      <c r="BP378" s="403"/>
      <c r="BQ378" s="403"/>
      <c r="BR378" s="403"/>
      <c r="BS378" s="403"/>
      <c r="BT378" s="403"/>
      <c r="BU378" s="403"/>
      <c r="BV378" s="403"/>
      <c r="BW378" s="464"/>
      <c r="BX378" s="464"/>
      <c r="BY378" s="464"/>
      <c r="BZ378" s="464"/>
      <c r="CA378" s="464"/>
    </row>
    <row r="379" spans="1:79" s="462" customFormat="1" ht="15" customHeight="1">
      <c r="B379" s="463"/>
      <c r="C379" s="211"/>
      <c r="D379" s="325" t="s">
        <v>2061</v>
      </c>
      <c r="E379" s="325" t="s">
        <v>2062</v>
      </c>
      <c r="F379" s="325" t="s">
        <v>49</v>
      </c>
      <c r="G379" s="325" t="s">
        <v>2965</v>
      </c>
      <c r="H379" s="325"/>
      <c r="I379" s="329" t="s">
        <v>2044</v>
      </c>
      <c r="J379" s="325"/>
      <c r="K379" s="325" t="s">
        <v>86</v>
      </c>
      <c r="L379" s="325" t="s">
        <v>2023</v>
      </c>
      <c r="M379" s="211">
        <v>2</v>
      </c>
      <c r="N379" s="214">
        <v>8</v>
      </c>
      <c r="O379" s="215">
        <v>1944</v>
      </c>
      <c r="P379" s="211">
        <v>77</v>
      </c>
      <c r="Q379" s="211" t="s">
        <v>47</v>
      </c>
      <c r="R379" s="211" t="s">
        <v>54</v>
      </c>
      <c r="S379" s="259">
        <v>1961.57376</v>
      </c>
      <c r="T379" s="623"/>
      <c r="U379" s="403"/>
      <c r="V379" s="403"/>
      <c r="W379" s="403"/>
      <c r="X379" s="403"/>
      <c r="Y379" s="403"/>
      <c r="Z379" s="403"/>
      <c r="AA379" s="403"/>
      <c r="AB379" s="403"/>
      <c r="AC379" s="403"/>
      <c r="AD379" s="403"/>
      <c r="AE379" s="403"/>
      <c r="AF379" s="403"/>
      <c r="AG379" s="403"/>
      <c r="AH379" s="403"/>
      <c r="AI379" s="403"/>
      <c r="AJ379" s="403"/>
      <c r="AK379" s="403"/>
      <c r="AL379" s="403"/>
      <c r="AM379" s="403"/>
      <c r="AN379" s="403"/>
      <c r="AO379" s="403"/>
      <c r="AP379" s="403"/>
      <c r="AQ379" s="403"/>
      <c r="AR379" s="403"/>
      <c r="AS379" s="403"/>
      <c r="AT379" s="403"/>
      <c r="AU379" s="403"/>
      <c r="AV379" s="403"/>
      <c r="AW379" s="403"/>
      <c r="AX379" s="403"/>
      <c r="AY379" s="403"/>
      <c r="AZ379" s="403"/>
      <c r="BA379" s="403"/>
      <c r="BB379" s="403"/>
      <c r="BC379" s="403"/>
      <c r="BD379" s="403"/>
      <c r="BE379" s="403"/>
      <c r="BF379" s="403"/>
      <c r="BG379" s="403"/>
      <c r="BH379" s="403"/>
      <c r="BI379" s="403"/>
      <c r="BJ379" s="403"/>
      <c r="BK379" s="403"/>
      <c r="BL379" s="403"/>
      <c r="BM379" s="403"/>
      <c r="BN379" s="403"/>
      <c r="BO379" s="403"/>
      <c r="BP379" s="403"/>
      <c r="BQ379" s="403"/>
      <c r="BR379" s="403"/>
      <c r="BS379" s="403"/>
      <c r="BT379" s="403"/>
      <c r="BU379" s="403"/>
      <c r="BV379" s="403"/>
      <c r="BW379" s="464"/>
      <c r="BX379" s="464"/>
      <c r="BY379" s="464"/>
      <c r="BZ379" s="464"/>
      <c r="CA379" s="464"/>
    </row>
    <row r="380" spans="1:79" s="462" customFormat="1" ht="15" customHeight="1">
      <c r="A380" s="646"/>
      <c r="B380" s="477"/>
      <c r="C380" s="236"/>
      <c r="D380" s="563" t="s">
        <v>2540</v>
      </c>
      <c r="E380" s="563" t="s">
        <v>2541</v>
      </c>
      <c r="F380" s="563" t="s">
        <v>49</v>
      </c>
      <c r="G380" s="563" t="s">
        <v>2965</v>
      </c>
      <c r="H380" s="564"/>
      <c r="I380" s="565" t="s">
        <v>2542</v>
      </c>
      <c r="J380" s="598" t="s">
        <v>2543</v>
      </c>
      <c r="K380" s="563" t="s">
        <v>1023</v>
      </c>
      <c r="L380" s="563" t="s">
        <v>29</v>
      </c>
      <c r="M380" s="566" t="s">
        <v>878</v>
      </c>
      <c r="N380" s="559">
        <v>1</v>
      </c>
      <c r="O380" s="494">
        <v>1800</v>
      </c>
      <c r="P380" s="236">
        <v>90</v>
      </c>
      <c r="Q380" s="236" t="s">
        <v>30</v>
      </c>
      <c r="R380" s="560">
        <v>0.05</v>
      </c>
      <c r="S380" s="599">
        <v>1819.8</v>
      </c>
      <c r="T380" s="624"/>
      <c r="U380" s="405"/>
      <c r="V380" s="405"/>
      <c r="W380" s="405"/>
      <c r="X380" s="405"/>
      <c r="Y380" s="405"/>
      <c r="Z380" s="405"/>
      <c r="AA380" s="405"/>
      <c r="AB380" s="405"/>
      <c r="AC380" s="405"/>
      <c r="AD380" s="405"/>
      <c r="AE380" s="405"/>
      <c r="AF380" s="405"/>
      <c r="AG380" s="405"/>
      <c r="AH380" s="405"/>
      <c r="AI380" s="405"/>
      <c r="AJ380" s="405"/>
      <c r="AK380" s="405"/>
      <c r="AL380" s="405"/>
      <c r="AM380" s="405"/>
      <c r="AN380" s="405"/>
      <c r="AO380" s="405"/>
      <c r="AP380" s="405"/>
      <c r="AQ380" s="405"/>
      <c r="AR380" s="405"/>
      <c r="AS380" s="405"/>
      <c r="AT380" s="405"/>
      <c r="AU380" s="405"/>
      <c r="AV380" s="405"/>
      <c r="AW380" s="405"/>
      <c r="AX380" s="405"/>
      <c r="AY380" s="405"/>
      <c r="AZ380" s="405"/>
      <c r="BA380" s="405"/>
      <c r="BB380" s="405"/>
      <c r="BC380" s="405"/>
      <c r="BD380" s="405"/>
      <c r="BE380" s="405"/>
      <c r="BF380" s="405"/>
      <c r="BG380" s="405"/>
      <c r="BH380" s="405"/>
      <c r="BI380" s="405"/>
      <c r="BJ380" s="405"/>
      <c r="BK380" s="405"/>
      <c r="BL380" s="405"/>
      <c r="BM380" s="405"/>
      <c r="BN380" s="405"/>
      <c r="BO380" s="405"/>
      <c r="BP380" s="405"/>
      <c r="BQ380" s="405"/>
      <c r="BR380" s="405"/>
      <c r="BS380" s="405"/>
      <c r="BT380" s="405"/>
      <c r="BU380" s="405"/>
      <c r="BV380" s="405"/>
      <c r="BW380" s="478"/>
      <c r="BX380" s="478"/>
      <c r="BY380" s="478"/>
      <c r="BZ380" s="478"/>
      <c r="CA380" s="478"/>
    </row>
    <row r="381" spans="1:79" s="462" customFormat="1" ht="15" customHeight="1">
      <c r="A381" s="646"/>
      <c r="B381" s="477"/>
      <c r="C381" s="236"/>
      <c r="D381" s="563" t="s">
        <v>2544</v>
      </c>
      <c r="E381" s="563" t="s">
        <v>2545</v>
      </c>
      <c r="F381" s="563" t="s">
        <v>49</v>
      </c>
      <c r="G381" s="563" t="s">
        <v>2965</v>
      </c>
      <c r="H381" s="564"/>
      <c r="I381" s="565" t="s">
        <v>2542</v>
      </c>
      <c r="J381" s="565"/>
      <c r="K381" s="563" t="s">
        <v>1023</v>
      </c>
      <c r="L381" s="563" t="s">
        <v>29</v>
      </c>
      <c r="M381" s="566" t="s">
        <v>878</v>
      </c>
      <c r="N381" s="559">
        <v>2</v>
      </c>
      <c r="O381" s="494">
        <v>1800</v>
      </c>
      <c r="P381" s="236">
        <v>90</v>
      </c>
      <c r="Q381" s="236" t="s">
        <v>47</v>
      </c>
      <c r="R381" s="236" t="s">
        <v>54</v>
      </c>
      <c r="S381" s="599">
        <v>1819.8</v>
      </c>
      <c r="T381" s="624"/>
      <c r="U381" s="405"/>
      <c r="V381" s="405"/>
      <c r="W381" s="405"/>
      <c r="X381" s="405"/>
      <c r="Y381" s="405"/>
      <c r="Z381" s="405"/>
      <c r="AA381" s="405"/>
      <c r="AB381" s="405"/>
      <c r="AC381" s="405"/>
      <c r="AD381" s="405"/>
      <c r="AE381" s="405"/>
      <c r="AF381" s="405"/>
      <c r="AG381" s="405"/>
      <c r="AH381" s="405"/>
      <c r="AI381" s="405"/>
      <c r="AJ381" s="405"/>
      <c r="AK381" s="405"/>
      <c r="AL381" s="405"/>
      <c r="AM381" s="405"/>
      <c r="AN381" s="405"/>
      <c r="AO381" s="405"/>
      <c r="AP381" s="405"/>
      <c r="AQ381" s="405"/>
      <c r="AR381" s="405"/>
      <c r="AS381" s="405"/>
      <c r="AT381" s="405"/>
      <c r="AU381" s="405"/>
      <c r="AV381" s="405"/>
      <c r="AW381" s="405"/>
      <c r="AX381" s="405"/>
      <c r="AY381" s="405"/>
      <c r="AZ381" s="405"/>
      <c r="BA381" s="405"/>
      <c r="BB381" s="405"/>
      <c r="BC381" s="405"/>
      <c r="BD381" s="405"/>
      <c r="BE381" s="405"/>
      <c r="BF381" s="405"/>
      <c r="BG381" s="405"/>
      <c r="BH381" s="405"/>
      <c r="BI381" s="405"/>
      <c r="BJ381" s="405"/>
      <c r="BK381" s="405"/>
      <c r="BL381" s="405"/>
      <c r="BM381" s="405"/>
      <c r="BN381" s="405"/>
      <c r="BO381" s="405"/>
      <c r="BP381" s="405"/>
      <c r="BQ381" s="405"/>
      <c r="BR381" s="405"/>
      <c r="BS381" s="405"/>
      <c r="BT381" s="405"/>
      <c r="BU381" s="405"/>
      <c r="BV381" s="405"/>
      <c r="BW381" s="478"/>
      <c r="BX381" s="478"/>
      <c r="BY381" s="478"/>
      <c r="BZ381" s="478"/>
      <c r="CA381" s="478"/>
    </row>
    <row r="382" spans="1:79" s="462" customFormat="1" ht="15" customHeight="1">
      <c r="A382" s="646"/>
      <c r="B382" s="477"/>
      <c r="C382" s="236"/>
      <c r="D382" s="563" t="s">
        <v>2546</v>
      </c>
      <c r="E382" s="563" t="s">
        <v>2547</v>
      </c>
      <c r="F382" s="563" t="s">
        <v>49</v>
      </c>
      <c r="G382" s="563" t="s">
        <v>2965</v>
      </c>
      <c r="H382" s="564"/>
      <c r="I382" s="565" t="s">
        <v>2542</v>
      </c>
      <c r="J382" s="565"/>
      <c r="K382" s="563" t="s">
        <v>1023</v>
      </c>
      <c r="L382" s="563" t="s">
        <v>29</v>
      </c>
      <c r="M382" s="566" t="s">
        <v>878</v>
      </c>
      <c r="N382" s="559">
        <v>3</v>
      </c>
      <c r="O382" s="494">
        <v>1800</v>
      </c>
      <c r="P382" s="236">
        <v>90</v>
      </c>
      <c r="Q382" s="236" t="s">
        <v>64</v>
      </c>
      <c r="R382" s="560">
        <v>0.11</v>
      </c>
      <c r="S382" s="599">
        <v>1819.8</v>
      </c>
      <c r="T382" s="624"/>
      <c r="U382" s="405"/>
      <c r="V382" s="405"/>
      <c r="W382" s="405"/>
      <c r="X382" s="405"/>
      <c r="Y382" s="405"/>
      <c r="Z382" s="405"/>
      <c r="AA382" s="405"/>
      <c r="AB382" s="405"/>
      <c r="AC382" s="405"/>
      <c r="AD382" s="405"/>
      <c r="AE382" s="405"/>
      <c r="AF382" s="405"/>
      <c r="AG382" s="405"/>
      <c r="AH382" s="405"/>
      <c r="AI382" s="405"/>
      <c r="AJ382" s="405"/>
      <c r="AK382" s="405"/>
      <c r="AL382" s="405"/>
      <c r="AM382" s="405"/>
      <c r="AN382" s="405"/>
      <c r="AO382" s="405"/>
      <c r="AP382" s="405"/>
      <c r="AQ382" s="405"/>
      <c r="AR382" s="405"/>
      <c r="AS382" s="405"/>
      <c r="AT382" s="405"/>
      <c r="AU382" s="405"/>
      <c r="AV382" s="405"/>
      <c r="AW382" s="405"/>
      <c r="AX382" s="405"/>
      <c r="AY382" s="405"/>
      <c r="AZ382" s="405"/>
      <c r="BA382" s="405"/>
      <c r="BB382" s="405"/>
      <c r="BC382" s="405"/>
      <c r="BD382" s="405"/>
      <c r="BE382" s="405"/>
      <c r="BF382" s="405"/>
      <c r="BG382" s="405"/>
      <c r="BH382" s="405"/>
      <c r="BI382" s="405"/>
      <c r="BJ382" s="405"/>
      <c r="BK382" s="405"/>
      <c r="BL382" s="405"/>
      <c r="BM382" s="405"/>
      <c r="BN382" s="405"/>
      <c r="BO382" s="405"/>
      <c r="BP382" s="405"/>
      <c r="BQ382" s="405"/>
      <c r="BR382" s="405"/>
      <c r="BS382" s="405"/>
      <c r="BT382" s="405"/>
      <c r="BU382" s="405"/>
      <c r="BV382" s="405"/>
      <c r="BW382" s="478"/>
      <c r="BX382" s="478"/>
      <c r="BY382" s="478"/>
      <c r="BZ382" s="478"/>
      <c r="CA382" s="478"/>
    </row>
    <row r="383" spans="1:79" s="462" customFormat="1" ht="15" customHeight="1">
      <c r="A383" s="646"/>
      <c r="B383" s="477"/>
      <c r="C383" s="236"/>
      <c r="D383" s="563" t="s">
        <v>2548</v>
      </c>
      <c r="E383" s="563" t="s">
        <v>2549</v>
      </c>
      <c r="F383" s="563" t="s">
        <v>49</v>
      </c>
      <c r="G383" s="563" t="s">
        <v>2965</v>
      </c>
      <c r="H383" s="564"/>
      <c r="I383" s="565" t="s">
        <v>2542</v>
      </c>
      <c r="J383" s="565"/>
      <c r="K383" s="563" t="s">
        <v>1023</v>
      </c>
      <c r="L383" s="563" t="s">
        <v>29</v>
      </c>
      <c r="M383" s="566" t="s">
        <v>878</v>
      </c>
      <c r="N383" s="559">
        <v>4</v>
      </c>
      <c r="O383" s="494">
        <v>1800</v>
      </c>
      <c r="P383" s="236">
        <v>90</v>
      </c>
      <c r="Q383" s="236" t="s">
        <v>51</v>
      </c>
      <c r="R383" s="560">
        <v>0.09</v>
      </c>
      <c r="S383" s="599">
        <v>1819.8</v>
      </c>
      <c r="T383" s="624"/>
      <c r="U383" s="405"/>
      <c r="V383" s="405"/>
      <c r="W383" s="405"/>
      <c r="X383" s="405"/>
      <c r="Y383" s="405"/>
      <c r="Z383" s="405"/>
      <c r="AA383" s="405"/>
      <c r="AB383" s="405"/>
      <c r="AC383" s="405"/>
      <c r="AD383" s="405"/>
      <c r="AE383" s="405"/>
      <c r="AF383" s="405"/>
      <c r="AG383" s="405"/>
      <c r="AH383" s="405"/>
      <c r="AI383" s="405"/>
      <c r="AJ383" s="405"/>
      <c r="AK383" s="405"/>
      <c r="AL383" s="405"/>
      <c r="AM383" s="405"/>
      <c r="AN383" s="405"/>
      <c r="AO383" s="405"/>
      <c r="AP383" s="405"/>
      <c r="AQ383" s="405"/>
      <c r="AR383" s="405"/>
      <c r="AS383" s="405"/>
      <c r="AT383" s="405"/>
      <c r="AU383" s="405"/>
      <c r="AV383" s="405"/>
      <c r="AW383" s="405"/>
      <c r="AX383" s="405"/>
      <c r="AY383" s="405"/>
      <c r="AZ383" s="405"/>
      <c r="BA383" s="405"/>
      <c r="BB383" s="405"/>
      <c r="BC383" s="405"/>
      <c r="BD383" s="405"/>
      <c r="BE383" s="405"/>
      <c r="BF383" s="405"/>
      <c r="BG383" s="405"/>
      <c r="BH383" s="405"/>
      <c r="BI383" s="405"/>
      <c r="BJ383" s="405"/>
      <c r="BK383" s="405"/>
      <c r="BL383" s="405"/>
      <c r="BM383" s="405"/>
      <c r="BN383" s="405"/>
      <c r="BO383" s="405"/>
      <c r="BP383" s="405"/>
      <c r="BQ383" s="405"/>
      <c r="BR383" s="405"/>
      <c r="BS383" s="405"/>
      <c r="BT383" s="405"/>
      <c r="BU383" s="405"/>
      <c r="BV383" s="405"/>
      <c r="BW383" s="478"/>
      <c r="BX383" s="478"/>
      <c r="BY383" s="478"/>
      <c r="BZ383" s="478"/>
      <c r="CA383" s="478"/>
    </row>
    <row r="384" spans="1:79" s="462" customFormat="1" ht="15" customHeight="1">
      <c r="A384" s="646"/>
      <c r="B384" s="477"/>
      <c r="C384" s="236"/>
      <c r="D384" s="567" t="s">
        <v>2550</v>
      </c>
      <c r="E384" s="567" t="s">
        <v>2551</v>
      </c>
      <c r="F384" s="567" t="s">
        <v>49</v>
      </c>
      <c r="G384" s="567" t="s">
        <v>2965</v>
      </c>
      <c r="H384" s="568"/>
      <c r="I384" s="565" t="s">
        <v>2542</v>
      </c>
      <c r="J384" s="569"/>
      <c r="K384" s="567" t="s">
        <v>1023</v>
      </c>
      <c r="L384" s="567" t="s">
        <v>29</v>
      </c>
      <c r="M384" s="566" t="s">
        <v>878</v>
      </c>
      <c r="N384" s="559">
        <v>5</v>
      </c>
      <c r="O384" s="494">
        <v>1800</v>
      </c>
      <c r="P384" s="236">
        <v>90</v>
      </c>
      <c r="Q384" s="236" t="s">
        <v>47</v>
      </c>
      <c r="R384" s="236" t="s">
        <v>54</v>
      </c>
      <c r="S384" s="599">
        <v>1819.8</v>
      </c>
      <c r="T384" s="624"/>
      <c r="U384" s="405"/>
      <c r="V384" s="405"/>
      <c r="W384" s="405"/>
      <c r="X384" s="405"/>
      <c r="Y384" s="405"/>
      <c r="Z384" s="405"/>
      <c r="AA384" s="405"/>
      <c r="AB384" s="405"/>
      <c r="AC384" s="405"/>
      <c r="AD384" s="405"/>
      <c r="AE384" s="405"/>
      <c r="AF384" s="405"/>
      <c r="AG384" s="405"/>
      <c r="AH384" s="405"/>
      <c r="AI384" s="405"/>
      <c r="AJ384" s="405"/>
      <c r="AK384" s="405"/>
      <c r="AL384" s="405"/>
      <c r="AM384" s="405"/>
      <c r="AN384" s="405"/>
      <c r="AO384" s="405"/>
      <c r="AP384" s="405"/>
      <c r="AQ384" s="405"/>
      <c r="AR384" s="405"/>
      <c r="AS384" s="405"/>
      <c r="AT384" s="405"/>
      <c r="AU384" s="405"/>
      <c r="AV384" s="405"/>
      <c r="AW384" s="405"/>
      <c r="AX384" s="405"/>
      <c r="AY384" s="405"/>
      <c r="AZ384" s="405"/>
      <c r="BA384" s="405"/>
      <c r="BB384" s="405"/>
      <c r="BC384" s="405"/>
      <c r="BD384" s="405"/>
      <c r="BE384" s="405"/>
      <c r="BF384" s="405"/>
      <c r="BG384" s="405"/>
      <c r="BH384" s="405"/>
      <c r="BI384" s="405"/>
      <c r="BJ384" s="405"/>
      <c r="BK384" s="405"/>
      <c r="BL384" s="405"/>
      <c r="BM384" s="405"/>
      <c r="BN384" s="405"/>
      <c r="BO384" s="405"/>
      <c r="BP384" s="405"/>
      <c r="BQ384" s="405"/>
      <c r="BR384" s="405"/>
      <c r="BS384" s="405"/>
      <c r="BT384" s="405"/>
      <c r="BU384" s="405"/>
      <c r="BV384" s="405"/>
      <c r="BW384" s="478"/>
      <c r="BX384" s="478"/>
      <c r="BY384" s="478"/>
      <c r="BZ384" s="478"/>
      <c r="CA384" s="478"/>
    </row>
    <row r="385" spans="1:79" s="462" customFormat="1" ht="15" customHeight="1">
      <c r="A385" s="646"/>
      <c r="B385" s="477"/>
      <c r="C385" s="236"/>
      <c r="D385" s="563" t="s">
        <v>2552</v>
      </c>
      <c r="E385" s="563" t="s">
        <v>2553</v>
      </c>
      <c r="F385" s="563" t="s">
        <v>49</v>
      </c>
      <c r="G385" s="563" t="s">
        <v>2965</v>
      </c>
      <c r="H385" s="564"/>
      <c r="I385" s="565" t="s">
        <v>2542</v>
      </c>
      <c r="J385" s="565"/>
      <c r="K385" s="563" t="s">
        <v>1023</v>
      </c>
      <c r="L385" s="563" t="s">
        <v>29</v>
      </c>
      <c r="M385" s="566" t="s">
        <v>878</v>
      </c>
      <c r="N385" s="559">
        <v>6</v>
      </c>
      <c r="O385" s="494">
        <v>1800</v>
      </c>
      <c r="P385" s="236">
        <v>90</v>
      </c>
      <c r="Q385" s="236" t="s">
        <v>30</v>
      </c>
      <c r="R385" s="560">
        <v>0.05</v>
      </c>
      <c r="S385" s="599">
        <v>1819.8</v>
      </c>
      <c r="T385" s="624"/>
      <c r="U385" s="405"/>
      <c r="V385" s="405"/>
      <c r="W385" s="405"/>
      <c r="X385" s="405"/>
      <c r="Y385" s="405"/>
      <c r="Z385" s="405"/>
      <c r="AA385" s="405"/>
      <c r="AB385" s="405"/>
      <c r="AC385" s="405"/>
      <c r="AD385" s="405"/>
      <c r="AE385" s="405"/>
      <c r="AF385" s="405"/>
      <c r="AG385" s="405"/>
      <c r="AH385" s="405"/>
      <c r="AI385" s="405"/>
      <c r="AJ385" s="405"/>
      <c r="AK385" s="405"/>
      <c r="AL385" s="405"/>
      <c r="AM385" s="405"/>
      <c r="AN385" s="405"/>
      <c r="AO385" s="405"/>
      <c r="AP385" s="405"/>
      <c r="AQ385" s="405"/>
      <c r="AR385" s="405"/>
      <c r="AS385" s="405"/>
      <c r="AT385" s="405"/>
      <c r="AU385" s="405"/>
      <c r="AV385" s="405"/>
      <c r="AW385" s="405"/>
      <c r="AX385" s="405"/>
      <c r="AY385" s="405"/>
      <c r="AZ385" s="405"/>
      <c r="BA385" s="405"/>
      <c r="BB385" s="405"/>
      <c r="BC385" s="405"/>
      <c r="BD385" s="405"/>
      <c r="BE385" s="405"/>
      <c r="BF385" s="405"/>
      <c r="BG385" s="405"/>
      <c r="BH385" s="405"/>
      <c r="BI385" s="405"/>
      <c r="BJ385" s="405"/>
      <c r="BK385" s="405"/>
      <c r="BL385" s="405"/>
      <c r="BM385" s="405"/>
      <c r="BN385" s="405"/>
      <c r="BO385" s="405"/>
      <c r="BP385" s="405"/>
      <c r="BQ385" s="405"/>
      <c r="BR385" s="405"/>
      <c r="BS385" s="405"/>
      <c r="BT385" s="405"/>
      <c r="BU385" s="405"/>
      <c r="BV385" s="405"/>
      <c r="BW385" s="478"/>
      <c r="BX385" s="478"/>
      <c r="BY385" s="478"/>
      <c r="BZ385" s="478"/>
      <c r="CA385" s="478"/>
    </row>
    <row r="386" spans="1:79" s="462" customFormat="1" ht="15" customHeight="1">
      <c r="A386" s="646"/>
      <c r="B386" s="477"/>
      <c r="C386" s="236"/>
      <c r="D386" s="325" t="s">
        <v>2554</v>
      </c>
      <c r="E386" s="325" t="s">
        <v>2555</v>
      </c>
      <c r="F386" s="325" t="s">
        <v>49</v>
      </c>
      <c r="G386" s="325" t="s">
        <v>2965</v>
      </c>
      <c r="H386" s="325"/>
      <c r="I386" s="565" t="s">
        <v>2542</v>
      </c>
      <c r="J386" s="570"/>
      <c r="K386" s="325" t="s">
        <v>1023</v>
      </c>
      <c r="L386" s="325" t="s">
        <v>29</v>
      </c>
      <c r="M386" s="566" t="s">
        <v>878</v>
      </c>
      <c r="N386" s="559">
        <v>7</v>
      </c>
      <c r="O386" s="494">
        <v>1800</v>
      </c>
      <c r="P386" s="236">
        <v>90</v>
      </c>
      <c r="Q386" s="236" t="s">
        <v>47</v>
      </c>
      <c r="R386" s="236" t="s">
        <v>54</v>
      </c>
      <c r="S386" s="599">
        <v>1819.8</v>
      </c>
      <c r="T386" s="624"/>
      <c r="U386" s="405"/>
      <c r="V386" s="405"/>
      <c r="W386" s="405"/>
      <c r="X386" s="405"/>
      <c r="Y386" s="405"/>
      <c r="Z386" s="405"/>
      <c r="AA386" s="405"/>
      <c r="AB386" s="405"/>
      <c r="AC386" s="405"/>
      <c r="AD386" s="405"/>
      <c r="AE386" s="405"/>
      <c r="AF386" s="405"/>
      <c r="AG386" s="405"/>
      <c r="AH386" s="405"/>
      <c r="AI386" s="405"/>
      <c r="AJ386" s="405"/>
      <c r="AK386" s="405"/>
      <c r="AL386" s="405"/>
      <c r="AM386" s="405"/>
      <c r="AN386" s="405"/>
      <c r="AO386" s="405"/>
      <c r="AP386" s="405"/>
      <c r="AQ386" s="405"/>
      <c r="AR386" s="405"/>
      <c r="AS386" s="405"/>
      <c r="AT386" s="405"/>
      <c r="AU386" s="405"/>
      <c r="AV386" s="405"/>
      <c r="AW386" s="405"/>
      <c r="AX386" s="405"/>
      <c r="AY386" s="405"/>
      <c r="AZ386" s="405"/>
      <c r="BA386" s="405"/>
      <c r="BB386" s="405"/>
      <c r="BC386" s="405"/>
      <c r="BD386" s="405"/>
      <c r="BE386" s="405"/>
      <c r="BF386" s="405"/>
      <c r="BG386" s="405"/>
      <c r="BH386" s="405"/>
      <c r="BI386" s="405"/>
      <c r="BJ386" s="405"/>
      <c r="BK386" s="405"/>
      <c r="BL386" s="405"/>
      <c r="BM386" s="405"/>
      <c r="BN386" s="405"/>
      <c r="BO386" s="405"/>
      <c r="BP386" s="405"/>
      <c r="BQ386" s="405"/>
      <c r="BR386" s="405"/>
      <c r="BS386" s="405"/>
      <c r="BT386" s="405"/>
      <c r="BU386" s="405"/>
      <c r="BV386" s="405"/>
      <c r="BW386" s="478"/>
      <c r="BX386" s="478"/>
      <c r="BY386" s="478"/>
      <c r="BZ386" s="478"/>
      <c r="CA386" s="478"/>
    </row>
    <row r="387" spans="1:79" s="462" customFormat="1" ht="15" customHeight="1">
      <c r="A387" s="646"/>
      <c r="B387" s="477"/>
      <c r="C387" s="236"/>
      <c r="D387" s="325" t="s">
        <v>2556</v>
      </c>
      <c r="E387" s="325" t="s">
        <v>2557</v>
      </c>
      <c r="F387" s="325" t="s">
        <v>49</v>
      </c>
      <c r="G387" s="325" t="s">
        <v>2965</v>
      </c>
      <c r="H387" s="325"/>
      <c r="I387" s="565" t="s">
        <v>2542</v>
      </c>
      <c r="J387" s="570"/>
      <c r="K387" s="325" t="s">
        <v>1023</v>
      </c>
      <c r="L387" s="325" t="s">
        <v>29</v>
      </c>
      <c r="M387" s="566" t="s">
        <v>878</v>
      </c>
      <c r="N387" s="559">
        <v>8</v>
      </c>
      <c r="O387" s="494">
        <v>1320</v>
      </c>
      <c r="P387" s="236">
        <v>90</v>
      </c>
      <c r="Q387" s="236" t="s">
        <v>47</v>
      </c>
      <c r="R387" s="236" t="s">
        <v>54</v>
      </c>
      <c r="S387" s="599">
        <v>1334.52</v>
      </c>
      <c r="T387" s="624"/>
      <c r="U387" s="405"/>
      <c r="V387" s="405"/>
      <c r="W387" s="405"/>
      <c r="X387" s="405"/>
      <c r="Y387" s="405"/>
      <c r="Z387" s="405"/>
      <c r="AA387" s="405"/>
      <c r="AB387" s="405"/>
      <c r="AC387" s="405"/>
      <c r="AD387" s="405"/>
      <c r="AE387" s="405"/>
      <c r="AF387" s="405"/>
      <c r="AG387" s="405"/>
      <c r="AH387" s="405"/>
      <c r="AI387" s="405"/>
      <c r="AJ387" s="405"/>
      <c r="AK387" s="405"/>
      <c r="AL387" s="405"/>
      <c r="AM387" s="405"/>
      <c r="AN387" s="405"/>
      <c r="AO387" s="405"/>
      <c r="AP387" s="405"/>
      <c r="AQ387" s="405"/>
      <c r="AR387" s="405"/>
      <c r="AS387" s="405"/>
      <c r="AT387" s="405"/>
      <c r="AU387" s="405"/>
      <c r="AV387" s="405"/>
      <c r="AW387" s="405"/>
      <c r="AX387" s="405"/>
      <c r="AY387" s="405"/>
      <c r="AZ387" s="405"/>
      <c r="BA387" s="405"/>
      <c r="BB387" s="405"/>
      <c r="BC387" s="405"/>
      <c r="BD387" s="405"/>
      <c r="BE387" s="405"/>
      <c r="BF387" s="405"/>
      <c r="BG387" s="405"/>
      <c r="BH387" s="405"/>
      <c r="BI387" s="405"/>
      <c r="BJ387" s="405"/>
      <c r="BK387" s="405"/>
      <c r="BL387" s="405"/>
      <c r="BM387" s="405"/>
      <c r="BN387" s="405"/>
      <c r="BO387" s="405"/>
      <c r="BP387" s="405"/>
      <c r="BQ387" s="405"/>
      <c r="BR387" s="405"/>
      <c r="BS387" s="405"/>
      <c r="BT387" s="405"/>
      <c r="BU387" s="405"/>
      <c r="BV387" s="405"/>
      <c r="BW387" s="478"/>
      <c r="BX387" s="478"/>
      <c r="BY387" s="478"/>
      <c r="BZ387" s="478"/>
      <c r="CA387" s="478"/>
    </row>
    <row r="388" spans="1:79" s="462" customFormat="1" ht="15" customHeight="1">
      <c r="A388" s="646"/>
      <c r="B388" s="477"/>
      <c r="C388" s="236"/>
      <c r="D388" s="561" t="s">
        <v>2524</v>
      </c>
      <c r="E388" s="561" t="s">
        <v>2525</v>
      </c>
      <c r="F388" s="561" t="s">
        <v>49</v>
      </c>
      <c r="G388" s="561" t="s">
        <v>2965</v>
      </c>
      <c r="H388" s="561"/>
      <c r="I388" s="562" t="s">
        <v>2526</v>
      </c>
      <c r="J388" s="598" t="s">
        <v>2527</v>
      </c>
      <c r="K388" s="561" t="s">
        <v>1023</v>
      </c>
      <c r="L388" s="561" t="s">
        <v>29</v>
      </c>
      <c r="M388" s="236">
        <v>1</v>
      </c>
      <c r="N388" s="559">
        <v>1</v>
      </c>
      <c r="O388" s="494">
        <v>1620</v>
      </c>
      <c r="P388" s="236">
        <v>98</v>
      </c>
      <c r="Q388" s="236" t="s">
        <v>39</v>
      </c>
      <c r="R388" s="560">
        <v>7.0000000000000007E-2</v>
      </c>
      <c r="S388" s="599">
        <v>1637.82</v>
      </c>
      <c r="T388" s="624"/>
      <c r="U388" s="405"/>
      <c r="V388" s="405"/>
      <c r="W388" s="405"/>
      <c r="X388" s="405"/>
      <c r="Y388" s="405"/>
      <c r="Z388" s="405"/>
      <c r="AA388" s="405"/>
      <c r="AB388" s="405"/>
      <c r="AC388" s="405"/>
      <c r="AD388" s="405"/>
      <c r="AE388" s="405"/>
      <c r="AF388" s="405"/>
      <c r="AG388" s="405"/>
      <c r="AH388" s="405"/>
      <c r="AI388" s="405"/>
      <c r="AJ388" s="405"/>
      <c r="AK388" s="405"/>
      <c r="AL388" s="405"/>
      <c r="AM388" s="405"/>
      <c r="AN388" s="405"/>
      <c r="AO388" s="405"/>
      <c r="AP388" s="405"/>
      <c r="AQ388" s="405"/>
      <c r="AR388" s="405"/>
      <c r="AS388" s="405"/>
      <c r="AT388" s="405"/>
      <c r="AU388" s="405"/>
      <c r="AV388" s="405"/>
      <c r="AW388" s="405"/>
      <c r="AX388" s="405"/>
      <c r="AY388" s="405"/>
      <c r="AZ388" s="405"/>
      <c r="BA388" s="405"/>
      <c r="BB388" s="405"/>
      <c r="BC388" s="405"/>
      <c r="BD388" s="405"/>
      <c r="BE388" s="405"/>
      <c r="BF388" s="405"/>
      <c r="BG388" s="405"/>
      <c r="BH388" s="405"/>
      <c r="BI388" s="405"/>
      <c r="BJ388" s="405"/>
      <c r="BK388" s="405"/>
      <c r="BL388" s="405"/>
      <c r="BM388" s="405"/>
      <c r="BN388" s="405"/>
      <c r="BO388" s="405"/>
      <c r="BP388" s="405"/>
      <c r="BQ388" s="405"/>
      <c r="BR388" s="405"/>
      <c r="BS388" s="405"/>
      <c r="BT388" s="405"/>
      <c r="BU388" s="405"/>
      <c r="BV388" s="405"/>
      <c r="BW388" s="478"/>
      <c r="BX388" s="478"/>
      <c r="BY388" s="478"/>
      <c r="BZ388" s="478"/>
      <c r="CA388" s="478"/>
    </row>
    <row r="389" spans="1:79" s="462" customFormat="1" ht="15" customHeight="1">
      <c r="A389" s="646"/>
      <c r="B389" s="477"/>
      <c r="C389" s="236"/>
      <c r="D389" s="353" t="s">
        <v>2528</v>
      </c>
      <c r="E389" s="353" t="s">
        <v>2529</v>
      </c>
      <c r="F389" s="353" t="s">
        <v>49</v>
      </c>
      <c r="G389" s="353" t="s">
        <v>2965</v>
      </c>
      <c r="H389" s="353"/>
      <c r="I389" s="354" t="s">
        <v>2526</v>
      </c>
      <c r="J389" s="354"/>
      <c r="K389" s="353" t="s">
        <v>1023</v>
      </c>
      <c r="L389" s="353" t="s">
        <v>29</v>
      </c>
      <c r="M389" s="236">
        <v>1</v>
      </c>
      <c r="N389" s="559">
        <v>2</v>
      </c>
      <c r="O389" s="494">
        <v>1620</v>
      </c>
      <c r="P389" s="236">
        <v>98</v>
      </c>
      <c r="Q389" s="236" t="s">
        <v>30</v>
      </c>
      <c r="R389" s="560">
        <v>0.05</v>
      </c>
      <c r="S389" s="599">
        <v>1637.82</v>
      </c>
      <c r="T389" s="624"/>
      <c r="U389" s="405"/>
      <c r="V389" s="405"/>
      <c r="W389" s="405"/>
      <c r="X389" s="405"/>
      <c r="Y389" s="405"/>
      <c r="Z389" s="405"/>
      <c r="AA389" s="405"/>
      <c r="AB389" s="405"/>
      <c r="AC389" s="405"/>
      <c r="AD389" s="405"/>
      <c r="AE389" s="405"/>
      <c r="AF389" s="405"/>
      <c r="AG389" s="405"/>
      <c r="AH389" s="405"/>
      <c r="AI389" s="405"/>
      <c r="AJ389" s="405"/>
      <c r="AK389" s="405"/>
      <c r="AL389" s="405"/>
      <c r="AM389" s="405"/>
      <c r="AN389" s="405"/>
      <c r="AO389" s="405"/>
      <c r="AP389" s="405"/>
      <c r="AQ389" s="405"/>
      <c r="AR389" s="405"/>
      <c r="AS389" s="405"/>
      <c r="AT389" s="405"/>
      <c r="AU389" s="405"/>
      <c r="AV389" s="405"/>
      <c r="AW389" s="405"/>
      <c r="AX389" s="405"/>
      <c r="AY389" s="405"/>
      <c r="AZ389" s="405"/>
      <c r="BA389" s="405"/>
      <c r="BB389" s="405"/>
      <c r="BC389" s="405"/>
      <c r="BD389" s="405"/>
      <c r="BE389" s="405"/>
      <c r="BF389" s="405"/>
      <c r="BG389" s="405"/>
      <c r="BH389" s="405"/>
      <c r="BI389" s="405"/>
      <c r="BJ389" s="405"/>
      <c r="BK389" s="405"/>
      <c r="BL389" s="405"/>
      <c r="BM389" s="405"/>
      <c r="BN389" s="405"/>
      <c r="BO389" s="405"/>
      <c r="BP389" s="405"/>
      <c r="BQ389" s="405"/>
      <c r="BR389" s="405"/>
      <c r="BS389" s="405"/>
      <c r="BT389" s="405"/>
      <c r="BU389" s="405"/>
      <c r="BV389" s="405"/>
      <c r="BW389" s="478"/>
      <c r="BX389" s="478"/>
      <c r="BY389" s="478"/>
      <c r="BZ389" s="478"/>
      <c r="CA389" s="478"/>
    </row>
    <row r="390" spans="1:79" s="462" customFormat="1" ht="15" customHeight="1">
      <c r="A390" s="646"/>
      <c r="B390" s="477"/>
      <c r="C390" s="236"/>
      <c r="D390" s="353" t="s">
        <v>2530</v>
      </c>
      <c r="E390" s="353" t="s">
        <v>2531</v>
      </c>
      <c r="F390" s="353" t="s">
        <v>49</v>
      </c>
      <c r="G390" s="353" t="s">
        <v>2965</v>
      </c>
      <c r="H390" s="353"/>
      <c r="I390" s="354" t="s">
        <v>2526</v>
      </c>
      <c r="J390" s="354"/>
      <c r="K390" s="353" t="s">
        <v>1023</v>
      </c>
      <c r="L390" s="353" t="s">
        <v>29</v>
      </c>
      <c r="M390" s="236">
        <v>1</v>
      </c>
      <c r="N390" s="559">
        <v>3</v>
      </c>
      <c r="O390" s="494">
        <v>1620</v>
      </c>
      <c r="P390" s="236">
        <v>98</v>
      </c>
      <c r="Q390" s="236" t="s">
        <v>39</v>
      </c>
      <c r="R390" s="560">
        <v>7.0000000000000007E-2</v>
      </c>
      <c r="S390" s="599">
        <v>1637.82</v>
      </c>
      <c r="T390" s="624"/>
      <c r="U390" s="405"/>
      <c r="V390" s="405"/>
      <c r="W390" s="405"/>
      <c r="X390" s="405"/>
      <c r="Y390" s="405"/>
      <c r="Z390" s="405"/>
      <c r="AA390" s="405"/>
      <c r="AB390" s="405"/>
      <c r="AC390" s="405"/>
      <c r="AD390" s="405"/>
      <c r="AE390" s="405"/>
      <c r="AF390" s="405"/>
      <c r="AG390" s="405"/>
      <c r="AH390" s="405"/>
      <c r="AI390" s="405"/>
      <c r="AJ390" s="405"/>
      <c r="AK390" s="405"/>
      <c r="AL390" s="405"/>
      <c r="AM390" s="405"/>
      <c r="AN390" s="405"/>
      <c r="AO390" s="405"/>
      <c r="AP390" s="405"/>
      <c r="AQ390" s="405"/>
      <c r="AR390" s="405"/>
      <c r="AS390" s="405"/>
      <c r="AT390" s="405"/>
      <c r="AU390" s="405"/>
      <c r="AV390" s="405"/>
      <c r="AW390" s="405"/>
      <c r="AX390" s="405"/>
      <c r="AY390" s="405"/>
      <c r="AZ390" s="405"/>
      <c r="BA390" s="405"/>
      <c r="BB390" s="405"/>
      <c r="BC390" s="405"/>
      <c r="BD390" s="405"/>
      <c r="BE390" s="405"/>
      <c r="BF390" s="405"/>
      <c r="BG390" s="405"/>
      <c r="BH390" s="405"/>
      <c r="BI390" s="405"/>
      <c r="BJ390" s="405"/>
      <c r="BK390" s="405"/>
      <c r="BL390" s="405"/>
      <c r="BM390" s="405"/>
      <c r="BN390" s="405"/>
      <c r="BO390" s="405"/>
      <c r="BP390" s="405"/>
      <c r="BQ390" s="405"/>
      <c r="BR390" s="405"/>
      <c r="BS390" s="405"/>
      <c r="BT390" s="405"/>
      <c r="BU390" s="405"/>
      <c r="BV390" s="405"/>
      <c r="BW390" s="478"/>
      <c r="BX390" s="478"/>
      <c r="BY390" s="478"/>
      <c r="BZ390" s="478"/>
      <c r="CA390" s="478"/>
    </row>
    <row r="391" spans="1:79" s="462" customFormat="1" ht="15" customHeight="1">
      <c r="A391" s="646"/>
      <c r="B391" s="477"/>
      <c r="C391" s="236"/>
      <c r="D391" s="353" t="s">
        <v>2532</v>
      </c>
      <c r="E391" s="353" t="s">
        <v>2533</v>
      </c>
      <c r="F391" s="353" t="s">
        <v>49</v>
      </c>
      <c r="G391" s="353" t="s">
        <v>2965</v>
      </c>
      <c r="H391" s="353"/>
      <c r="I391" s="354" t="s">
        <v>2526</v>
      </c>
      <c r="J391" s="354"/>
      <c r="K391" s="353" t="s">
        <v>1023</v>
      </c>
      <c r="L391" s="353" t="s">
        <v>29</v>
      </c>
      <c r="M391" s="236">
        <v>1</v>
      </c>
      <c r="N391" s="559">
        <v>4</v>
      </c>
      <c r="O391" s="494">
        <v>1539.4</v>
      </c>
      <c r="P391" s="236">
        <v>98</v>
      </c>
      <c r="Q391" s="236" t="s">
        <v>39</v>
      </c>
      <c r="R391" s="560">
        <v>7.0000000000000007E-2</v>
      </c>
      <c r="S391" s="599">
        <v>1556.3334</v>
      </c>
      <c r="T391" s="624"/>
      <c r="U391" s="405"/>
      <c r="V391" s="405"/>
      <c r="W391" s="405"/>
      <c r="X391" s="405"/>
      <c r="Y391" s="405"/>
      <c r="Z391" s="405"/>
      <c r="AA391" s="405"/>
      <c r="AB391" s="405"/>
      <c r="AC391" s="405"/>
      <c r="AD391" s="405"/>
      <c r="AE391" s="405"/>
      <c r="AF391" s="405"/>
      <c r="AG391" s="405"/>
      <c r="AH391" s="405"/>
      <c r="AI391" s="405"/>
      <c r="AJ391" s="405"/>
      <c r="AK391" s="405"/>
      <c r="AL391" s="405"/>
      <c r="AM391" s="405"/>
      <c r="AN391" s="405"/>
      <c r="AO391" s="405"/>
      <c r="AP391" s="405"/>
      <c r="AQ391" s="405"/>
      <c r="AR391" s="405"/>
      <c r="AS391" s="405"/>
      <c r="AT391" s="405"/>
      <c r="AU391" s="405"/>
      <c r="AV391" s="405"/>
      <c r="AW391" s="405"/>
      <c r="AX391" s="405"/>
      <c r="AY391" s="405"/>
      <c r="AZ391" s="405"/>
      <c r="BA391" s="405"/>
      <c r="BB391" s="405"/>
      <c r="BC391" s="405"/>
      <c r="BD391" s="405"/>
      <c r="BE391" s="405"/>
      <c r="BF391" s="405"/>
      <c r="BG391" s="405"/>
      <c r="BH391" s="405"/>
      <c r="BI391" s="405"/>
      <c r="BJ391" s="405"/>
      <c r="BK391" s="405"/>
      <c r="BL391" s="405"/>
      <c r="BM391" s="405"/>
      <c r="BN391" s="405"/>
      <c r="BO391" s="405"/>
      <c r="BP391" s="405"/>
      <c r="BQ391" s="405"/>
      <c r="BR391" s="405"/>
      <c r="BS391" s="405"/>
      <c r="BT391" s="405"/>
      <c r="BU391" s="405"/>
      <c r="BV391" s="405"/>
      <c r="BW391" s="478"/>
      <c r="BX391" s="478"/>
      <c r="BY391" s="478"/>
      <c r="BZ391" s="478"/>
      <c r="CA391" s="478"/>
    </row>
    <row r="392" spans="1:79" s="462" customFormat="1" ht="15" customHeight="1">
      <c r="A392" s="646"/>
      <c r="B392" s="477"/>
      <c r="C392" s="236"/>
      <c r="D392" s="374" t="s">
        <v>2534</v>
      </c>
      <c r="E392" s="374" t="s">
        <v>2535</v>
      </c>
      <c r="F392" s="374" t="s">
        <v>49</v>
      </c>
      <c r="G392" s="374" t="s">
        <v>2965</v>
      </c>
      <c r="H392" s="374"/>
      <c r="I392" s="375" t="s">
        <v>2526</v>
      </c>
      <c r="J392" s="375"/>
      <c r="K392" s="374" t="s">
        <v>1023</v>
      </c>
      <c r="L392" s="374" t="s">
        <v>29</v>
      </c>
      <c r="M392" s="236">
        <v>1</v>
      </c>
      <c r="N392" s="559">
        <v>5</v>
      </c>
      <c r="O392" s="494">
        <v>1996.8</v>
      </c>
      <c r="P392" s="236">
        <v>98</v>
      </c>
      <c r="Q392" s="236" t="s">
        <v>47</v>
      </c>
      <c r="R392" s="236" t="s">
        <v>54</v>
      </c>
      <c r="S392" s="599">
        <v>2018.7647999999999</v>
      </c>
      <c r="T392" s="624"/>
      <c r="U392" s="405"/>
      <c r="V392" s="405"/>
      <c r="W392" s="405"/>
      <c r="X392" s="405"/>
      <c r="Y392" s="405"/>
      <c r="Z392" s="405"/>
      <c r="AA392" s="405"/>
      <c r="AB392" s="405"/>
      <c r="AC392" s="405"/>
      <c r="AD392" s="405"/>
      <c r="AE392" s="405"/>
      <c r="AF392" s="405"/>
      <c r="AG392" s="405"/>
      <c r="AH392" s="405"/>
      <c r="AI392" s="405"/>
      <c r="AJ392" s="405"/>
      <c r="AK392" s="405"/>
      <c r="AL392" s="405"/>
      <c r="AM392" s="405"/>
      <c r="AN392" s="405"/>
      <c r="AO392" s="405"/>
      <c r="AP392" s="405"/>
      <c r="AQ392" s="405"/>
      <c r="AR392" s="405"/>
      <c r="AS392" s="405"/>
      <c r="AT392" s="405"/>
      <c r="AU392" s="405"/>
      <c r="AV392" s="405"/>
      <c r="AW392" s="405"/>
      <c r="AX392" s="405"/>
      <c r="AY392" s="405"/>
      <c r="AZ392" s="405"/>
      <c r="BA392" s="405"/>
      <c r="BB392" s="405"/>
      <c r="BC392" s="405"/>
      <c r="BD392" s="405"/>
      <c r="BE392" s="405"/>
      <c r="BF392" s="405"/>
      <c r="BG392" s="405"/>
      <c r="BH392" s="405"/>
      <c r="BI392" s="405"/>
      <c r="BJ392" s="405"/>
      <c r="BK392" s="405"/>
      <c r="BL392" s="405"/>
      <c r="BM392" s="405"/>
      <c r="BN392" s="405"/>
      <c r="BO392" s="405"/>
      <c r="BP392" s="405"/>
      <c r="BQ392" s="405"/>
      <c r="BR392" s="405"/>
      <c r="BS392" s="405"/>
      <c r="BT392" s="405"/>
      <c r="BU392" s="405"/>
      <c r="BV392" s="405"/>
      <c r="BW392" s="478"/>
      <c r="BX392" s="478"/>
      <c r="BY392" s="478"/>
      <c r="BZ392" s="478"/>
      <c r="CA392" s="478"/>
    </row>
    <row r="393" spans="1:79" s="462" customFormat="1" ht="15" customHeight="1">
      <c r="A393" s="646"/>
      <c r="B393" s="477"/>
      <c r="C393" s="236"/>
      <c r="D393" s="561" t="s">
        <v>2536</v>
      </c>
      <c r="E393" s="561" t="s">
        <v>2537</v>
      </c>
      <c r="F393" s="561" t="s">
        <v>49</v>
      </c>
      <c r="G393" s="561" t="s">
        <v>2965</v>
      </c>
      <c r="H393" s="561"/>
      <c r="I393" s="562" t="s">
        <v>2526</v>
      </c>
      <c r="J393" s="562"/>
      <c r="K393" s="561" t="s">
        <v>1023</v>
      </c>
      <c r="L393" s="561" t="s">
        <v>29</v>
      </c>
      <c r="M393" s="236">
        <v>1</v>
      </c>
      <c r="N393" s="559">
        <v>6</v>
      </c>
      <c r="O393" s="494">
        <v>1747.2</v>
      </c>
      <c r="P393" s="236">
        <v>98</v>
      </c>
      <c r="Q393" s="236" t="s">
        <v>47</v>
      </c>
      <c r="R393" s="236" t="s">
        <v>54</v>
      </c>
      <c r="S393" s="599">
        <v>1766.4192</v>
      </c>
      <c r="T393" s="624"/>
      <c r="U393" s="405"/>
      <c r="V393" s="405"/>
      <c r="W393" s="405"/>
      <c r="X393" s="405"/>
      <c r="Y393" s="405"/>
      <c r="Z393" s="405"/>
      <c r="AA393" s="405"/>
      <c r="AB393" s="405"/>
      <c r="AC393" s="405"/>
      <c r="AD393" s="405"/>
      <c r="AE393" s="405"/>
      <c r="AF393" s="405"/>
      <c r="AG393" s="405"/>
      <c r="AH393" s="405"/>
      <c r="AI393" s="405"/>
      <c r="AJ393" s="405"/>
      <c r="AK393" s="405"/>
      <c r="AL393" s="405"/>
      <c r="AM393" s="405"/>
      <c r="AN393" s="405"/>
      <c r="AO393" s="405"/>
      <c r="AP393" s="405"/>
      <c r="AQ393" s="405"/>
      <c r="AR393" s="405"/>
      <c r="AS393" s="405"/>
      <c r="AT393" s="405"/>
      <c r="AU393" s="405"/>
      <c r="AV393" s="405"/>
      <c r="AW393" s="405"/>
      <c r="AX393" s="405"/>
      <c r="AY393" s="405"/>
      <c r="AZ393" s="405"/>
      <c r="BA393" s="405"/>
      <c r="BB393" s="405"/>
      <c r="BC393" s="405"/>
      <c r="BD393" s="405"/>
      <c r="BE393" s="405"/>
      <c r="BF393" s="405"/>
      <c r="BG393" s="405"/>
      <c r="BH393" s="405"/>
      <c r="BI393" s="405"/>
      <c r="BJ393" s="405"/>
      <c r="BK393" s="405"/>
      <c r="BL393" s="405"/>
      <c r="BM393" s="405"/>
      <c r="BN393" s="405"/>
      <c r="BO393" s="405"/>
      <c r="BP393" s="405"/>
      <c r="BQ393" s="405"/>
      <c r="BR393" s="405"/>
      <c r="BS393" s="405"/>
      <c r="BT393" s="405"/>
      <c r="BU393" s="405"/>
      <c r="BV393" s="405"/>
      <c r="BW393" s="478"/>
      <c r="BX393" s="478"/>
      <c r="BY393" s="478"/>
      <c r="BZ393" s="478"/>
      <c r="CA393" s="478"/>
    </row>
    <row r="394" spans="1:79" s="462" customFormat="1" ht="15" customHeight="1">
      <c r="A394" s="646"/>
      <c r="B394" s="477"/>
      <c r="C394" s="236"/>
      <c r="D394" s="561" t="s">
        <v>2538</v>
      </c>
      <c r="E394" s="561" t="s">
        <v>2539</v>
      </c>
      <c r="F394" s="561" t="s">
        <v>49</v>
      </c>
      <c r="G394" s="561" t="s">
        <v>2965</v>
      </c>
      <c r="H394" s="561"/>
      <c r="I394" s="562" t="s">
        <v>2526</v>
      </c>
      <c r="J394" s="562"/>
      <c r="K394" s="561" t="s">
        <v>1023</v>
      </c>
      <c r="L394" s="561" t="s">
        <v>29</v>
      </c>
      <c r="M394" s="236">
        <v>1</v>
      </c>
      <c r="N394" s="559">
        <v>7</v>
      </c>
      <c r="O394" s="494">
        <v>56.3</v>
      </c>
      <c r="P394" s="236">
        <v>98</v>
      </c>
      <c r="Q394" s="236" t="s">
        <v>47</v>
      </c>
      <c r="R394" s="236" t="s">
        <v>54</v>
      </c>
      <c r="S394" s="599">
        <v>56.9193</v>
      </c>
      <c r="T394" s="624"/>
      <c r="U394" s="405"/>
      <c r="V394" s="405"/>
      <c r="W394" s="405"/>
      <c r="X394" s="405"/>
      <c r="Y394" s="405"/>
      <c r="Z394" s="405"/>
      <c r="AA394" s="405"/>
      <c r="AB394" s="405"/>
      <c r="AC394" s="405"/>
      <c r="AD394" s="405"/>
      <c r="AE394" s="405"/>
      <c r="AF394" s="405"/>
      <c r="AG394" s="405"/>
      <c r="AH394" s="405"/>
      <c r="AI394" s="405"/>
      <c r="AJ394" s="405"/>
      <c r="AK394" s="405"/>
      <c r="AL394" s="405"/>
      <c r="AM394" s="405"/>
      <c r="AN394" s="405"/>
      <c r="AO394" s="405"/>
      <c r="AP394" s="405"/>
      <c r="AQ394" s="405"/>
      <c r="AR394" s="405"/>
      <c r="AS394" s="405"/>
      <c r="AT394" s="405"/>
      <c r="AU394" s="405"/>
      <c r="AV394" s="405"/>
      <c r="AW394" s="405"/>
      <c r="AX394" s="405"/>
      <c r="AY394" s="405"/>
      <c r="AZ394" s="405"/>
      <c r="BA394" s="405"/>
      <c r="BB394" s="405"/>
      <c r="BC394" s="405"/>
      <c r="BD394" s="405"/>
      <c r="BE394" s="405"/>
      <c r="BF394" s="405"/>
      <c r="BG394" s="405"/>
      <c r="BH394" s="405"/>
      <c r="BI394" s="405"/>
      <c r="BJ394" s="405"/>
      <c r="BK394" s="405"/>
      <c r="BL394" s="405"/>
      <c r="BM394" s="405"/>
      <c r="BN394" s="405"/>
      <c r="BO394" s="405"/>
      <c r="BP394" s="405"/>
      <c r="BQ394" s="405"/>
      <c r="BR394" s="405"/>
      <c r="BS394" s="405"/>
      <c r="BT394" s="405"/>
      <c r="BU394" s="405"/>
      <c r="BV394" s="405"/>
      <c r="BW394" s="478"/>
      <c r="BX394" s="478"/>
      <c r="BY394" s="478"/>
      <c r="BZ394" s="478"/>
      <c r="CA394" s="478"/>
    </row>
    <row r="395" spans="1:79" s="462" customFormat="1" ht="15" customHeight="1">
      <c r="A395" s="430">
        <v>748</v>
      </c>
      <c r="B395" s="421"/>
      <c r="C395" s="421"/>
      <c r="D395" s="422" t="s">
        <v>1563</v>
      </c>
      <c r="E395" s="422" t="s">
        <v>538</v>
      </c>
      <c r="F395" s="423" t="s">
        <v>49</v>
      </c>
      <c r="G395" s="423" t="s">
        <v>2965</v>
      </c>
      <c r="H395" s="421"/>
      <c r="I395" s="423" t="s">
        <v>539</v>
      </c>
      <c r="J395" s="423" t="s">
        <v>974</v>
      </c>
      <c r="K395" s="421" t="s">
        <v>86</v>
      </c>
      <c r="L395" s="421" t="s">
        <v>31</v>
      </c>
      <c r="M395" s="421" t="s">
        <v>21</v>
      </c>
      <c r="N395" s="421" t="s">
        <v>21</v>
      </c>
      <c r="O395" s="423">
        <v>1722</v>
      </c>
      <c r="P395" s="423"/>
      <c r="Q395" s="421" t="s">
        <v>23</v>
      </c>
      <c r="R395" s="425" t="s">
        <v>54</v>
      </c>
      <c r="S395" s="584">
        <v>1740.8901559999999</v>
      </c>
      <c r="T395" s="621"/>
      <c r="U395" s="393"/>
      <c r="V395" s="393"/>
      <c r="W395" s="393"/>
      <c r="X395" s="393"/>
      <c r="Y395" s="393"/>
      <c r="Z395" s="393"/>
      <c r="AA395" s="393"/>
      <c r="AB395" s="393"/>
      <c r="AC395" s="393"/>
      <c r="AD395" s="393"/>
      <c r="AE395" s="393"/>
      <c r="AF395" s="393"/>
      <c r="AG395" s="393"/>
      <c r="AH395" s="393"/>
      <c r="AI395" s="393"/>
      <c r="AJ395" s="393"/>
      <c r="AK395" s="393"/>
      <c r="AL395" s="393"/>
      <c r="AM395" s="393"/>
      <c r="AN395" s="393"/>
      <c r="AO395" s="393"/>
      <c r="AP395" s="393"/>
      <c r="AQ395" s="393"/>
      <c r="AR395" s="393"/>
      <c r="AS395" s="393"/>
      <c r="AT395" s="393"/>
      <c r="AU395" s="393"/>
      <c r="AV395" s="393"/>
      <c r="AW395" s="393"/>
      <c r="AX395" s="393"/>
      <c r="AY395" s="393"/>
      <c r="AZ395" s="393"/>
      <c r="BA395" s="393"/>
      <c r="BB395" s="393"/>
      <c r="BC395" s="393"/>
      <c r="BD395" s="393"/>
      <c r="BE395" s="393"/>
      <c r="BF395" s="393"/>
      <c r="BG395" s="393"/>
      <c r="BH395" s="393"/>
      <c r="BI395" s="393"/>
      <c r="BJ395" s="393"/>
      <c r="BK395" s="393"/>
      <c r="BL395" s="393"/>
      <c r="BM395" s="393"/>
      <c r="BN395" s="393"/>
      <c r="BO395" s="393"/>
      <c r="BP395" s="393"/>
      <c r="BQ395" s="393"/>
      <c r="BR395" s="393"/>
      <c r="BS395" s="393"/>
      <c r="BT395" s="393"/>
      <c r="BU395" s="393"/>
      <c r="BV395" s="393"/>
      <c r="BW395" s="428"/>
      <c r="BX395" s="428"/>
      <c r="BY395" s="428"/>
      <c r="BZ395" s="428"/>
      <c r="CA395" s="428"/>
    </row>
    <row r="396" spans="1:79" s="462" customFormat="1" ht="15" customHeight="1">
      <c r="A396" s="431">
        <v>749</v>
      </c>
      <c r="B396" s="421"/>
      <c r="C396" s="421"/>
      <c r="D396" s="422" t="s">
        <v>1564</v>
      </c>
      <c r="E396" s="422" t="s">
        <v>540</v>
      </c>
      <c r="F396" s="423" t="s">
        <v>49</v>
      </c>
      <c r="G396" s="423" t="s">
        <v>2965</v>
      </c>
      <c r="H396" s="421"/>
      <c r="I396" s="423" t="s">
        <v>539</v>
      </c>
      <c r="J396" s="424" t="s">
        <v>1020</v>
      </c>
      <c r="K396" s="421" t="s">
        <v>86</v>
      </c>
      <c r="L396" s="421" t="s">
        <v>31</v>
      </c>
      <c r="M396" s="421" t="s">
        <v>21</v>
      </c>
      <c r="N396" s="421" t="s">
        <v>22</v>
      </c>
      <c r="O396" s="423">
        <v>1722</v>
      </c>
      <c r="P396" s="423"/>
      <c r="Q396" s="421" t="s">
        <v>24</v>
      </c>
      <c r="R396" s="425"/>
      <c r="S396" s="584">
        <v>1740.8901559999999</v>
      </c>
      <c r="T396" s="621"/>
      <c r="U396" s="393"/>
      <c r="V396" s="393"/>
      <c r="W396" s="393"/>
      <c r="X396" s="393"/>
      <c r="Y396" s="393"/>
      <c r="Z396" s="393"/>
      <c r="AA396" s="393"/>
      <c r="AB396" s="393"/>
      <c r="AC396" s="393"/>
      <c r="AD396" s="393"/>
      <c r="AE396" s="393"/>
      <c r="AF396" s="393"/>
      <c r="AG396" s="393"/>
      <c r="AH396" s="393"/>
      <c r="AI396" s="393"/>
      <c r="AJ396" s="393"/>
      <c r="AK396" s="393"/>
      <c r="AL396" s="393"/>
      <c r="AM396" s="393"/>
      <c r="AN396" s="393"/>
      <c r="AO396" s="393"/>
      <c r="AP396" s="393"/>
      <c r="AQ396" s="393"/>
      <c r="AR396" s="393"/>
      <c r="AS396" s="393"/>
      <c r="AT396" s="393"/>
      <c r="AU396" s="393"/>
      <c r="AV396" s="393"/>
      <c r="AW396" s="393"/>
      <c r="AX396" s="393"/>
      <c r="AY396" s="393"/>
      <c r="AZ396" s="393"/>
      <c r="BA396" s="393"/>
      <c r="BB396" s="393"/>
      <c r="BC396" s="393"/>
      <c r="BD396" s="393"/>
      <c r="BE396" s="393"/>
      <c r="BF396" s="393"/>
      <c r="BG396" s="393"/>
      <c r="BH396" s="393"/>
      <c r="BI396" s="393"/>
      <c r="BJ396" s="393"/>
      <c r="BK396" s="393"/>
      <c r="BL396" s="393"/>
      <c r="BM396" s="393"/>
      <c r="BN396" s="393"/>
      <c r="BO396" s="393"/>
      <c r="BP396" s="393"/>
      <c r="BQ396" s="393"/>
      <c r="BR396" s="393"/>
      <c r="BS396" s="393"/>
      <c r="BT396" s="393"/>
      <c r="BU396" s="393"/>
      <c r="BV396" s="393"/>
      <c r="BW396" s="428"/>
      <c r="BX396" s="428"/>
      <c r="BY396" s="428"/>
      <c r="BZ396" s="428"/>
      <c r="CA396" s="428"/>
    </row>
    <row r="397" spans="1:79" s="462" customFormat="1" ht="15" customHeight="1">
      <c r="A397" s="431">
        <v>750</v>
      </c>
      <c r="B397" s="421"/>
      <c r="C397" s="421"/>
      <c r="D397" s="422" t="s">
        <v>1565</v>
      </c>
      <c r="E397" s="422" t="s">
        <v>541</v>
      </c>
      <c r="F397" s="423" t="s">
        <v>49</v>
      </c>
      <c r="G397" s="423" t="s">
        <v>2965</v>
      </c>
      <c r="H397" s="421"/>
      <c r="I397" s="423" t="s">
        <v>539</v>
      </c>
      <c r="J397" s="424" t="s">
        <v>1020</v>
      </c>
      <c r="K397" s="421" t="s">
        <v>86</v>
      </c>
      <c r="L397" s="421" t="s">
        <v>31</v>
      </c>
      <c r="M397" s="421" t="s">
        <v>21</v>
      </c>
      <c r="N397" s="421" t="s">
        <v>25</v>
      </c>
      <c r="O397" s="423">
        <v>1722</v>
      </c>
      <c r="P397" s="423"/>
      <c r="Q397" s="421" t="s">
        <v>23</v>
      </c>
      <c r="R397" s="425" t="s">
        <v>54</v>
      </c>
      <c r="S397" s="584">
        <v>1740.8901559999999</v>
      </c>
      <c r="T397" s="621"/>
      <c r="U397" s="393"/>
      <c r="V397" s="393"/>
      <c r="W397" s="393"/>
      <c r="X397" s="393"/>
      <c r="Y397" s="393"/>
      <c r="Z397" s="393"/>
      <c r="AA397" s="393"/>
      <c r="AB397" s="393"/>
      <c r="AC397" s="393"/>
      <c r="AD397" s="393"/>
      <c r="AE397" s="393"/>
      <c r="AF397" s="393"/>
      <c r="AG397" s="393"/>
      <c r="AH397" s="393"/>
      <c r="AI397" s="393"/>
      <c r="AJ397" s="393"/>
      <c r="AK397" s="393"/>
      <c r="AL397" s="393"/>
      <c r="AM397" s="393"/>
      <c r="AN397" s="393"/>
      <c r="AO397" s="393"/>
      <c r="AP397" s="393"/>
      <c r="AQ397" s="393"/>
      <c r="AR397" s="393"/>
      <c r="AS397" s="393"/>
      <c r="AT397" s="393"/>
      <c r="AU397" s="393"/>
      <c r="AV397" s="393"/>
      <c r="AW397" s="393"/>
      <c r="AX397" s="393"/>
      <c r="AY397" s="393"/>
      <c r="AZ397" s="393"/>
      <c r="BA397" s="393"/>
      <c r="BB397" s="393"/>
      <c r="BC397" s="393"/>
      <c r="BD397" s="393"/>
      <c r="BE397" s="393"/>
      <c r="BF397" s="393"/>
      <c r="BG397" s="393"/>
      <c r="BH397" s="393"/>
      <c r="BI397" s="393"/>
      <c r="BJ397" s="393"/>
      <c r="BK397" s="393"/>
      <c r="BL397" s="393"/>
      <c r="BM397" s="393"/>
      <c r="BN397" s="393"/>
      <c r="BO397" s="393"/>
      <c r="BP397" s="393"/>
      <c r="BQ397" s="393"/>
      <c r="BR397" s="393"/>
      <c r="BS397" s="393"/>
      <c r="BT397" s="393"/>
      <c r="BU397" s="393"/>
      <c r="BV397" s="393"/>
      <c r="BW397" s="428"/>
      <c r="BX397" s="428"/>
      <c r="BY397" s="428"/>
      <c r="BZ397" s="428"/>
      <c r="CA397" s="428"/>
    </row>
    <row r="398" spans="1:79" s="497" customFormat="1" ht="15" customHeight="1">
      <c r="A398" s="431">
        <v>751</v>
      </c>
      <c r="B398" s="421"/>
      <c r="C398" s="421"/>
      <c r="D398" s="422" t="s">
        <v>1566</v>
      </c>
      <c r="E398" s="422" t="s">
        <v>542</v>
      </c>
      <c r="F398" s="423" t="s">
        <v>49</v>
      </c>
      <c r="G398" s="423" t="s">
        <v>2965</v>
      </c>
      <c r="H398" s="421"/>
      <c r="I398" s="423" t="s">
        <v>539</v>
      </c>
      <c r="J398" s="424" t="s">
        <v>1020</v>
      </c>
      <c r="K398" s="421" t="s">
        <v>86</v>
      </c>
      <c r="L398" s="421" t="s">
        <v>31</v>
      </c>
      <c r="M398" s="421" t="s">
        <v>21</v>
      </c>
      <c r="N398" s="421" t="s">
        <v>27</v>
      </c>
      <c r="O398" s="423">
        <v>1722</v>
      </c>
      <c r="P398" s="423"/>
      <c r="Q398" s="421" t="s">
        <v>23</v>
      </c>
      <c r="R398" s="425">
        <v>0</v>
      </c>
      <c r="S398" s="584">
        <v>1740.8901559999999</v>
      </c>
      <c r="T398" s="621"/>
      <c r="U398" s="393"/>
      <c r="V398" s="393"/>
      <c r="W398" s="393"/>
      <c r="X398" s="393"/>
      <c r="Y398" s="393"/>
      <c r="Z398" s="393"/>
      <c r="AA398" s="393"/>
      <c r="AB398" s="393"/>
      <c r="AC398" s="393"/>
      <c r="AD398" s="393"/>
      <c r="AE398" s="393"/>
      <c r="AF398" s="393"/>
      <c r="AG398" s="393"/>
      <c r="AH398" s="393"/>
      <c r="AI398" s="393"/>
      <c r="AJ398" s="393"/>
      <c r="AK398" s="393"/>
      <c r="AL398" s="393"/>
      <c r="AM398" s="393"/>
      <c r="AN398" s="393"/>
      <c r="AO398" s="393"/>
      <c r="AP398" s="393"/>
      <c r="AQ398" s="393"/>
      <c r="AR398" s="393"/>
      <c r="AS398" s="393"/>
      <c r="AT398" s="393"/>
      <c r="AU398" s="393"/>
      <c r="AV398" s="393"/>
      <c r="AW398" s="393"/>
      <c r="AX398" s="393"/>
      <c r="AY398" s="393"/>
      <c r="AZ398" s="393"/>
      <c r="BA398" s="393"/>
      <c r="BB398" s="393"/>
      <c r="BC398" s="393"/>
      <c r="BD398" s="393"/>
      <c r="BE398" s="393"/>
      <c r="BF398" s="393"/>
      <c r="BG398" s="393"/>
      <c r="BH398" s="393"/>
      <c r="BI398" s="393"/>
      <c r="BJ398" s="393"/>
      <c r="BK398" s="393"/>
      <c r="BL398" s="393"/>
      <c r="BM398" s="393"/>
      <c r="BN398" s="393"/>
      <c r="BO398" s="393"/>
      <c r="BP398" s="393"/>
      <c r="BQ398" s="393"/>
      <c r="BR398" s="393"/>
      <c r="BS398" s="393"/>
      <c r="BT398" s="393"/>
      <c r="BU398" s="393"/>
      <c r="BV398" s="393"/>
      <c r="BW398" s="428"/>
      <c r="BX398" s="428"/>
      <c r="BY398" s="428"/>
      <c r="BZ398" s="428"/>
      <c r="CA398" s="428"/>
    </row>
    <row r="399" spans="1:79" s="462" customFormat="1" ht="15" customHeight="1">
      <c r="A399" s="420">
        <v>752</v>
      </c>
      <c r="B399" s="421"/>
      <c r="C399" s="421"/>
      <c r="D399" s="422" t="s">
        <v>1567</v>
      </c>
      <c r="E399" s="422" t="s">
        <v>543</v>
      </c>
      <c r="F399" s="423" t="s">
        <v>49</v>
      </c>
      <c r="G399" s="423" t="s">
        <v>2965</v>
      </c>
      <c r="H399" s="421"/>
      <c r="I399" s="423" t="s">
        <v>539</v>
      </c>
      <c r="J399" s="424" t="s">
        <v>1020</v>
      </c>
      <c r="K399" s="421" t="s">
        <v>86</v>
      </c>
      <c r="L399" s="421" t="s">
        <v>31</v>
      </c>
      <c r="M399" s="421" t="s">
        <v>21</v>
      </c>
      <c r="N399" s="421" t="s">
        <v>26</v>
      </c>
      <c r="O399" s="423">
        <v>288.39999999999998</v>
      </c>
      <c r="P399" s="423"/>
      <c r="Q399" s="421" t="s">
        <v>23</v>
      </c>
      <c r="R399" s="425" t="s">
        <v>54</v>
      </c>
      <c r="S399" s="584">
        <v>291.56371799999999</v>
      </c>
      <c r="T399" s="621"/>
      <c r="U399" s="393"/>
      <c r="V399" s="393"/>
      <c r="W399" s="393"/>
      <c r="X399" s="393"/>
      <c r="Y399" s="393"/>
      <c r="Z399" s="393"/>
      <c r="AA399" s="393"/>
      <c r="AB399" s="393"/>
      <c r="AC399" s="393"/>
      <c r="AD399" s="393"/>
      <c r="AE399" s="393"/>
      <c r="AF399" s="393"/>
      <c r="AG399" s="393"/>
      <c r="AH399" s="393"/>
      <c r="AI399" s="393"/>
      <c r="AJ399" s="393"/>
      <c r="AK399" s="393"/>
      <c r="AL399" s="393"/>
      <c r="AM399" s="393"/>
      <c r="AN399" s="393"/>
      <c r="AO399" s="393"/>
      <c r="AP399" s="393"/>
      <c r="AQ399" s="393"/>
      <c r="AR399" s="393"/>
      <c r="AS399" s="393"/>
      <c r="AT399" s="393"/>
      <c r="AU399" s="393"/>
      <c r="AV399" s="393"/>
      <c r="AW399" s="393"/>
      <c r="AX399" s="393"/>
      <c r="AY399" s="393"/>
      <c r="AZ399" s="393"/>
      <c r="BA399" s="393"/>
      <c r="BB399" s="393"/>
      <c r="BC399" s="393"/>
      <c r="BD399" s="393"/>
      <c r="BE399" s="393"/>
      <c r="BF399" s="393"/>
      <c r="BG399" s="393"/>
      <c r="BH399" s="393"/>
      <c r="BI399" s="393"/>
      <c r="BJ399" s="393"/>
      <c r="BK399" s="393"/>
      <c r="BL399" s="393"/>
      <c r="BM399" s="393"/>
      <c r="BN399" s="393"/>
      <c r="BO399" s="393"/>
      <c r="BP399" s="393"/>
      <c r="BQ399" s="393"/>
      <c r="BR399" s="393"/>
      <c r="BS399" s="393"/>
      <c r="BT399" s="393"/>
      <c r="BU399" s="393"/>
      <c r="BV399" s="393"/>
      <c r="BW399" s="428"/>
      <c r="BX399" s="428"/>
      <c r="BY399" s="428"/>
      <c r="BZ399" s="428"/>
      <c r="CA399" s="428"/>
    </row>
    <row r="400" spans="1:79" s="462" customFormat="1" ht="15" customHeight="1">
      <c r="B400" s="463"/>
      <c r="C400" s="211"/>
      <c r="D400" s="331" t="s">
        <v>2064</v>
      </c>
      <c r="E400" s="331" t="s">
        <v>2065</v>
      </c>
      <c r="F400" s="331" t="s">
        <v>49</v>
      </c>
      <c r="G400" s="331" t="s">
        <v>2965</v>
      </c>
      <c r="H400" s="331"/>
      <c r="I400" s="332" t="s">
        <v>2066</v>
      </c>
      <c r="J400" s="474" t="s">
        <v>2067</v>
      </c>
      <c r="K400" s="331" t="s">
        <v>86</v>
      </c>
      <c r="L400" s="331" t="s">
        <v>29</v>
      </c>
      <c r="M400" s="211">
        <v>2</v>
      </c>
      <c r="N400" s="214">
        <v>1</v>
      </c>
      <c r="O400" s="215">
        <v>1680</v>
      </c>
      <c r="P400" s="211">
        <v>86</v>
      </c>
      <c r="Q400" s="211" t="s">
        <v>30</v>
      </c>
      <c r="R400" s="611">
        <v>0.05</v>
      </c>
      <c r="S400" s="259">
        <v>1698.48</v>
      </c>
      <c r="T400" s="623"/>
      <c r="U400" s="403"/>
      <c r="V400" s="403"/>
      <c r="W400" s="403"/>
      <c r="X400" s="403"/>
      <c r="Y400" s="403"/>
      <c r="Z400" s="403"/>
      <c r="AA400" s="403"/>
      <c r="AB400" s="403"/>
      <c r="AC400" s="403"/>
      <c r="AD400" s="403"/>
      <c r="AE400" s="403"/>
      <c r="AF400" s="403"/>
      <c r="AG400" s="403"/>
      <c r="AH400" s="403"/>
      <c r="AI400" s="403"/>
      <c r="AJ400" s="403"/>
      <c r="AK400" s="403"/>
      <c r="AL400" s="403"/>
      <c r="AM400" s="403"/>
      <c r="AN400" s="403"/>
      <c r="AO400" s="403"/>
      <c r="AP400" s="403"/>
      <c r="AQ400" s="403"/>
      <c r="AR400" s="403"/>
      <c r="AS400" s="403"/>
      <c r="AT400" s="403"/>
      <c r="AU400" s="403"/>
      <c r="AV400" s="403"/>
      <c r="AW400" s="403"/>
      <c r="AX400" s="403"/>
      <c r="AY400" s="403"/>
      <c r="AZ400" s="403"/>
      <c r="BA400" s="403"/>
      <c r="BB400" s="403"/>
      <c r="BC400" s="403"/>
      <c r="BD400" s="403"/>
      <c r="BE400" s="403"/>
      <c r="BF400" s="403"/>
      <c r="BG400" s="403"/>
      <c r="BH400" s="403"/>
      <c r="BI400" s="403"/>
      <c r="BJ400" s="403"/>
      <c r="BK400" s="403"/>
      <c r="BL400" s="403"/>
      <c r="BM400" s="403"/>
      <c r="BN400" s="403"/>
      <c r="BO400" s="403"/>
      <c r="BP400" s="403"/>
      <c r="BQ400" s="403"/>
      <c r="BR400" s="403"/>
      <c r="BS400" s="403"/>
      <c r="BT400" s="403"/>
      <c r="BU400" s="403"/>
      <c r="BV400" s="403"/>
      <c r="BW400" s="464"/>
      <c r="BX400" s="464"/>
      <c r="BY400" s="464"/>
      <c r="BZ400" s="464"/>
      <c r="CA400" s="464"/>
    </row>
    <row r="401" spans="1:79" s="462" customFormat="1" ht="15" customHeight="1">
      <c r="B401" s="463"/>
      <c r="C401" s="211"/>
      <c r="D401" s="255" t="s">
        <v>2068</v>
      </c>
      <c r="E401" s="255" t="s">
        <v>2069</v>
      </c>
      <c r="F401" s="255" t="s">
        <v>49</v>
      </c>
      <c r="G401" s="255" t="s">
        <v>2965</v>
      </c>
      <c r="H401" s="255"/>
      <c r="I401" s="257" t="s">
        <v>2066</v>
      </c>
      <c r="J401" s="255"/>
      <c r="K401" s="255" t="s">
        <v>86</v>
      </c>
      <c r="L401" s="255" t="s">
        <v>29</v>
      </c>
      <c r="M401" s="211">
        <v>2</v>
      </c>
      <c r="N401" s="214">
        <v>2</v>
      </c>
      <c r="O401" s="215">
        <v>1680</v>
      </c>
      <c r="P401" s="211">
        <v>86</v>
      </c>
      <c r="Q401" s="211" t="s">
        <v>39</v>
      </c>
      <c r="R401" s="611">
        <v>7.0000000000000007E-2</v>
      </c>
      <c r="S401" s="259">
        <v>1698.48</v>
      </c>
      <c r="T401" s="623"/>
      <c r="U401" s="403"/>
      <c r="V401" s="403"/>
      <c r="W401" s="403"/>
      <c r="X401" s="403"/>
      <c r="Y401" s="403"/>
      <c r="Z401" s="403"/>
      <c r="AA401" s="403"/>
      <c r="AB401" s="403"/>
      <c r="AC401" s="403"/>
      <c r="AD401" s="403"/>
      <c r="AE401" s="403"/>
      <c r="AF401" s="403"/>
      <c r="AG401" s="403"/>
      <c r="AH401" s="403"/>
      <c r="AI401" s="403"/>
      <c r="AJ401" s="403"/>
      <c r="AK401" s="403"/>
      <c r="AL401" s="403"/>
      <c r="AM401" s="403"/>
      <c r="AN401" s="403"/>
      <c r="AO401" s="403"/>
      <c r="AP401" s="403"/>
      <c r="AQ401" s="403"/>
      <c r="AR401" s="403"/>
      <c r="AS401" s="403"/>
      <c r="AT401" s="403"/>
      <c r="AU401" s="403"/>
      <c r="AV401" s="403"/>
      <c r="AW401" s="403"/>
      <c r="AX401" s="403"/>
      <c r="AY401" s="403"/>
      <c r="AZ401" s="403"/>
      <c r="BA401" s="403"/>
      <c r="BB401" s="403"/>
      <c r="BC401" s="403"/>
      <c r="BD401" s="403"/>
      <c r="BE401" s="403"/>
      <c r="BF401" s="403"/>
      <c r="BG401" s="403"/>
      <c r="BH401" s="403"/>
      <c r="BI401" s="403"/>
      <c r="BJ401" s="403"/>
      <c r="BK401" s="403"/>
      <c r="BL401" s="403"/>
      <c r="BM401" s="403"/>
      <c r="BN401" s="403"/>
      <c r="BO401" s="403"/>
      <c r="BP401" s="403"/>
      <c r="BQ401" s="403"/>
      <c r="BR401" s="403"/>
      <c r="BS401" s="403"/>
      <c r="BT401" s="403"/>
      <c r="BU401" s="403"/>
      <c r="BV401" s="403"/>
      <c r="BW401" s="464"/>
      <c r="BX401" s="464"/>
      <c r="BY401" s="464"/>
      <c r="BZ401" s="464"/>
      <c r="CA401" s="464"/>
    </row>
    <row r="402" spans="1:79" s="462" customFormat="1" ht="15" customHeight="1">
      <c r="B402" s="463"/>
      <c r="C402" s="211"/>
      <c r="D402" s="331" t="s">
        <v>2070</v>
      </c>
      <c r="E402" s="331" t="s">
        <v>2071</v>
      </c>
      <c r="F402" s="331" t="s">
        <v>49</v>
      </c>
      <c r="G402" s="331" t="s">
        <v>2965</v>
      </c>
      <c r="H402" s="331"/>
      <c r="I402" s="332" t="s">
        <v>2066</v>
      </c>
      <c r="J402" s="331"/>
      <c r="K402" s="331" t="s">
        <v>86</v>
      </c>
      <c r="L402" s="331" t="s">
        <v>29</v>
      </c>
      <c r="M402" s="211">
        <v>2</v>
      </c>
      <c r="N402" s="214">
        <v>3</v>
      </c>
      <c r="O402" s="215">
        <v>1680</v>
      </c>
      <c r="P402" s="211">
        <v>86</v>
      </c>
      <c r="Q402" s="211" t="s">
        <v>47</v>
      </c>
      <c r="R402" s="211" t="s">
        <v>54</v>
      </c>
      <c r="S402" s="259">
        <v>1698.48</v>
      </c>
      <c r="T402" s="623"/>
      <c r="U402" s="403"/>
      <c r="V402" s="403"/>
      <c r="W402" s="403"/>
      <c r="X402" s="403"/>
      <c r="Y402" s="403"/>
      <c r="Z402" s="403"/>
      <c r="AA402" s="403"/>
      <c r="AB402" s="403"/>
      <c r="AC402" s="403"/>
      <c r="AD402" s="403"/>
      <c r="AE402" s="403"/>
      <c r="AF402" s="403"/>
      <c r="AG402" s="403"/>
      <c r="AH402" s="403"/>
      <c r="AI402" s="403"/>
      <c r="AJ402" s="403"/>
      <c r="AK402" s="403"/>
      <c r="AL402" s="403"/>
      <c r="AM402" s="403"/>
      <c r="AN402" s="403"/>
      <c r="AO402" s="403"/>
      <c r="AP402" s="403"/>
      <c r="AQ402" s="403"/>
      <c r="AR402" s="403"/>
      <c r="AS402" s="403"/>
      <c r="AT402" s="403"/>
      <c r="AU402" s="403"/>
      <c r="AV402" s="403"/>
      <c r="AW402" s="403"/>
      <c r="AX402" s="403"/>
      <c r="AY402" s="403"/>
      <c r="AZ402" s="403"/>
      <c r="BA402" s="403"/>
      <c r="BB402" s="403"/>
      <c r="BC402" s="403"/>
      <c r="BD402" s="403"/>
      <c r="BE402" s="403"/>
      <c r="BF402" s="403"/>
      <c r="BG402" s="403"/>
      <c r="BH402" s="403"/>
      <c r="BI402" s="403"/>
      <c r="BJ402" s="403"/>
      <c r="BK402" s="403"/>
      <c r="BL402" s="403"/>
      <c r="BM402" s="403"/>
      <c r="BN402" s="403"/>
      <c r="BO402" s="403"/>
      <c r="BP402" s="403"/>
      <c r="BQ402" s="403"/>
      <c r="BR402" s="403"/>
      <c r="BS402" s="403"/>
      <c r="BT402" s="403"/>
      <c r="BU402" s="403"/>
      <c r="BV402" s="403"/>
      <c r="BW402" s="464"/>
      <c r="BX402" s="464"/>
      <c r="BY402" s="464"/>
      <c r="BZ402" s="464"/>
      <c r="CA402" s="464"/>
    </row>
    <row r="403" spans="1:79" s="462" customFormat="1" ht="15" customHeight="1">
      <c r="B403" s="463"/>
      <c r="C403" s="211"/>
      <c r="D403" s="331" t="s">
        <v>2072</v>
      </c>
      <c r="E403" s="331" t="s">
        <v>2073</v>
      </c>
      <c r="F403" s="331" t="s">
        <v>49</v>
      </c>
      <c r="G403" s="331" t="s">
        <v>2965</v>
      </c>
      <c r="H403" s="331"/>
      <c r="I403" s="332" t="s">
        <v>2066</v>
      </c>
      <c r="J403" s="331"/>
      <c r="K403" s="331" t="s">
        <v>86</v>
      </c>
      <c r="L403" s="331" t="s">
        <v>29</v>
      </c>
      <c r="M403" s="211">
        <v>2</v>
      </c>
      <c r="N403" s="214">
        <v>4</v>
      </c>
      <c r="O403" s="215">
        <v>1980</v>
      </c>
      <c r="P403" s="211">
        <v>86</v>
      </c>
      <c r="Q403" s="211" t="s">
        <v>30</v>
      </c>
      <c r="R403" s="611">
        <v>0.05</v>
      </c>
      <c r="S403" s="259">
        <v>2001.78</v>
      </c>
      <c r="T403" s="623"/>
      <c r="U403" s="403"/>
      <c r="V403" s="403"/>
      <c r="W403" s="403"/>
      <c r="X403" s="403"/>
      <c r="Y403" s="403"/>
      <c r="Z403" s="403"/>
      <c r="AA403" s="403"/>
      <c r="AB403" s="403"/>
      <c r="AC403" s="403"/>
      <c r="AD403" s="403"/>
      <c r="AE403" s="403"/>
      <c r="AF403" s="403"/>
      <c r="AG403" s="403"/>
      <c r="AH403" s="403"/>
      <c r="AI403" s="403"/>
      <c r="AJ403" s="403"/>
      <c r="AK403" s="403"/>
      <c r="AL403" s="403"/>
      <c r="AM403" s="403"/>
      <c r="AN403" s="403"/>
      <c r="AO403" s="403"/>
      <c r="AP403" s="403"/>
      <c r="AQ403" s="403"/>
      <c r="AR403" s="403"/>
      <c r="AS403" s="403"/>
      <c r="AT403" s="403"/>
      <c r="AU403" s="403"/>
      <c r="AV403" s="403"/>
      <c r="AW403" s="403"/>
      <c r="AX403" s="403"/>
      <c r="AY403" s="403"/>
      <c r="AZ403" s="403"/>
      <c r="BA403" s="403"/>
      <c r="BB403" s="403"/>
      <c r="BC403" s="403"/>
      <c r="BD403" s="403"/>
      <c r="BE403" s="403"/>
      <c r="BF403" s="403"/>
      <c r="BG403" s="403"/>
      <c r="BH403" s="403"/>
      <c r="BI403" s="403"/>
      <c r="BJ403" s="403"/>
      <c r="BK403" s="403"/>
      <c r="BL403" s="403"/>
      <c r="BM403" s="403"/>
      <c r="BN403" s="403"/>
      <c r="BO403" s="403"/>
      <c r="BP403" s="403"/>
      <c r="BQ403" s="403"/>
      <c r="BR403" s="403"/>
      <c r="BS403" s="403"/>
      <c r="BT403" s="403"/>
      <c r="BU403" s="403"/>
      <c r="BV403" s="403"/>
      <c r="BW403" s="464"/>
      <c r="BX403" s="464"/>
      <c r="BY403" s="464"/>
      <c r="BZ403" s="464"/>
      <c r="CA403" s="464"/>
    </row>
    <row r="404" spans="1:79" s="462" customFormat="1" ht="15" customHeight="1">
      <c r="B404" s="463"/>
      <c r="C404" s="211"/>
      <c r="D404" s="255" t="s">
        <v>2074</v>
      </c>
      <c r="E404" s="255" t="s">
        <v>2075</v>
      </c>
      <c r="F404" s="255" t="s">
        <v>49</v>
      </c>
      <c r="G404" s="255" t="s">
        <v>2965</v>
      </c>
      <c r="H404" s="255"/>
      <c r="I404" s="257" t="s">
        <v>2066</v>
      </c>
      <c r="J404" s="255"/>
      <c r="K404" s="255" t="s">
        <v>86</v>
      </c>
      <c r="L404" s="255" t="s">
        <v>29</v>
      </c>
      <c r="M404" s="211">
        <v>2</v>
      </c>
      <c r="N404" s="214">
        <v>5</v>
      </c>
      <c r="O404" s="215">
        <v>1980</v>
      </c>
      <c r="P404" s="211">
        <v>86</v>
      </c>
      <c r="Q404" s="211" t="s">
        <v>30</v>
      </c>
      <c r="R404" s="611">
        <v>0.05</v>
      </c>
      <c r="S404" s="259">
        <v>2001.78</v>
      </c>
      <c r="T404" s="623"/>
      <c r="U404" s="403"/>
      <c r="V404" s="403"/>
      <c r="W404" s="403"/>
      <c r="X404" s="403"/>
      <c r="Y404" s="403"/>
      <c r="Z404" s="403"/>
      <c r="AA404" s="403"/>
      <c r="AB404" s="403"/>
      <c r="AC404" s="403"/>
      <c r="AD404" s="403"/>
      <c r="AE404" s="403"/>
      <c r="AF404" s="403"/>
      <c r="AG404" s="403"/>
      <c r="AH404" s="403"/>
      <c r="AI404" s="403"/>
      <c r="AJ404" s="403"/>
      <c r="AK404" s="403"/>
      <c r="AL404" s="403"/>
      <c r="AM404" s="403"/>
      <c r="AN404" s="403"/>
      <c r="AO404" s="403"/>
      <c r="AP404" s="403"/>
      <c r="AQ404" s="403"/>
      <c r="AR404" s="403"/>
      <c r="AS404" s="403"/>
      <c r="AT404" s="403"/>
      <c r="AU404" s="403"/>
      <c r="AV404" s="403"/>
      <c r="AW404" s="403"/>
      <c r="AX404" s="403"/>
      <c r="AY404" s="403"/>
      <c r="AZ404" s="403"/>
      <c r="BA404" s="403"/>
      <c r="BB404" s="403"/>
      <c r="BC404" s="403"/>
      <c r="BD404" s="403"/>
      <c r="BE404" s="403"/>
      <c r="BF404" s="403"/>
      <c r="BG404" s="403"/>
      <c r="BH404" s="403"/>
      <c r="BI404" s="403"/>
      <c r="BJ404" s="403"/>
      <c r="BK404" s="403"/>
      <c r="BL404" s="403"/>
      <c r="BM404" s="403"/>
      <c r="BN404" s="403"/>
      <c r="BO404" s="403"/>
      <c r="BP404" s="403"/>
      <c r="BQ404" s="403"/>
      <c r="BR404" s="403"/>
      <c r="BS404" s="403"/>
      <c r="BT404" s="403"/>
      <c r="BU404" s="403"/>
      <c r="BV404" s="403"/>
      <c r="BW404" s="464"/>
      <c r="BX404" s="464"/>
      <c r="BY404" s="464"/>
      <c r="BZ404" s="464"/>
      <c r="CA404" s="464"/>
    </row>
    <row r="405" spans="1:79" s="462" customFormat="1" ht="15" customHeight="1">
      <c r="B405" s="463"/>
      <c r="C405" s="211"/>
      <c r="D405" s="255" t="s">
        <v>2076</v>
      </c>
      <c r="E405" s="255" t="s">
        <v>2077</v>
      </c>
      <c r="F405" s="255" t="s">
        <v>49</v>
      </c>
      <c r="G405" s="255" t="s">
        <v>2965</v>
      </c>
      <c r="H405" s="255"/>
      <c r="I405" s="257" t="s">
        <v>2066</v>
      </c>
      <c r="J405" s="255"/>
      <c r="K405" s="255" t="s">
        <v>86</v>
      </c>
      <c r="L405" s="255" t="s">
        <v>29</v>
      </c>
      <c r="M405" s="211">
        <v>2</v>
      </c>
      <c r="N405" s="214">
        <v>6</v>
      </c>
      <c r="O405" s="215">
        <v>1980</v>
      </c>
      <c r="P405" s="211">
        <v>86</v>
      </c>
      <c r="Q405" s="211" t="s">
        <v>47</v>
      </c>
      <c r="R405" s="211" t="s">
        <v>54</v>
      </c>
      <c r="S405" s="259">
        <v>2001.78</v>
      </c>
      <c r="T405" s="623"/>
      <c r="U405" s="403"/>
      <c r="V405" s="403"/>
      <c r="W405" s="403"/>
      <c r="X405" s="403"/>
      <c r="Y405" s="403"/>
      <c r="Z405" s="403"/>
      <c r="AA405" s="403"/>
      <c r="AB405" s="403"/>
      <c r="AC405" s="403"/>
      <c r="AD405" s="403"/>
      <c r="AE405" s="403"/>
      <c r="AF405" s="403"/>
      <c r="AG405" s="403"/>
      <c r="AH405" s="403"/>
      <c r="AI405" s="403"/>
      <c r="AJ405" s="403"/>
      <c r="AK405" s="403"/>
      <c r="AL405" s="403"/>
      <c r="AM405" s="403"/>
      <c r="AN405" s="403"/>
      <c r="AO405" s="403"/>
      <c r="AP405" s="403"/>
      <c r="AQ405" s="403"/>
      <c r="AR405" s="403"/>
      <c r="AS405" s="403"/>
      <c r="AT405" s="403"/>
      <c r="AU405" s="403"/>
      <c r="AV405" s="403"/>
      <c r="AW405" s="403"/>
      <c r="AX405" s="403"/>
      <c r="AY405" s="403"/>
      <c r="AZ405" s="403"/>
      <c r="BA405" s="403"/>
      <c r="BB405" s="403"/>
      <c r="BC405" s="403"/>
      <c r="BD405" s="403"/>
      <c r="BE405" s="403"/>
      <c r="BF405" s="403"/>
      <c r="BG405" s="403"/>
      <c r="BH405" s="403"/>
      <c r="BI405" s="403"/>
      <c r="BJ405" s="403"/>
      <c r="BK405" s="403"/>
      <c r="BL405" s="403"/>
      <c r="BM405" s="403"/>
      <c r="BN405" s="403"/>
      <c r="BO405" s="403"/>
      <c r="BP405" s="403"/>
      <c r="BQ405" s="403"/>
      <c r="BR405" s="403"/>
      <c r="BS405" s="403"/>
      <c r="BT405" s="403"/>
      <c r="BU405" s="403"/>
      <c r="BV405" s="403"/>
      <c r="BW405" s="464"/>
      <c r="BX405" s="464"/>
      <c r="BY405" s="464"/>
      <c r="BZ405" s="464"/>
      <c r="CA405" s="464"/>
    </row>
    <row r="406" spans="1:79" s="462" customFormat="1" ht="15" customHeight="1">
      <c r="B406" s="463"/>
      <c r="C406" s="211"/>
      <c r="D406" s="255" t="s">
        <v>2078</v>
      </c>
      <c r="E406" s="255" t="s">
        <v>2079</v>
      </c>
      <c r="F406" s="255" t="s">
        <v>49</v>
      </c>
      <c r="G406" s="255" t="s">
        <v>2965</v>
      </c>
      <c r="H406" s="255"/>
      <c r="I406" s="257" t="s">
        <v>2066</v>
      </c>
      <c r="J406" s="255"/>
      <c r="K406" s="255" t="s">
        <v>86</v>
      </c>
      <c r="L406" s="255" t="s">
        <v>29</v>
      </c>
      <c r="M406" s="211">
        <v>2</v>
      </c>
      <c r="N406" s="214">
        <v>7</v>
      </c>
      <c r="O406" s="215">
        <v>1980</v>
      </c>
      <c r="P406" s="211">
        <v>86</v>
      </c>
      <c r="Q406" s="211" t="s">
        <v>39</v>
      </c>
      <c r="R406" s="611">
        <v>7.0000000000000007E-2</v>
      </c>
      <c r="S406" s="259">
        <v>2001.78</v>
      </c>
      <c r="T406" s="623"/>
      <c r="U406" s="403"/>
      <c r="V406" s="403"/>
      <c r="W406" s="403"/>
      <c r="X406" s="403"/>
      <c r="Y406" s="403"/>
      <c r="Z406" s="403"/>
      <c r="AA406" s="403"/>
      <c r="AB406" s="403"/>
      <c r="AC406" s="403"/>
      <c r="AD406" s="403"/>
      <c r="AE406" s="403"/>
      <c r="AF406" s="403"/>
      <c r="AG406" s="403"/>
      <c r="AH406" s="403"/>
      <c r="AI406" s="403"/>
      <c r="AJ406" s="403"/>
      <c r="AK406" s="403"/>
      <c r="AL406" s="403"/>
      <c r="AM406" s="403"/>
      <c r="AN406" s="403"/>
      <c r="AO406" s="403"/>
      <c r="AP406" s="403"/>
      <c r="AQ406" s="403"/>
      <c r="AR406" s="403"/>
      <c r="AS406" s="403"/>
      <c r="AT406" s="403"/>
      <c r="AU406" s="403"/>
      <c r="AV406" s="403"/>
      <c r="AW406" s="403"/>
      <c r="AX406" s="403"/>
      <c r="AY406" s="403"/>
      <c r="AZ406" s="403"/>
      <c r="BA406" s="403"/>
      <c r="BB406" s="403"/>
      <c r="BC406" s="403"/>
      <c r="BD406" s="403"/>
      <c r="BE406" s="403"/>
      <c r="BF406" s="403"/>
      <c r="BG406" s="403"/>
      <c r="BH406" s="403"/>
      <c r="BI406" s="403"/>
      <c r="BJ406" s="403"/>
      <c r="BK406" s="403"/>
      <c r="BL406" s="403"/>
      <c r="BM406" s="403"/>
      <c r="BN406" s="403"/>
      <c r="BO406" s="403"/>
      <c r="BP406" s="403"/>
      <c r="BQ406" s="403"/>
      <c r="BR406" s="403"/>
      <c r="BS406" s="403"/>
      <c r="BT406" s="403"/>
      <c r="BU406" s="403"/>
      <c r="BV406" s="403"/>
      <c r="BW406" s="464"/>
      <c r="BX406" s="464"/>
      <c r="BY406" s="464"/>
      <c r="BZ406" s="464"/>
      <c r="CA406" s="464"/>
    </row>
    <row r="407" spans="1:79" s="462" customFormat="1" ht="15" customHeight="1">
      <c r="B407" s="463"/>
      <c r="C407" s="211"/>
      <c r="D407" s="331" t="s">
        <v>2080</v>
      </c>
      <c r="E407" s="331" t="s">
        <v>2081</v>
      </c>
      <c r="F407" s="331" t="s">
        <v>49</v>
      </c>
      <c r="G407" s="331" t="s">
        <v>2965</v>
      </c>
      <c r="H407" s="331"/>
      <c r="I407" s="332" t="s">
        <v>2066</v>
      </c>
      <c r="J407" s="331"/>
      <c r="K407" s="331" t="s">
        <v>86</v>
      </c>
      <c r="L407" s="331" t="s">
        <v>29</v>
      </c>
      <c r="M407" s="211">
        <v>2</v>
      </c>
      <c r="N407" s="214">
        <v>8</v>
      </c>
      <c r="O407" s="215">
        <v>1620</v>
      </c>
      <c r="P407" s="211">
        <v>86</v>
      </c>
      <c r="Q407" s="211" t="s">
        <v>30</v>
      </c>
      <c r="R407" s="611">
        <v>0.05</v>
      </c>
      <c r="S407" s="259">
        <v>1637.82</v>
      </c>
      <c r="T407" s="623"/>
      <c r="U407" s="403"/>
      <c r="V407" s="403"/>
      <c r="W407" s="403"/>
      <c r="X407" s="403"/>
      <c r="Y407" s="403"/>
      <c r="Z407" s="403"/>
      <c r="AA407" s="403"/>
      <c r="AB407" s="403"/>
      <c r="AC407" s="403"/>
      <c r="AD407" s="403"/>
      <c r="AE407" s="403"/>
      <c r="AF407" s="403"/>
      <c r="AG407" s="403"/>
      <c r="AH407" s="403"/>
      <c r="AI407" s="403"/>
      <c r="AJ407" s="403"/>
      <c r="AK407" s="403"/>
      <c r="AL407" s="403"/>
      <c r="AM407" s="403"/>
      <c r="AN407" s="403"/>
      <c r="AO407" s="403"/>
      <c r="AP407" s="403"/>
      <c r="AQ407" s="403"/>
      <c r="AR407" s="403"/>
      <c r="AS407" s="403"/>
      <c r="AT407" s="403"/>
      <c r="AU407" s="403"/>
      <c r="AV407" s="403"/>
      <c r="AW407" s="403"/>
      <c r="AX407" s="403"/>
      <c r="AY407" s="403"/>
      <c r="AZ407" s="403"/>
      <c r="BA407" s="403"/>
      <c r="BB407" s="403"/>
      <c r="BC407" s="403"/>
      <c r="BD407" s="403"/>
      <c r="BE407" s="403"/>
      <c r="BF407" s="403"/>
      <c r="BG407" s="403"/>
      <c r="BH407" s="403"/>
      <c r="BI407" s="403"/>
      <c r="BJ407" s="403"/>
      <c r="BK407" s="403"/>
      <c r="BL407" s="403"/>
      <c r="BM407" s="403"/>
      <c r="BN407" s="403"/>
      <c r="BO407" s="403"/>
      <c r="BP407" s="403"/>
      <c r="BQ407" s="403"/>
      <c r="BR407" s="403"/>
      <c r="BS407" s="403"/>
      <c r="BT407" s="403"/>
      <c r="BU407" s="403"/>
      <c r="BV407" s="403"/>
      <c r="BW407" s="464"/>
      <c r="BX407" s="464"/>
      <c r="BY407" s="464"/>
      <c r="BZ407" s="464"/>
      <c r="CA407" s="464"/>
    </row>
    <row r="408" spans="1:79" s="462" customFormat="1" ht="15" customHeight="1">
      <c r="A408" s="497"/>
      <c r="B408" s="503"/>
      <c r="C408" s="360"/>
      <c r="D408" s="498">
        <v>60108890511101</v>
      </c>
      <c r="E408" s="499">
        <v>2480</v>
      </c>
      <c r="F408" s="500" t="s">
        <v>49</v>
      </c>
      <c r="G408" s="500" t="s">
        <v>2965</v>
      </c>
      <c r="H408" s="500"/>
      <c r="I408" s="501" t="s">
        <v>2082</v>
      </c>
      <c r="J408" s="610" t="s">
        <v>2083</v>
      </c>
      <c r="K408" s="500" t="s">
        <v>86</v>
      </c>
      <c r="L408" s="500" t="s">
        <v>29</v>
      </c>
      <c r="M408" s="360">
        <v>1</v>
      </c>
      <c r="N408" s="502">
        <v>1</v>
      </c>
      <c r="O408" s="367">
        <v>1953.4</v>
      </c>
      <c r="P408" s="360">
        <v>86</v>
      </c>
      <c r="Q408" s="360" t="s">
        <v>48</v>
      </c>
      <c r="R408" s="620">
        <v>0.13</v>
      </c>
      <c r="S408" s="368">
        <v>1974.8873999999998</v>
      </c>
      <c r="T408" s="625"/>
      <c r="U408" s="407"/>
      <c r="V408" s="407"/>
      <c r="W408" s="407"/>
      <c r="X408" s="407"/>
      <c r="Y408" s="407"/>
      <c r="Z408" s="407"/>
      <c r="AA408" s="407"/>
      <c r="AB408" s="407"/>
      <c r="AC408" s="407"/>
      <c r="AD408" s="407"/>
      <c r="AE408" s="407"/>
      <c r="AF408" s="407"/>
      <c r="AG408" s="407"/>
      <c r="AH408" s="407"/>
      <c r="AI408" s="407"/>
      <c r="AJ408" s="407"/>
      <c r="AK408" s="407"/>
      <c r="AL408" s="407"/>
      <c r="AM408" s="407"/>
      <c r="AN408" s="407"/>
      <c r="AO408" s="407"/>
      <c r="AP408" s="407"/>
      <c r="AQ408" s="407"/>
      <c r="AR408" s="407"/>
      <c r="AS408" s="407"/>
      <c r="AT408" s="407"/>
      <c r="AU408" s="407"/>
      <c r="AV408" s="407"/>
      <c r="AW408" s="407"/>
      <c r="AX408" s="407"/>
      <c r="AY408" s="407"/>
      <c r="AZ408" s="407"/>
      <c r="BA408" s="407"/>
      <c r="BB408" s="407"/>
      <c r="BC408" s="407"/>
      <c r="BD408" s="407"/>
      <c r="BE408" s="407"/>
      <c r="BF408" s="407"/>
      <c r="BG408" s="407"/>
      <c r="BH408" s="407"/>
      <c r="BI408" s="407"/>
      <c r="BJ408" s="407"/>
      <c r="BK408" s="407"/>
      <c r="BL408" s="407"/>
      <c r="BM408" s="407"/>
      <c r="BN408" s="407"/>
      <c r="BO408" s="407"/>
      <c r="BP408" s="407"/>
      <c r="BQ408" s="407"/>
      <c r="BR408" s="407"/>
      <c r="BS408" s="407"/>
      <c r="BT408" s="407"/>
      <c r="BU408" s="407"/>
      <c r="BV408" s="407"/>
      <c r="BW408" s="504"/>
      <c r="BX408" s="504"/>
      <c r="BY408" s="504"/>
      <c r="BZ408" s="504"/>
      <c r="CA408" s="504"/>
    </row>
    <row r="409" spans="1:79" s="462" customFormat="1" ht="15" customHeight="1">
      <c r="B409" s="463"/>
      <c r="C409" s="211"/>
      <c r="D409" s="230">
        <v>60108890511102</v>
      </c>
      <c r="E409" s="231" t="s">
        <v>2084</v>
      </c>
      <c r="F409" s="231" t="s">
        <v>49</v>
      </c>
      <c r="G409" s="231" t="s">
        <v>2965</v>
      </c>
      <c r="H409" s="231"/>
      <c r="I409" s="232" t="s">
        <v>2082</v>
      </c>
      <c r="J409" s="231"/>
      <c r="K409" s="231" t="s">
        <v>86</v>
      </c>
      <c r="L409" s="231" t="s">
        <v>29</v>
      </c>
      <c r="M409" s="211">
        <v>1</v>
      </c>
      <c r="N409" s="214">
        <v>2</v>
      </c>
      <c r="O409" s="215">
        <v>1953.4</v>
      </c>
      <c r="P409" s="211">
        <v>86</v>
      </c>
      <c r="Q409" s="211" t="s">
        <v>48</v>
      </c>
      <c r="R409" s="611">
        <v>0.13</v>
      </c>
      <c r="S409" s="259">
        <v>1974.8873999999998</v>
      </c>
      <c r="T409" s="623"/>
      <c r="U409" s="403"/>
      <c r="V409" s="403"/>
      <c r="W409" s="403"/>
      <c r="X409" s="403"/>
      <c r="Y409" s="403"/>
      <c r="Z409" s="403"/>
      <c r="AA409" s="403"/>
      <c r="AB409" s="403"/>
      <c r="AC409" s="403"/>
      <c r="AD409" s="403"/>
      <c r="AE409" s="403"/>
      <c r="AF409" s="403"/>
      <c r="AG409" s="403"/>
      <c r="AH409" s="403"/>
      <c r="AI409" s="403"/>
      <c r="AJ409" s="403"/>
      <c r="AK409" s="403"/>
      <c r="AL409" s="403"/>
      <c r="AM409" s="403"/>
      <c r="AN409" s="403"/>
      <c r="AO409" s="403"/>
      <c r="AP409" s="403"/>
      <c r="AQ409" s="403"/>
      <c r="AR409" s="403"/>
      <c r="AS409" s="403"/>
      <c r="AT409" s="403"/>
      <c r="AU409" s="403"/>
      <c r="AV409" s="403"/>
      <c r="AW409" s="403"/>
      <c r="AX409" s="403"/>
      <c r="AY409" s="403"/>
      <c r="AZ409" s="403"/>
      <c r="BA409" s="403"/>
      <c r="BB409" s="403"/>
      <c r="BC409" s="403"/>
      <c r="BD409" s="403"/>
      <c r="BE409" s="403"/>
      <c r="BF409" s="403"/>
      <c r="BG409" s="403"/>
      <c r="BH409" s="403"/>
      <c r="BI409" s="403"/>
      <c r="BJ409" s="403"/>
      <c r="BK409" s="403"/>
      <c r="BL409" s="403"/>
      <c r="BM409" s="403"/>
      <c r="BN409" s="403"/>
      <c r="BO409" s="403"/>
      <c r="BP409" s="403"/>
      <c r="BQ409" s="403"/>
      <c r="BR409" s="403"/>
      <c r="BS409" s="403"/>
      <c r="BT409" s="403"/>
      <c r="BU409" s="403"/>
      <c r="BV409" s="403"/>
      <c r="BW409" s="464"/>
      <c r="BX409" s="464"/>
      <c r="BY409" s="464"/>
      <c r="BZ409" s="464"/>
      <c r="CA409" s="464"/>
    </row>
    <row r="410" spans="1:79" s="462" customFormat="1" ht="15" customHeight="1">
      <c r="B410" s="463"/>
      <c r="C410" s="211"/>
      <c r="D410" s="230">
        <v>60108890511103</v>
      </c>
      <c r="E410" s="231" t="s">
        <v>2085</v>
      </c>
      <c r="F410" s="231" t="s">
        <v>49</v>
      </c>
      <c r="G410" s="231" t="s">
        <v>2965</v>
      </c>
      <c r="H410" s="231"/>
      <c r="I410" s="232" t="s">
        <v>2082</v>
      </c>
      <c r="J410" s="231"/>
      <c r="K410" s="231" t="s">
        <v>86</v>
      </c>
      <c r="L410" s="231" t="s">
        <v>29</v>
      </c>
      <c r="M410" s="211">
        <v>1</v>
      </c>
      <c r="N410" s="214">
        <v>3</v>
      </c>
      <c r="O410" s="215">
        <v>1953.4</v>
      </c>
      <c r="P410" s="211">
        <v>86</v>
      </c>
      <c r="Q410" s="211" t="s">
        <v>39</v>
      </c>
      <c r="R410" s="611">
        <v>7.0000000000000007E-2</v>
      </c>
      <c r="S410" s="259">
        <v>1974.8873999999998</v>
      </c>
      <c r="T410" s="623"/>
      <c r="U410" s="403"/>
      <c r="V410" s="403"/>
      <c r="W410" s="403"/>
      <c r="X410" s="403"/>
      <c r="Y410" s="403"/>
      <c r="Z410" s="403"/>
      <c r="AA410" s="403"/>
      <c r="AB410" s="403"/>
      <c r="AC410" s="403"/>
      <c r="AD410" s="403"/>
      <c r="AE410" s="403"/>
      <c r="AF410" s="403"/>
      <c r="AG410" s="403"/>
      <c r="AH410" s="403"/>
      <c r="AI410" s="403"/>
      <c r="AJ410" s="403"/>
      <c r="AK410" s="403"/>
      <c r="AL410" s="403"/>
      <c r="AM410" s="403"/>
      <c r="AN410" s="403"/>
      <c r="AO410" s="403"/>
      <c r="AP410" s="403"/>
      <c r="AQ410" s="403"/>
      <c r="AR410" s="403"/>
      <c r="AS410" s="403"/>
      <c r="AT410" s="403"/>
      <c r="AU410" s="403"/>
      <c r="AV410" s="403"/>
      <c r="AW410" s="403"/>
      <c r="AX410" s="403"/>
      <c r="AY410" s="403"/>
      <c r="AZ410" s="403"/>
      <c r="BA410" s="403"/>
      <c r="BB410" s="403"/>
      <c r="BC410" s="403"/>
      <c r="BD410" s="403"/>
      <c r="BE410" s="403"/>
      <c r="BF410" s="403"/>
      <c r="BG410" s="403"/>
      <c r="BH410" s="403"/>
      <c r="BI410" s="403"/>
      <c r="BJ410" s="403"/>
      <c r="BK410" s="403"/>
      <c r="BL410" s="403"/>
      <c r="BM410" s="403"/>
      <c r="BN410" s="403"/>
      <c r="BO410" s="403"/>
      <c r="BP410" s="403"/>
      <c r="BQ410" s="403"/>
      <c r="BR410" s="403"/>
      <c r="BS410" s="403"/>
      <c r="BT410" s="403"/>
      <c r="BU410" s="403"/>
      <c r="BV410" s="403"/>
      <c r="BW410" s="464"/>
      <c r="BX410" s="464"/>
      <c r="BY410" s="464"/>
      <c r="BZ410" s="464"/>
      <c r="CA410" s="464"/>
    </row>
    <row r="411" spans="1:79" s="462" customFormat="1" ht="15" customHeight="1">
      <c r="B411" s="463"/>
      <c r="C411" s="211"/>
      <c r="D411" s="230">
        <v>60108890511104</v>
      </c>
      <c r="E411" s="231" t="s">
        <v>2086</v>
      </c>
      <c r="F411" s="231" t="s">
        <v>49</v>
      </c>
      <c r="G411" s="231" t="s">
        <v>2965</v>
      </c>
      <c r="H411" s="231"/>
      <c r="I411" s="232" t="s">
        <v>2082</v>
      </c>
      <c r="J411" s="231"/>
      <c r="K411" s="231" t="s">
        <v>86</v>
      </c>
      <c r="L411" s="231" t="s">
        <v>29</v>
      </c>
      <c r="M411" s="211">
        <v>1</v>
      </c>
      <c r="N411" s="214">
        <v>4</v>
      </c>
      <c r="O411" s="215">
        <v>1953.4</v>
      </c>
      <c r="P411" s="211">
        <v>86</v>
      </c>
      <c r="Q411" s="211" t="s">
        <v>48</v>
      </c>
      <c r="R411" s="611">
        <v>0.13</v>
      </c>
      <c r="S411" s="259">
        <v>1974.8873999999998</v>
      </c>
      <c r="T411" s="623"/>
      <c r="U411" s="403"/>
      <c r="V411" s="403"/>
      <c r="W411" s="403"/>
      <c r="X411" s="403"/>
      <c r="Y411" s="403"/>
      <c r="Z411" s="403"/>
      <c r="AA411" s="403"/>
      <c r="AB411" s="403"/>
      <c r="AC411" s="403"/>
      <c r="AD411" s="403"/>
      <c r="AE411" s="403"/>
      <c r="AF411" s="403"/>
      <c r="AG411" s="403"/>
      <c r="AH411" s="403"/>
      <c r="AI411" s="403"/>
      <c r="AJ411" s="403"/>
      <c r="AK411" s="403"/>
      <c r="AL411" s="403"/>
      <c r="AM411" s="403"/>
      <c r="AN411" s="403"/>
      <c r="AO411" s="403"/>
      <c r="AP411" s="403"/>
      <c r="AQ411" s="403"/>
      <c r="AR411" s="403"/>
      <c r="AS411" s="403"/>
      <c r="AT411" s="403"/>
      <c r="AU411" s="403"/>
      <c r="AV411" s="403"/>
      <c r="AW411" s="403"/>
      <c r="AX411" s="403"/>
      <c r="AY411" s="403"/>
      <c r="AZ411" s="403"/>
      <c r="BA411" s="403"/>
      <c r="BB411" s="403"/>
      <c r="BC411" s="403"/>
      <c r="BD411" s="403"/>
      <c r="BE411" s="403"/>
      <c r="BF411" s="403"/>
      <c r="BG411" s="403"/>
      <c r="BH411" s="403"/>
      <c r="BI411" s="403"/>
      <c r="BJ411" s="403"/>
      <c r="BK411" s="403"/>
      <c r="BL411" s="403"/>
      <c r="BM411" s="403"/>
      <c r="BN411" s="403"/>
      <c r="BO411" s="403"/>
      <c r="BP411" s="403"/>
      <c r="BQ411" s="403"/>
      <c r="BR411" s="403"/>
      <c r="BS411" s="403"/>
      <c r="BT411" s="403"/>
      <c r="BU411" s="403"/>
      <c r="BV411" s="403"/>
      <c r="BW411" s="464"/>
      <c r="BX411" s="464"/>
      <c r="BY411" s="464"/>
      <c r="BZ411" s="464"/>
      <c r="CA411" s="464"/>
    </row>
    <row r="412" spans="1:79" s="462" customFormat="1" ht="15" customHeight="1">
      <c r="B412" s="463"/>
      <c r="C412" s="211"/>
      <c r="D412" s="274">
        <v>60108890511105</v>
      </c>
      <c r="E412" s="275">
        <v>2481</v>
      </c>
      <c r="F412" s="276" t="s">
        <v>49</v>
      </c>
      <c r="G412" s="276" t="s">
        <v>2965</v>
      </c>
      <c r="H412" s="276"/>
      <c r="I412" s="277" t="s">
        <v>2082</v>
      </c>
      <c r="J412" s="276"/>
      <c r="K412" s="276" t="s">
        <v>86</v>
      </c>
      <c r="L412" s="276" t="s">
        <v>29</v>
      </c>
      <c r="M412" s="211">
        <v>1</v>
      </c>
      <c r="N412" s="214">
        <v>5</v>
      </c>
      <c r="O412" s="215">
        <v>1953.4</v>
      </c>
      <c r="P412" s="211">
        <v>86</v>
      </c>
      <c r="Q412" s="211" t="s">
        <v>39</v>
      </c>
      <c r="R412" s="611">
        <v>7.0000000000000007E-2</v>
      </c>
      <c r="S412" s="259">
        <v>1974.8873999999998</v>
      </c>
      <c r="T412" s="623"/>
      <c r="U412" s="403"/>
      <c r="V412" s="403"/>
      <c r="W412" s="403"/>
      <c r="X412" s="403"/>
      <c r="Y412" s="403"/>
      <c r="Z412" s="403"/>
      <c r="AA412" s="403"/>
      <c r="AB412" s="403"/>
      <c r="AC412" s="403"/>
      <c r="AD412" s="403"/>
      <c r="AE412" s="403"/>
      <c r="AF412" s="403"/>
      <c r="AG412" s="403"/>
      <c r="AH412" s="403"/>
      <c r="AI412" s="403"/>
      <c r="AJ412" s="403"/>
      <c r="AK412" s="403"/>
      <c r="AL412" s="403"/>
      <c r="AM412" s="403"/>
      <c r="AN412" s="403"/>
      <c r="AO412" s="403"/>
      <c r="AP412" s="403"/>
      <c r="AQ412" s="403"/>
      <c r="AR412" s="403"/>
      <c r="AS412" s="403"/>
      <c r="AT412" s="403"/>
      <c r="AU412" s="403"/>
      <c r="AV412" s="403"/>
      <c r="AW412" s="403"/>
      <c r="AX412" s="403"/>
      <c r="AY412" s="403"/>
      <c r="AZ412" s="403"/>
      <c r="BA412" s="403"/>
      <c r="BB412" s="403"/>
      <c r="BC412" s="403"/>
      <c r="BD412" s="403"/>
      <c r="BE412" s="403"/>
      <c r="BF412" s="403"/>
      <c r="BG412" s="403"/>
      <c r="BH412" s="403"/>
      <c r="BI412" s="403"/>
      <c r="BJ412" s="403"/>
      <c r="BK412" s="403"/>
      <c r="BL412" s="403"/>
      <c r="BM412" s="403"/>
      <c r="BN412" s="403"/>
      <c r="BO412" s="403"/>
      <c r="BP412" s="403"/>
      <c r="BQ412" s="403"/>
      <c r="BR412" s="403"/>
      <c r="BS412" s="403"/>
      <c r="BT412" s="403"/>
      <c r="BU412" s="403"/>
      <c r="BV412" s="403"/>
      <c r="BW412" s="464"/>
      <c r="BX412" s="464"/>
      <c r="BY412" s="464"/>
      <c r="BZ412" s="464"/>
      <c r="CA412" s="464"/>
    </row>
    <row r="413" spans="1:79" s="462" customFormat="1" ht="15" customHeight="1">
      <c r="B413" s="463"/>
      <c r="C413" s="211"/>
      <c r="D413" s="230">
        <v>60108890511106</v>
      </c>
      <c r="E413" s="231" t="s">
        <v>2087</v>
      </c>
      <c r="F413" s="231" t="s">
        <v>49</v>
      </c>
      <c r="G413" s="231" t="s">
        <v>2965</v>
      </c>
      <c r="H413" s="231"/>
      <c r="I413" s="232" t="s">
        <v>2082</v>
      </c>
      <c r="J413" s="231"/>
      <c r="K413" s="231" t="s">
        <v>86</v>
      </c>
      <c r="L413" s="231" t="s">
        <v>29</v>
      </c>
      <c r="M413" s="211">
        <v>1</v>
      </c>
      <c r="N413" s="214">
        <v>6</v>
      </c>
      <c r="O413" s="215">
        <v>1953.4</v>
      </c>
      <c r="P413" s="211">
        <v>86</v>
      </c>
      <c r="Q413" s="211" t="s">
        <v>39</v>
      </c>
      <c r="R413" s="611">
        <v>7.0000000000000007E-2</v>
      </c>
      <c r="S413" s="259">
        <v>1974.8873999999998</v>
      </c>
      <c r="T413" s="623"/>
      <c r="U413" s="403"/>
      <c r="V413" s="403"/>
      <c r="W413" s="403"/>
      <c r="X413" s="403"/>
      <c r="Y413" s="403"/>
      <c r="Z413" s="403"/>
      <c r="AA413" s="403"/>
      <c r="AB413" s="403"/>
      <c r="AC413" s="403"/>
      <c r="AD413" s="403"/>
      <c r="AE413" s="403"/>
      <c r="AF413" s="403"/>
      <c r="AG413" s="403"/>
      <c r="AH413" s="403"/>
      <c r="AI413" s="403"/>
      <c r="AJ413" s="403"/>
      <c r="AK413" s="403"/>
      <c r="AL413" s="403"/>
      <c r="AM413" s="403"/>
      <c r="AN413" s="403"/>
      <c r="AO413" s="403"/>
      <c r="AP413" s="403"/>
      <c r="AQ413" s="403"/>
      <c r="AR413" s="403"/>
      <c r="AS413" s="403"/>
      <c r="AT413" s="403"/>
      <c r="AU413" s="403"/>
      <c r="AV413" s="403"/>
      <c r="AW413" s="403"/>
      <c r="AX413" s="403"/>
      <c r="AY413" s="403"/>
      <c r="AZ413" s="403"/>
      <c r="BA413" s="403"/>
      <c r="BB413" s="403"/>
      <c r="BC413" s="403"/>
      <c r="BD413" s="403"/>
      <c r="BE413" s="403"/>
      <c r="BF413" s="403"/>
      <c r="BG413" s="403"/>
      <c r="BH413" s="403"/>
      <c r="BI413" s="403"/>
      <c r="BJ413" s="403"/>
      <c r="BK413" s="403"/>
      <c r="BL413" s="403"/>
      <c r="BM413" s="403"/>
      <c r="BN413" s="403"/>
      <c r="BO413" s="403"/>
      <c r="BP413" s="403"/>
      <c r="BQ413" s="403"/>
      <c r="BR413" s="403"/>
      <c r="BS413" s="403"/>
      <c r="BT413" s="403"/>
      <c r="BU413" s="403"/>
      <c r="BV413" s="403"/>
      <c r="BW413" s="464"/>
      <c r="BX413" s="464"/>
      <c r="BY413" s="464"/>
      <c r="BZ413" s="464"/>
      <c r="CA413" s="464"/>
    </row>
    <row r="414" spans="1:79" s="462" customFormat="1" ht="15" customHeight="1">
      <c r="B414" s="463"/>
      <c r="C414" s="211"/>
      <c r="D414" s="274">
        <v>60108890511107</v>
      </c>
      <c r="E414" s="275">
        <v>2482</v>
      </c>
      <c r="F414" s="276" t="s">
        <v>49</v>
      </c>
      <c r="G414" s="276" t="s">
        <v>2965</v>
      </c>
      <c r="H414" s="276"/>
      <c r="I414" s="277" t="s">
        <v>2082</v>
      </c>
      <c r="J414" s="276"/>
      <c r="K414" s="276" t="s">
        <v>86</v>
      </c>
      <c r="L414" s="276" t="s">
        <v>29</v>
      </c>
      <c r="M414" s="211">
        <v>1</v>
      </c>
      <c r="N414" s="214">
        <v>7</v>
      </c>
      <c r="O414" s="215">
        <v>1953.4</v>
      </c>
      <c r="P414" s="211">
        <v>86</v>
      </c>
      <c r="Q414" s="211" t="s">
        <v>30</v>
      </c>
      <c r="R414" s="611">
        <v>0.05</v>
      </c>
      <c r="S414" s="259">
        <v>1974.8873999999998</v>
      </c>
      <c r="T414" s="62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/>
      <c r="AU414" s="403"/>
      <c r="AV414" s="403"/>
      <c r="AW414" s="403"/>
      <c r="AX414" s="403"/>
      <c r="AY414" s="403"/>
      <c r="AZ414" s="403"/>
      <c r="BA414" s="403"/>
      <c r="BB414" s="403"/>
      <c r="BC414" s="403"/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64"/>
      <c r="BX414" s="464"/>
      <c r="BY414" s="464"/>
      <c r="BZ414" s="464"/>
      <c r="CA414" s="464"/>
    </row>
    <row r="415" spans="1:79" s="462" customFormat="1" ht="15" customHeight="1">
      <c r="B415" s="463"/>
      <c r="C415" s="211"/>
      <c r="D415" s="274">
        <v>6010889051118</v>
      </c>
      <c r="E415" s="275">
        <v>2483</v>
      </c>
      <c r="F415" s="276" t="s">
        <v>49</v>
      </c>
      <c r="G415" s="276" t="s">
        <v>2965</v>
      </c>
      <c r="H415" s="276"/>
      <c r="I415" s="277" t="s">
        <v>2082</v>
      </c>
      <c r="J415" s="276"/>
      <c r="K415" s="276" t="s">
        <v>86</v>
      </c>
      <c r="L415" s="276" t="s">
        <v>29</v>
      </c>
      <c r="M415" s="211">
        <v>1</v>
      </c>
      <c r="N415" s="214">
        <v>8</v>
      </c>
      <c r="O415" s="215">
        <v>1953.4</v>
      </c>
      <c r="P415" s="211">
        <v>86</v>
      </c>
      <c r="Q415" s="211" t="s">
        <v>39</v>
      </c>
      <c r="R415" s="611">
        <v>7.0000000000000007E-2</v>
      </c>
      <c r="S415" s="259">
        <v>1974.8873999999998</v>
      </c>
      <c r="T415" s="623"/>
      <c r="U415" s="403"/>
      <c r="V415" s="403"/>
      <c r="W415" s="403"/>
      <c r="X415" s="403"/>
      <c r="Y415" s="403"/>
      <c r="Z415" s="403"/>
      <c r="AA415" s="403"/>
      <c r="AB415" s="403"/>
      <c r="AC415" s="403"/>
      <c r="AD415" s="403"/>
      <c r="AE415" s="403"/>
      <c r="AF415" s="403"/>
      <c r="AG415" s="403"/>
      <c r="AH415" s="403"/>
      <c r="AI415" s="403"/>
      <c r="AJ415" s="403"/>
      <c r="AK415" s="403"/>
      <c r="AL415" s="403"/>
      <c r="AM415" s="403"/>
      <c r="AN415" s="403"/>
      <c r="AO415" s="403"/>
      <c r="AP415" s="403"/>
      <c r="AQ415" s="403"/>
      <c r="AR415" s="403"/>
      <c r="AS415" s="403"/>
      <c r="AT415" s="403"/>
      <c r="AU415" s="403"/>
      <c r="AV415" s="403"/>
      <c r="AW415" s="403"/>
      <c r="AX415" s="403"/>
      <c r="AY415" s="403"/>
      <c r="AZ415" s="403"/>
      <c r="BA415" s="403"/>
      <c r="BB415" s="403"/>
      <c r="BC415" s="403"/>
      <c r="BD415" s="403"/>
      <c r="BE415" s="403"/>
      <c r="BF415" s="403"/>
      <c r="BG415" s="403"/>
      <c r="BH415" s="403"/>
      <c r="BI415" s="403"/>
      <c r="BJ415" s="403"/>
      <c r="BK415" s="403"/>
      <c r="BL415" s="403"/>
      <c r="BM415" s="403"/>
      <c r="BN415" s="403"/>
      <c r="BO415" s="403"/>
      <c r="BP415" s="403"/>
      <c r="BQ415" s="403"/>
      <c r="BR415" s="403"/>
      <c r="BS415" s="403"/>
      <c r="BT415" s="403"/>
      <c r="BU415" s="403"/>
      <c r="BV415" s="403"/>
      <c r="BW415" s="464"/>
      <c r="BX415" s="464"/>
      <c r="BY415" s="464"/>
      <c r="BZ415" s="464"/>
      <c r="CA415" s="464"/>
    </row>
    <row r="416" spans="1:79" s="462" customFormat="1" ht="15" customHeight="1">
      <c r="B416" s="463"/>
      <c r="C416" s="211"/>
      <c r="D416" s="274">
        <v>60108890511109</v>
      </c>
      <c r="E416" s="275">
        <v>2484</v>
      </c>
      <c r="F416" s="276" t="s">
        <v>49</v>
      </c>
      <c r="G416" s="276" t="s">
        <v>2965</v>
      </c>
      <c r="H416" s="276"/>
      <c r="I416" s="277" t="s">
        <v>2082</v>
      </c>
      <c r="J416" s="276"/>
      <c r="K416" s="276" t="s">
        <v>86</v>
      </c>
      <c r="L416" s="276" t="s">
        <v>29</v>
      </c>
      <c r="M416" s="211">
        <v>1</v>
      </c>
      <c r="N416" s="214">
        <v>9</v>
      </c>
      <c r="O416" s="215">
        <v>1953.4</v>
      </c>
      <c r="P416" s="211">
        <v>86</v>
      </c>
      <c r="Q416" s="211" t="s">
        <v>47</v>
      </c>
      <c r="R416" s="211" t="s">
        <v>54</v>
      </c>
      <c r="S416" s="259">
        <v>1961.0297</v>
      </c>
      <c r="T416" s="623"/>
      <c r="U416" s="403"/>
      <c r="V416" s="403"/>
      <c r="W416" s="403"/>
      <c r="X416" s="403"/>
      <c r="Y416" s="403"/>
      <c r="Z416" s="403"/>
      <c r="AA416" s="403"/>
      <c r="AB416" s="403"/>
      <c r="AC416" s="403"/>
      <c r="AD416" s="403"/>
      <c r="AE416" s="403"/>
      <c r="AF416" s="403"/>
      <c r="AG416" s="403"/>
      <c r="AH416" s="403"/>
      <c r="AI416" s="403"/>
      <c r="AJ416" s="403"/>
      <c r="AK416" s="403"/>
      <c r="AL416" s="403"/>
      <c r="AM416" s="403"/>
      <c r="AN416" s="403"/>
      <c r="AO416" s="403"/>
      <c r="AP416" s="403"/>
      <c r="AQ416" s="403"/>
      <c r="AR416" s="403"/>
      <c r="AS416" s="403"/>
      <c r="AT416" s="403"/>
      <c r="AU416" s="403"/>
      <c r="AV416" s="403"/>
      <c r="AW416" s="403"/>
      <c r="AX416" s="403"/>
      <c r="AY416" s="403"/>
      <c r="AZ416" s="403"/>
      <c r="BA416" s="403"/>
      <c r="BB416" s="403"/>
      <c r="BC416" s="403"/>
      <c r="BD416" s="403"/>
      <c r="BE416" s="403"/>
      <c r="BF416" s="403"/>
      <c r="BG416" s="403"/>
      <c r="BH416" s="403"/>
      <c r="BI416" s="403"/>
      <c r="BJ416" s="403"/>
      <c r="BK416" s="403"/>
      <c r="BL416" s="403"/>
      <c r="BM416" s="403"/>
      <c r="BN416" s="403"/>
      <c r="BO416" s="403"/>
      <c r="BP416" s="403"/>
      <c r="BQ416" s="403"/>
      <c r="BR416" s="403"/>
      <c r="BS416" s="403"/>
      <c r="BT416" s="403"/>
      <c r="BU416" s="403"/>
      <c r="BV416" s="403"/>
      <c r="BW416" s="464"/>
      <c r="BX416" s="464"/>
      <c r="BY416" s="464"/>
      <c r="BZ416" s="464"/>
      <c r="CA416" s="464"/>
    </row>
    <row r="417" spans="1:79" s="462" customFormat="1" ht="15" customHeight="1">
      <c r="A417" s="430">
        <v>753</v>
      </c>
      <c r="B417" s="421"/>
      <c r="C417" s="421"/>
      <c r="D417" s="422" t="s">
        <v>546</v>
      </c>
      <c r="E417" s="422" t="s">
        <v>547</v>
      </c>
      <c r="F417" s="423" t="s">
        <v>548</v>
      </c>
      <c r="G417" s="423" t="s">
        <v>549</v>
      </c>
      <c r="H417" s="421">
        <v>1</v>
      </c>
      <c r="I417" s="423" t="s">
        <v>550</v>
      </c>
      <c r="J417" s="423" t="s">
        <v>976</v>
      </c>
      <c r="K417" s="421" t="s">
        <v>86</v>
      </c>
      <c r="L417" s="421" t="s">
        <v>2966</v>
      </c>
      <c r="M417" s="421" t="s">
        <v>40</v>
      </c>
      <c r="N417" s="421">
        <v>1</v>
      </c>
      <c r="O417" s="423">
        <v>568.33199999999999</v>
      </c>
      <c r="P417" s="423"/>
      <c r="Q417" s="421" t="s">
        <v>24</v>
      </c>
      <c r="R417" s="425"/>
      <c r="S417" s="584">
        <v>568.332089</v>
      </c>
      <c r="T417" s="621"/>
      <c r="U417" s="393"/>
      <c r="V417" s="393"/>
      <c r="W417" s="393"/>
      <c r="X417" s="393"/>
      <c r="Y417" s="393"/>
      <c r="Z417" s="393"/>
      <c r="AA417" s="393"/>
      <c r="AB417" s="393"/>
      <c r="AC417" s="393"/>
      <c r="AD417" s="393"/>
      <c r="AE417" s="393"/>
      <c r="AF417" s="393"/>
      <c r="AG417" s="393"/>
      <c r="AH417" s="393"/>
      <c r="AI417" s="393"/>
      <c r="AJ417" s="393"/>
      <c r="AK417" s="393"/>
      <c r="AL417" s="393"/>
      <c r="AM417" s="393"/>
      <c r="AN417" s="393"/>
      <c r="AO417" s="393"/>
      <c r="AP417" s="393"/>
      <c r="AQ417" s="393"/>
      <c r="AR417" s="393"/>
      <c r="AS417" s="393"/>
      <c r="AT417" s="393"/>
      <c r="AU417" s="393"/>
      <c r="AV417" s="393"/>
      <c r="AW417" s="393"/>
      <c r="AX417" s="393"/>
      <c r="AY417" s="393"/>
      <c r="AZ417" s="393"/>
      <c r="BA417" s="393"/>
      <c r="BB417" s="393"/>
      <c r="BC417" s="393"/>
      <c r="BD417" s="393"/>
      <c r="BE417" s="393"/>
      <c r="BF417" s="393"/>
      <c r="BG417" s="393"/>
      <c r="BH417" s="393"/>
      <c r="BI417" s="393"/>
      <c r="BJ417" s="393"/>
      <c r="BK417" s="393"/>
      <c r="BL417" s="393"/>
      <c r="BM417" s="393"/>
      <c r="BN417" s="393"/>
      <c r="BO417" s="393"/>
      <c r="BP417" s="393"/>
      <c r="BQ417" s="393"/>
      <c r="BR417" s="393"/>
      <c r="BS417" s="393"/>
      <c r="BT417" s="393"/>
      <c r="BU417" s="393"/>
      <c r="BV417" s="393"/>
      <c r="BW417" s="428"/>
      <c r="BX417" s="428"/>
      <c r="BY417" s="428"/>
      <c r="BZ417" s="428"/>
      <c r="CA417" s="428"/>
    </row>
    <row r="418" spans="1:79" s="462" customFormat="1" ht="15" customHeight="1">
      <c r="A418" s="430">
        <v>754</v>
      </c>
      <c r="B418" s="421"/>
      <c r="C418" s="421"/>
      <c r="D418" s="422" t="s">
        <v>558</v>
      </c>
      <c r="E418" s="422" t="s">
        <v>559</v>
      </c>
      <c r="F418" s="423" t="s">
        <v>560</v>
      </c>
      <c r="G418" s="423" t="s">
        <v>19</v>
      </c>
      <c r="H418" s="421"/>
      <c r="I418" s="423" t="s">
        <v>561</v>
      </c>
      <c r="J418" s="423" t="s">
        <v>978</v>
      </c>
      <c r="K418" s="421" t="s">
        <v>86</v>
      </c>
      <c r="L418" s="421" t="s">
        <v>29</v>
      </c>
      <c r="M418" s="421">
        <v>2</v>
      </c>
      <c r="N418" s="421">
        <v>1</v>
      </c>
      <c r="O418" s="423">
        <v>859.4</v>
      </c>
      <c r="P418" s="423"/>
      <c r="Q418" s="421" t="s">
        <v>47</v>
      </c>
      <c r="R418" s="425">
        <v>0.1</v>
      </c>
      <c r="S418" s="584">
        <v>858.69771500000002</v>
      </c>
      <c r="T418" s="621"/>
      <c r="U418" s="393"/>
      <c r="V418" s="393"/>
      <c r="W418" s="393"/>
      <c r="X418" s="393"/>
      <c r="Y418" s="393"/>
      <c r="Z418" s="393"/>
      <c r="AA418" s="393"/>
      <c r="AB418" s="393"/>
      <c r="AC418" s="393"/>
      <c r="AD418" s="393"/>
      <c r="AE418" s="393"/>
      <c r="AF418" s="393"/>
      <c r="AG418" s="393"/>
      <c r="AH418" s="393"/>
      <c r="AI418" s="393"/>
      <c r="AJ418" s="393"/>
      <c r="AK418" s="393"/>
      <c r="AL418" s="393"/>
      <c r="AM418" s="393"/>
      <c r="AN418" s="393"/>
      <c r="AO418" s="393"/>
      <c r="AP418" s="393"/>
      <c r="AQ418" s="393"/>
      <c r="AR418" s="393"/>
      <c r="AS418" s="393"/>
      <c r="AT418" s="393"/>
      <c r="AU418" s="393"/>
      <c r="AV418" s="393"/>
      <c r="AW418" s="393"/>
      <c r="AX418" s="393"/>
      <c r="AY418" s="393"/>
      <c r="AZ418" s="393"/>
      <c r="BA418" s="393"/>
      <c r="BB418" s="393"/>
      <c r="BC418" s="393"/>
      <c r="BD418" s="393"/>
      <c r="BE418" s="393"/>
      <c r="BF418" s="393"/>
      <c r="BG418" s="393"/>
      <c r="BH418" s="393"/>
      <c r="BI418" s="393"/>
      <c r="BJ418" s="393"/>
      <c r="BK418" s="393"/>
      <c r="BL418" s="393"/>
      <c r="BM418" s="393"/>
      <c r="BN418" s="393"/>
      <c r="BO418" s="393"/>
      <c r="BP418" s="393"/>
      <c r="BQ418" s="393"/>
      <c r="BR418" s="393"/>
      <c r="BS418" s="393"/>
      <c r="BT418" s="393"/>
      <c r="BU418" s="393"/>
      <c r="BV418" s="393"/>
      <c r="BW418" s="428"/>
      <c r="BX418" s="428"/>
      <c r="BY418" s="428"/>
      <c r="BZ418" s="428"/>
      <c r="CA418" s="428"/>
    </row>
    <row r="419" spans="1:79" s="462" customFormat="1" ht="15" customHeight="1">
      <c r="B419" s="463"/>
      <c r="C419" s="236"/>
      <c r="D419" s="291" t="s">
        <v>2088</v>
      </c>
      <c r="E419" s="291" t="s">
        <v>2089</v>
      </c>
      <c r="F419" s="291" t="s">
        <v>560</v>
      </c>
      <c r="G419" s="291" t="s">
        <v>2965</v>
      </c>
      <c r="H419" s="291"/>
      <c r="I419" s="292" t="s">
        <v>2090</v>
      </c>
      <c r="J419" s="470" t="s">
        <v>2091</v>
      </c>
      <c r="K419" s="291" t="s">
        <v>86</v>
      </c>
      <c r="L419" s="291" t="s">
        <v>2092</v>
      </c>
      <c r="M419" s="505" t="s">
        <v>2093</v>
      </c>
      <c r="N419" s="291" t="s">
        <v>313</v>
      </c>
      <c r="O419" s="383">
        <v>3096.03</v>
      </c>
      <c r="P419" s="291" t="s">
        <v>2094</v>
      </c>
      <c r="Q419" s="236" t="s">
        <v>51</v>
      </c>
      <c r="R419" s="560">
        <v>0.12</v>
      </c>
      <c r="S419" s="288">
        <v>3096.03</v>
      </c>
      <c r="T419" s="623"/>
      <c r="U419" s="403"/>
      <c r="V419" s="403"/>
      <c r="W419" s="403"/>
      <c r="X419" s="403"/>
      <c r="Y419" s="403"/>
      <c r="Z419" s="403"/>
      <c r="AA419" s="403"/>
      <c r="AB419" s="403"/>
      <c r="AC419" s="403"/>
      <c r="AD419" s="403"/>
      <c r="AE419" s="403"/>
      <c r="AF419" s="403"/>
      <c r="AG419" s="403"/>
      <c r="AH419" s="403"/>
      <c r="AI419" s="403"/>
      <c r="AJ419" s="403"/>
      <c r="AK419" s="403"/>
      <c r="AL419" s="403"/>
      <c r="AM419" s="403"/>
      <c r="AN419" s="403"/>
      <c r="AO419" s="403"/>
      <c r="AP419" s="403"/>
      <c r="AQ419" s="403"/>
      <c r="AR419" s="403"/>
      <c r="AS419" s="403"/>
      <c r="AT419" s="403"/>
      <c r="AU419" s="403"/>
      <c r="AV419" s="403"/>
      <c r="AW419" s="403"/>
      <c r="AX419" s="403"/>
      <c r="AY419" s="403"/>
      <c r="AZ419" s="403"/>
      <c r="BA419" s="403"/>
      <c r="BB419" s="403"/>
      <c r="BC419" s="403"/>
      <c r="BD419" s="403"/>
      <c r="BE419" s="403"/>
      <c r="BF419" s="403"/>
      <c r="BG419" s="403"/>
      <c r="BH419" s="403"/>
      <c r="BI419" s="403"/>
      <c r="BJ419" s="403"/>
      <c r="BK419" s="403"/>
      <c r="BL419" s="403"/>
      <c r="BM419" s="403"/>
      <c r="BN419" s="403"/>
      <c r="BO419" s="403"/>
      <c r="BP419" s="403"/>
      <c r="BQ419" s="403"/>
      <c r="BR419" s="403"/>
      <c r="BS419" s="403"/>
      <c r="BT419" s="403"/>
      <c r="BU419" s="403"/>
      <c r="BV419" s="403"/>
      <c r="BW419" s="464"/>
      <c r="BX419" s="464"/>
      <c r="BY419" s="464"/>
      <c r="BZ419" s="464"/>
      <c r="CA419" s="464"/>
    </row>
    <row r="420" spans="1:79" s="462" customFormat="1" ht="15" customHeight="1">
      <c r="A420" s="430">
        <v>755</v>
      </c>
      <c r="B420" s="421"/>
      <c r="C420" s="421"/>
      <c r="D420" s="422" t="s">
        <v>1568</v>
      </c>
      <c r="E420" s="422" t="s">
        <v>566</v>
      </c>
      <c r="F420" s="423" t="s">
        <v>62</v>
      </c>
      <c r="G420" s="423" t="s">
        <v>28</v>
      </c>
      <c r="H420" s="421"/>
      <c r="I420" s="423" t="s">
        <v>1519</v>
      </c>
      <c r="J420" s="423" t="s">
        <v>980</v>
      </c>
      <c r="K420" s="421" t="s">
        <v>86</v>
      </c>
      <c r="L420" s="421" t="s">
        <v>2966</v>
      </c>
      <c r="M420" s="421" t="s">
        <v>42</v>
      </c>
      <c r="N420" s="421" t="s">
        <v>21</v>
      </c>
      <c r="O420" s="423">
        <v>1156.3</v>
      </c>
      <c r="P420" s="423"/>
      <c r="Q420" s="421" t="s">
        <v>23</v>
      </c>
      <c r="R420" s="425">
        <v>0.1</v>
      </c>
      <c r="S420" s="584">
        <v>1165.3979550000001</v>
      </c>
      <c r="T420" s="621"/>
      <c r="U420" s="393"/>
      <c r="V420" s="393"/>
      <c r="W420" s="393"/>
      <c r="X420" s="393"/>
      <c r="Y420" s="393"/>
      <c r="Z420" s="393"/>
      <c r="AA420" s="393"/>
      <c r="AB420" s="393"/>
      <c r="AC420" s="393"/>
      <c r="AD420" s="393"/>
      <c r="AE420" s="393"/>
      <c r="AF420" s="393"/>
      <c r="AG420" s="393"/>
      <c r="AH420" s="393"/>
      <c r="AI420" s="393"/>
      <c r="AJ420" s="393"/>
      <c r="AK420" s="393"/>
      <c r="AL420" s="393"/>
      <c r="AM420" s="393"/>
      <c r="AN420" s="393"/>
      <c r="AO420" s="393"/>
      <c r="AP420" s="393"/>
      <c r="AQ420" s="393"/>
      <c r="AR420" s="393"/>
      <c r="AS420" s="393"/>
      <c r="AT420" s="393"/>
      <c r="AU420" s="393"/>
      <c r="AV420" s="393"/>
      <c r="AW420" s="393"/>
      <c r="AX420" s="393"/>
      <c r="AY420" s="393"/>
      <c r="AZ420" s="393"/>
      <c r="BA420" s="393"/>
      <c r="BB420" s="393"/>
      <c r="BC420" s="393"/>
      <c r="BD420" s="393"/>
      <c r="BE420" s="393"/>
      <c r="BF420" s="393"/>
      <c r="BG420" s="393"/>
      <c r="BH420" s="393"/>
      <c r="BI420" s="393"/>
      <c r="BJ420" s="393"/>
      <c r="BK420" s="393"/>
      <c r="BL420" s="393"/>
      <c r="BM420" s="393"/>
      <c r="BN420" s="393"/>
      <c r="BO420" s="393"/>
      <c r="BP420" s="393"/>
      <c r="BQ420" s="393"/>
      <c r="BR420" s="393"/>
      <c r="BS420" s="393"/>
      <c r="BT420" s="393"/>
      <c r="BU420" s="393"/>
      <c r="BV420" s="393"/>
      <c r="BW420" s="428"/>
      <c r="BX420" s="428"/>
      <c r="BY420" s="428"/>
      <c r="BZ420" s="428"/>
      <c r="CA420" s="428"/>
    </row>
    <row r="421" spans="1:79" s="462" customFormat="1" ht="15" customHeight="1">
      <c r="A421" s="420">
        <v>756</v>
      </c>
      <c r="B421" s="421"/>
      <c r="C421" s="421"/>
      <c r="D421" s="422" t="s">
        <v>1569</v>
      </c>
      <c r="E421" s="422" t="s">
        <v>568</v>
      </c>
      <c r="F421" s="423" t="s">
        <v>62</v>
      </c>
      <c r="G421" s="423" t="s">
        <v>28</v>
      </c>
      <c r="H421" s="421"/>
      <c r="I421" s="423" t="s">
        <v>569</v>
      </c>
      <c r="J421" s="423" t="s">
        <v>981</v>
      </c>
      <c r="K421" s="421" t="s">
        <v>86</v>
      </c>
      <c r="L421" s="421" t="s">
        <v>37</v>
      </c>
      <c r="M421" s="421" t="s">
        <v>22</v>
      </c>
      <c r="N421" s="421" t="s">
        <v>21</v>
      </c>
      <c r="O421" s="423">
        <v>1980</v>
      </c>
      <c r="P421" s="423"/>
      <c r="Q421" s="421" t="s">
        <v>47</v>
      </c>
      <c r="R421" s="425">
        <v>0.1</v>
      </c>
      <c r="S421" s="584">
        <v>1996.8842400000001</v>
      </c>
      <c r="T421" s="621"/>
      <c r="U421" s="393"/>
      <c r="V421" s="393"/>
      <c r="W421" s="393"/>
      <c r="X421" s="393"/>
      <c r="Y421" s="393"/>
      <c r="Z421" s="393"/>
      <c r="AA421" s="393"/>
      <c r="AB421" s="393"/>
      <c r="AC421" s="393"/>
      <c r="AD421" s="393"/>
      <c r="AE421" s="393"/>
      <c r="AF421" s="393"/>
      <c r="AG421" s="393"/>
      <c r="AH421" s="393"/>
      <c r="AI421" s="393"/>
      <c r="AJ421" s="393"/>
      <c r="AK421" s="393"/>
      <c r="AL421" s="393"/>
      <c r="AM421" s="393"/>
      <c r="AN421" s="393"/>
      <c r="AO421" s="393"/>
      <c r="AP421" s="393"/>
      <c r="AQ421" s="393"/>
      <c r="AR421" s="393"/>
      <c r="AS421" s="393"/>
      <c r="AT421" s="393"/>
      <c r="AU421" s="393"/>
      <c r="AV421" s="393"/>
      <c r="AW421" s="393"/>
      <c r="AX421" s="393"/>
      <c r="AY421" s="393"/>
      <c r="AZ421" s="393"/>
      <c r="BA421" s="393"/>
      <c r="BB421" s="393"/>
      <c r="BC421" s="393"/>
      <c r="BD421" s="393"/>
      <c r="BE421" s="393"/>
      <c r="BF421" s="393"/>
      <c r="BG421" s="393"/>
      <c r="BH421" s="393"/>
      <c r="BI421" s="393"/>
      <c r="BJ421" s="393"/>
      <c r="BK421" s="393"/>
      <c r="BL421" s="393"/>
      <c r="BM421" s="393"/>
      <c r="BN421" s="393"/>
      <c r="BO421" s="393"/>
      <c r="BP421" s="393"/>
      <c r="BQ421" s="393"/>
      <c r="BR421" s="393"/>
      <c r="BS421" s="393"/>
      <c r="BT421" s="393"/>
      <c r="BU421" s="393"/>
      <c r="BV421" s="393"/>
      <c r="BW421" s="428"/>
      <c r="BX421" s="428"/>
      <c r="BY421" s="428"/>
      <c r="BZ421" s="428"/>
      <c r="CA421" s="428"/>
    </row>
    <row r="422" spans="1:79" s="462" customFormat="1" ht="15" customHeight="1">
      <c r="A422" s="437">
        <v>757</v>
      </c>
      <c r="B422" s="421"/>
      <c r="C422" s="421"/>
      <c r="D422" s="422" t="s">
        <v>1570</v>
      </c>
      <c r="E422" s="422" t="s">
        <v>570</v>
      </c>
      <c r="F422" s="423" t="s">
        <v>62</v>
      </c>
      <c r="G422" s="423" t="s">
        <v>28</v>
      </c>
      <c r="H422" s="421"/>
      <c r="I422" s="423" t="s">
        <v>569</v>
      </c>
      <c r="J422" s="424" t="s">
        <v>1020</v>
      </c>
      <c r="K422" s="421" t="s">
        <v>86</v>
      </c>
      <c r="L422" s="421" t="s">
        <v>37</v>
      </c>
      <c r="M422" s="421" t="s">
        <v>22</v>
      </c>
      <c r="N422" s="421" t="s">
        <v>22</v>
      </c>
      <c r="O422" s="423">
        <v>1780</v>
      </c>
      <c r="P422" s="423"/>
      <c r="Q422" s="421" t="s">
        <v>30</v>
      </c>
      <c r="R422" s="425">
        <v>0.15</v>
      </c>
      <c r="S422" s="584">
        <v>1730.8029099999999</v>
      </c>
      <c r="T422" s="621"/>
      <c r="U422" s="393"/>
      <c r="V422" s="393"/>
      <c r="W422" s="393"/>
      <c r="X422" s="393"/>
      <c r="Y422" s="393"/>
      <c r="Z422" s="393"/>
      <c r="AA422" s="393"/>
      <c r="AB422" s="393"/>
      <c r="AC422" s="393"/>
      <c r="AD422" s="393"/>
      <c r="AE422" s="393"/>
      <c r="AF422" s="393"/>
      <c r="AG422" s="393"/>
      <c r="AH422" s="393"/>
      <c r="AI422" s="393"/>
      <c r="AJ422" s="393"/>
      <c r="AK422" s="393"/>
      <c r="AL422" s="393"/>
      <c r="AM422" s="393"/>
      <c r="AN422" s="393"/>
      <c r="AO422" s="393"/>
      <c r="AP422" s="393"/>
      <c r="AQ422" s="393"/>
      <c r="AR422" s="393"/>
      <c r="AS422" s="393"/>
      <c r="AT422" s="393"/>
      <c r="AU422" s="393"/>
      <c r="AV422" s="393"/>
      <c r="AW422" s="393"/>
      <c r="AX422" s="393"/>
      <c r="AY422" s="393"/>
      <c r="AZ422" s="393"/>
      <c r="BA422" s="393"/>
      <c r="BB422" s="393"/>
      <c r="BC422" s="393"/>
      <c r="BD422" s="393"/>
      <c r="BE422" s="393"/>
      <c r="BF422" s="393"/>
      <c r="BG422" s="393"/>
      <c r="BH422" s="393"/>
      <c r="BI422" s="393"/>
      <c r="BJ422" s="393"/>
      <c r="BK422" s="393"/>
      <c r="BL422" s="393"/>
      <c r="BM422" s="393"/>
      <c r="BN422" s="393"/>
      <c r="BO422" s="393"/>
      <c r="BP422" s="393"/>
      <c r="BQ422" s="393"/>
      <c r="BR422" s="393"/>
      <c r="BS422" s="393"/>
      <c r="BT422" s="393"/>
      <c r="BU422" s="393"/>
      <c r="BV422" s="393"/>
      <c r="BW422" s="428"/>
      <c r="BX422" s="428"/>
      <c r="BY422" s="428"/>
      <c r="BZ422" s="428"/>
      <c r="CA422" s="428"/>
    </row>
    <row r="423" spans="1:79" s="462" customFormat="1" ht="15" customHeight="1">
      <c r="A423" s="437">
        <v>758</v>
      </c>
      <c r="B423" s="421"/>
      <c r="C423" s="421"/>
      <c r="D423" s="422" t="s">
        <v>1571</v>
      </c>
      <c r="E423" s="422" t="s">
        <v>571</v>
      </c>
      <c r="F423" s="423" t="s">
        <v>62</v>
      </c>
      <c r="G423" s="423" t="s">
        <v>28</v>
      </c>
      <c r="H423" s="421"/>
      <c r="I423" s="423" t="s">
        <v>569</v>
      </c>
      <c r="J423" s="424" t="s">
        <v>1020</v>
      </c>
      <c r="K423" s="421" t="s">
        <v>86</v>
      </c>
      <c r="L423" s="421" t="s">
        <v>37</v>
      </c>
      <c r="M423" s="421" t="s">
        <v>22</v>
      </c>
      <c r="N423" s="421" t="s">
        <v>25</v>
      </c>
      <c r="O423" s="423">
        <v>1690.5</v>
      </c>
      <c r="P423" s="423"/>
      <c r="Q423" s="421" t="s">
        <v>30</v>
      </c>
      <c r="R423" s="425">
        <v>0.15</v>
      </c>
      <c r="S423" s="584">
        <v>1793.4083600000001</v>
      </c>
      <c r="T423" s="621"/>
      <c r="U423" s="393"/>
      <c r="V423" s="393"/>
      <c r="W423" s="393"/>
      <c r="X423" s="393"/>
      <c r="Y423" s="393"/>
      <c r="Z423" s="393"/>
      <c r="AA423" s="393"/>
      <c r="AB423" s="393"/>
      <c r="AC423" s="393"/>
      <c r="AD423" s="393"/>
      <c r="AE423" s="393"/>
      <c r="AF423" s="393"/>
      <c r="AG423" s="393"/>
      <c r="AH423" s="393"/>
      <c r="AI423" s="393"/>
      <c r="AJ423" s="393"/>
      <c r="AK423" s="393"/>
      <c r="AL423" s="393"/>
      <c r="AM423" s="393"/>
      <c r="AN423" s="393"/>
      <c r="AO423" s="393"/>
      <c r="AP423" s="393"/>
      <c r="AQ423" s="393"/>
      <c r="AR423" s="393"/>
      <c r="AS423" s="393"/>
      <c r="AT423" s="393"/>
      <c r="AU423" s="393"/>
      <c r="AV423" s="393"/>
      <c r="AW423" s="393"/>
      <c r="AX423" s="393"/>
      <c r="AY423" s="393"/>
      <c r="AZ423" s="393"/>
      <c r="BA423" s="393"/>
      <c r="BB423" s="393"/>
      <c r="BC423" s="393"/>
      <c r="BD423" s="393"/>
      <c r="BE423" s="393"/>
      <c r="BF423" s="393"/>
      <c r="BG423" s="393"/>
      <c r="BH423" s="393"/>
      <c r="BI423" s="393"/>
      <c r="BJ423" s="393"/>
      <c r="BK423" s="393"/>
      <c r="BL423" s="393"/>
      <c r="BM423" s="393"/>
      <c r="BN423" s="393"/>
      <c r="BO423" s="393"/>
      <c r="BP423" s="393"/>
      <c r="BQ423" s="393"/>
      <c r="BR423" s="393"/>
      <c r="BS423" s="393"/>
      <c r="BT423" s="393"/>
      <c r="BU423" s="393"/>
      <c r="BV423" s="393"/>
      <c r="BW423" s="428"/>
      <c r="BX423" s="428"/>
      <c r="BY423" s="428"/>
      <c r="BZ423" s="428"/>
      <c r="CA423" s="428"/>
    </row>
    <row r="424" spans="1:79" s="462" customFormat="1" ht="15" customHeight="1">
      <c r="A424" s="437">
        <v>759</v>
      </c>
      <c r="B424" s="421"/>
      <c r="C424" s="421"/>
      <c r="D424" s="422" t="s">
        <v>1572</v>
      </c>
      <c r="E424" s="422" t="s">
        <v>572</v>
      </c>
      <c r="F424" s="423" t="s">
        <v>62</v>
      </c>
      <c r="G424" s="423" t="s">
        <v>28</v>
      </c>
      <c r="H424" s="421"/>
      <c r="I424" s="423" t="s">
        <v>569</v>
      </c>
      <c r="J424" s="424" t="s">
        <v>1020</v>
      </c>
      <c r="K424" s="421" t="s">
        <v>86</v>
      </c>
      <c r="L424" s="421" t="s">
        <v>37</v>
      </c>
      <c r="M424" s="421" t="s">
        <v>22</v>
      </c>
      <c r="N424" s="421" t="s">
        <v>27</v>
      </c>
      <c r="O424" s="423">
        <v>1716</v>
      </c>
      <c r="P424" s="423"/>
      <c r="Q424" s="421" t="s">
        <v>30</v>
      </c>
      <c r="R424" s="425">
        <v>0.15</v>
      </c>
      <c r="S424" s="584">
        <v>1732.0458899999999</v>
      </c>
      <c r="T424" s="621"/>
      <c r="U424" s="393"/>
      <c r="V424" s="393"/>
      <c r="W424" s="393"/>
      <c r="X424" s="393"/>
      <c r="Y424" s="393"/>
      <c r="Z424" s="393"/>
      <c r="AA424" s="393"/>
      <c r="AB424" s="393"/>
      <c r="AC424" s="393"/>
      <c r="AD424" s="393"/>
      <c r="AE424" s="393"/>
      <c r="AF424" s="393"/>
      <c r="AG424" s="393"/>
      <c r="AH424" s="393"/>
      <c r="AI424" s="393"/>
      <c r="AJ424" s="393"/>
      <c r="AK424" s="393"/>
      <c r="AL424" s="393"/>
      <c r="AM424" s="393"/>
      <c r="AN424" s="393"/>
      <c r="AO424" s="393"/>
      <c r="AP424" s="393"/>
      <c r="AQ424" s="393"/>
      <c r="AR424" s="393"/>
      <c r="AS424" s="393"/>
      <c r="AT424" s="393"/>
      <c r="AU424" s="393"/>
      <c r="AV424" s="393"/>
      <c r="AW424" s="393"/>
      <c r="AX424" s="393"/>
      <c r="AY424" s="393"/>
      <c r="AZ424" s="393"/>
      <c r="BA424" s="393"/>
      <c r="BB424" s="393"/>
      <c r="BC424" s="393"/>
      <c r="BD424" s="393"/>
      <c r="BE424" s="393"/>
      <c r="BF424" s="393"/>
      <c r="BG424" s="393"/>
      <c r="BH424" s="393"/>
      <c r="BI424" s="393"/>
      <c r="BJ424" s="393"/>
      <c r="BK424" s="393"/>
      <c r="BL424" s="393"/>
      <c r="BM424" s="393"/>
      <c r="BN424" s="393"/>
      <c r="BO424" s="393"/>
      <c r="BP424" s="393"/>
      <c r="BQ424" s="393"/>
      <c r="BR424" s="393"/>
      <c r="BS424" s="393"/>
      <c r="BT424" s="393"/>
      <c r="BU424" s="393"/>
      <c r="BV424" s="393"/>
      <c r="BW424" s="428"/>
      <c r="BX424" s="428"/>
      <c r="BY424" s="428"/>
      <c r="BZ424" s="428"/>
      <c r="CA424" s="428"/>
    </row>
    <row r="425" spans="1:79" s="462" customFormat="1" ht="15" customHeight="1">
      <c r="A425" s="437">
        <v>760</v>
      </c>
      <c r="B425" s="421"/>
      <c r="C425" s="421"/>
      <c r="D425" s="422" t="s">
        <v>1573</v>
      </c>
      <c r="E425" s="422" t="s">
        <v>573</v>
      </c>
      <c r="F425" s="423" t="s">
        <v>62</v>
      </c>
      <c r="G425" s="423" t="s">
        <v>28</v>
      </c>
      <c r="H425" s="421"/>
      <c r="I425" s="423" t="s">
        <v>569</v>
      </c>
      <c r="J425" s="424" t="s">
        <v>1020</v>
      </c>
      <c r="K425" s="421" t="s">
        <v>86</v>
      </c>
      <c r="L425" s="421" t="s">
        <v>37</v>
      </c>
      <c r="M425" s="421" t="s">
        <v>22</v>
      </c>
      <c r="N425" s="421" t="s">
        <v>40</v>
      </c>
      <c r="O425" s="423">
        <v>1092</v>
      </c>
      <c r="P425" s="423"/>
      <c r="Q425" s="421" t="s">
        <v>47</v>
      </c>
      <c r="R425" s="425">
        <v>0.1</v>
      </c>
      <c r="S425" s="584">
        <v>1100.8368899999998</v>
      </c>
      <c r="T425" s="621"/>
      <c r="U425" s="393"/>
      <c r="V425" s="393"/>
      <c r="W425" s="393"/>
      <c r="X425" s="393"/>
      <c r="Y425" s="393"/>
      <c r="Z425" s="393"/>
      <c r="AA425" s="393"/>
      <c r="AB425" s="393"/>
      <c r="AC425" s="393"/>
      <c r="AD425" s="393"/>
      <c r="AE425" s="393"/>
      <c r="AF425" s="393"/>
      <c r="AG425" s="393"/>
      <c r="AH425" s="393"/>
      <c r="AI425" s="393"/>
      <c r="AJ425" s="393"/>
      <c r="AK425" s="393"/>
      <c r="AL425" s="393"/>
      <c r="AM425" s="393"/>
      <c r="AN425" s="393"/>
      <c r="AO425" s="393"/>
      <c r="AP425" s="393"/>
      <c r="AQ425" s="393"/>
      <c r="AR425" s="393"/>
      <c r="AS425" s="393"/>
      <c r="AT425" s="393"/>
      <c r="AU425" s="393"/>
      <c r="AV425" s="393"/>
      <c r="AW425" s="393"/>
      <c r="AX425" s="393"/>
      <c r="AY425" s="393"/>
      <c r="AZ425" s="393"/>
      <c r="BA425" s="393"/>
      <c r="BB425" s="393"/>
      <c r="BC425" s="393"/>
      <c r="BD425" s="393"/>
      <c r="BE425" s="393"/>
      <c r="BF425" s="393"/>
      <c r="BG425" s="393"/>
      <c r="BH425" s="393"/>
      <c r="BI425" s="393"/>
      <c r="BJ425" s="393"/>
      <c r="BK425" s="393"/>
      <c r="BL425" s="393"/>
      <c r="BM425" s="393"/>
      <c r="BN425" s="393"/>
      <c r="BO425" s="393"/>
      <c r="BP425" s="393"/>
      <c r="BQ425" s="393"/>
      <c r="BR425" s="393"/>
      <c r="BS425" s="393"/>
      <c r="BT425" s="393"/>
      <c r="BU425" s="393"/>
      <c r="BV425" s="393"/>
      <c r="BW425" s="428"/>
      <c r="BX425" s="428"/>
      <c r="BY425" s="428"/>
      <c r="BZ425" s="428"/>
      <c r="CA425" s="428"/>
    </row>
    <row r="426" spans="1:79" s="462" customFormat="1" ht="15" customHeight="1">
      <c r="A426" s="437">
        <v>761</v>
      </c>
      <c r="B426" s="421"/>
      <c r="C426" s="421"/>
      <c r="D426" s="422" t="s">
        <v>1574</v>
      </c>
      <c r="E426" s="422" t="s">
        <v>574</v>
      </c>
      <c r="F426" s="423" t="s">
        <v>62</v>
      </c>
      <c r="G426" s="423" t="s">
        <v>28</v>
      </c>
      <c r="H426" s="421"/>
      <c r="I426" s="423" t="s">
        <v>569</v>
      </c>
      <c r="J426" s="424" t="s">
        <v>1020</v>
      </c>
      <c r="K426" s="421" t="s">
        <v>86</v>
      </c>
      <c r="L426" s="421" t="s">
        <v>37</v>
      </c>
      <c r="M426" s="421" t="s">
        <v>22</v>
      </c>
      <c r="N426" s="421" t="s">
        <v>38</v>
      </c>
      <c r="O426" s="423">
        <v>809.4</v>
      </c>
      <c r="P426" s="423"/>
      <c r="Q426" s="421" t="s">
        <v>47</v>
      </c>
      <c r="R426" s="425">
        <v>0.1</v>
      </c>
      <c r="S426" s="584">
        <v>816.20278700000006</v>
      </c>
      <c r="T426" s="621"/>
      <c r="U426" s="393"/>
      <c r="V426" s="393"/>
      <c r="W426" s="393"/>
      <c r="X426" s="393"/>
      <c r="Y426" s="393"/>
      <c r="Z426" s="393"/>
      <c r="AA426" s="393"/>
      <c r="AB426" s="393"/>
      <c r="AC426" s="393"/>
      <c r="AD426" s="393"/>
      <c r="AE426" s="393"/>
      <c r="AF426" s="393"/>
      <c r="AG426" s="393"/>
      <c r="AH426" s="393"/>
      <c r="AI426" s="393"/>
      <c r="AJ426" s="393"/>
      <c r="AK426" s="393"/>
      <c r="AL426" s="393"/>
      <c r="AM426" s="393"/>
      <c r="AN426" s="393"/>
      <c r="AO426" s="393"/>
      <c r="AP426" s="393"/>
      <c r="AQ426" s="393"/>
      <c r="AR426" s="393"/>
      <c r="AS426" s="393"/>
      <c r="AT426" s="393"/>
      <c r="AU426" s="393"/>
      <c r="AV426" s="393"/>
      <c r="AW426" s="393"/>
      <c r="AX426" s="393"/>
      <c r="AY426" s="393"/>
      <c r="AZ426" s="393"/>
      <c r="BA426" s="393"/>
      <c r="BB426" s="393"/>
      <c r="BC426" s="393"/>
      <c r="BD426" s="393"/>
      <c r="BE426" s="393"/>
      <c r="BF426" s="393"/>
      <c r="BG426" s="393"/>
      <c r="BH426" s="393"/>
      <c r="BI426" s="393"/>
      <c r="BJ426" s="393"/>
      <c r="BK426" s="393"/>
      <c r="BL426" s="393"/>
      <c r="BM426" s="393"/>
      <c r="BN426" s="393"/>
      <c r="BO426" s="393"/>
      <c r="BP426" s="393"/>
      <c r="BQ426" s="393"/>
      <c r="BR426" s="393"/>
      <c r="BS426" s="393"/>
      <c r="BT426" s="393"/>
      <c r="BU426" s="393"/>
      <c r="BV426" s="393"/>
      <c r="BW426" s="428"/>
      <c r="BX426" s="428"/>
      <c r="BY426" s="428"/>
      <c r="BZ426" s="428"/>
      <c r="CA426" s="428"/>
    </row>
    <row r="427" spans="1:79" s="462" customFormat="1" ht="15" customHeight="1">
      <c r="A427" s="430">
        <v>836</v>
      </c>
      <c r="B427" s="582"/>
      <c r="C427" s="582"/>
      <c r="D427" s="422" t="s">
        <v>1230</v>
      </c>
      <c r="E427" s="422" t="s">
        <v>1231</v>
      </c>
      <c r="F427" s="422" t="s">
        <v>62</v>
      </c>
      <c r="G427" s="422" t="s">
        <v>549</v>
      </c>
      <c r="H427" s="583">
        <v>1</v>
      </c>
      <c r="I427" s="422" t="s">
        <v>1232</v>
      </c>
      <c r="J427" s="422" t="s">
        <v>1233</v>
      </c>
      <c r="K427" s="583" t="s">
        <v>1023</v>
      </c>
      <c r="L427" s="583" t="s">
        <v>37</v>
      </c>
      <c r="M427" s="583" t="s">
        <v>21</v>
      </c>
      <c r="N427" s="583" t="s">
        <v>21</v>
      </c>
      <c r="O427" s="426">
        <v>1200</v>
      </c>
      <c r="P427" s="422">
        <v>100</v>
      </c>
      <c r="Q427" s="583" t="s">
        <v>30</v>
      </c>
      <c r="R427" s="425">
        <v>0.1</v>
      </c>
      <c r="S427" s="584">
        <v>1212.417385</v>
      </c>
      <c r="T427" s="621"/>
      <c r="U427" s="393"/>
      <c r="V427" s="393"/>
      <c r="W427" s="393"/>
      <c r="X427" s="393"/>
      <c r="Y427" s="393"/>
      <c r="Z427" s="393"/>
      <c r="AA427" s="393"/>
      <c r="AB427" s="393"/>
      <c r="AC427" s="393"/>
      <c r="AD427" s="393"/>
      <c r="AE427" s="393"/>
      <c r="AF427" s="393"/>
      <c r="AG427" s="393"/>
      <c r="AH427" s="393"/>
      <c r="AI427" s="393"/>
      <c r="AJ427" s="393"/>
      <c r="AK427" s="393"/>
      <c r="AL427" s="393"/>
      <c r="AM427" s="393"/>
      <c r="AN427" s="393"/>
      <c r="AO427" s="393"/>
      <c r="AP427" s="393"/>
      <c r="AQ427" s="393"/>
      <c r="AR427" s="393"/>
      <c r="AS427" s="393"/>
      <c r="AT427" s="393"/>
      <c r="AU427" s="393"/>
      <c r="AV427" s="393"/>
      <c r="AW427" s="393"/>
      <c r="AX427" s="393"/>
      <c r="AY427" s="393"/>
      <c r="AZ427" s="393"/>
      <c r="BA427" s="393"/>
      <c r="BB427" s="393"/>
      <c r="BC427" s="393"/>
      <c r="BD427" s="393"/>
      <c r="BE427" s="393"/>
      <c r="BF427" s="393"/>
      <c r="BG427" s="393"/>
      <c r="BH427" s="393"/>
      <c r="BI427" s="393"/>
      <c r="BJ427" s="393"/>
      <c r="BK427" s="393"/>
      <c r="BL427" s="393"/>
      <c r="BM427" s="393"/>
      <c r="BN427" s="393"/>
      <c r="BO427" s="393"/>
      <c r="BP427" s="393"/>
      <c r="BQ427" s="393"/>
      <c r="BR427" s="393"/>
      <c r="BS427" s="393"/>
      <c r="BT427" s="393"/>
      <c r="BU427" s="393"/>
      <c r="BV427" s="393"/>
      <c r="BW427" s="428"/>
      <c r="BX427" s="428"/>
      <c r="BY427" s="428"/>
      <c r="BZ427" s="428"/>
      <c r="CA427" s="428"/>
    </row>
    <row r="428" spans="1:79" s="462" customFormat="1" ht="15" customHeight="1">
      <c r="A428" s="420">
        <v>837</v>
      </c>
      <c r="B428" s="582"/>
      <c r="C428" s="582"/>
      <c r="D428" s="422" t="s">
        <v>1234</v>
      </c>
      <c r="E428" s="422" t="s">
        <v>1235</v>
      </c>
      <c r="F428" s="422" t="s">
        <v>62</v>
      </c>
      <c r="G428" s="422" t="s">
        <v>549</v>
      </c>
      <c r="H428" s="583">
        <v>1</v>
      </c>
      <c r="I428" s="422" t="s">
        <v>1232</v>
      </c>
      <c r="J428" s="424" t="s">
        <v>1020</v>
      </c>
      <c r="K428" s="583" t="s">
        <v>1023</v>
      </c>
      <c r="L428" s="583" t="s">
        <v>37</v>
      </c>
      <c r="M428" s="583" t="s">
        <v>21</v>
      </c>
      <c r="N428" s="583" t="s">
        <v>22</v>
      </c>
      <c r="O428" s="426">
        <v>2139.4</v>
      </c>
      <c r="P428" s="422" t="s">
        <v>1236</v>
      </c>
      <c r="Q428" s="583" t="s">
        <v>47</v>
      </c>
      <c r="R428" s="425">
        <v>0.05</v>
      </c>
      <c r="S428" s="584">
        <v>2161.5381280000001</v>
      </c>
      <c r="T428" s="621"/>
      <c r="U428" s="393"/>
      <c r="V428" s="393"/>
      <c r="W428" s="393"/>
      <c r="X428" s="393"/>
      <c r="Y428" s="393"/>
      <c r="Z428" s="393"/>
      <c r="AA428" s="393"/>
      <c r="AB428" s="393"/>
      <c r="AC428" s="393"/>
      <c r="AD428" s="393"/>
      <c r="AE428" s="393"/>
      <c r="AF428" s="393"/>
      <c r="AG428" s="393"/>
      <c r="AH428" s="393"/>
      <c r="AI428" s="393"/>
      <c r="AJ428" s="393"/>
      <c r="AK428" s="393"/>
      <c r="AL428" s="393"/>
      <c r="AM428" s="393"/>
      <c r="AN428" s="393"/>
      <c r="AO428" s="393"/>
      <c r="AP428" s="393"/>
      <c r="AQ428" s="393"/>
      <c r="AR428" s="393"/>
      <c r="AS428" s="393"/>
      <c r="AT428" s="393"/>
      <c r="AU428" s="393"/>
      <c r="AV428" s="393"/>
      <c r="AW428" s="393"/>
      <c r="AX428" s="393"/>
      <c r="AY428" s="393"/>
      <c r="AZ428" s="393"/>
      <c r="BA428" s="393"/>
      <c r="BB428" s="393"/>
      <c r="BC428" s="393"/>
      <c r="BD428" s="393"/>
      <c r="BE428" s="393"/>
      <c r="BF428" s="393"/>
      <c r="BG428" s="393"/>
      <c r="BH428" s="393"/>
      <c r="BI428" s="393"/>
      <c r="BJ428" s="393"/>
      <c r="BK428" s="393"/>
      <c r="BL428" s="393"/>
      <c r="BM428" s="393"/>
      <c r="BN428" s="393"/>
      <c r="BO428" s="393"/>
      <c r="BP428" s="393"/>
      <c r="BQ428" s="393"/>
      <c r="BR428" s="393"/>
      <c r="BS428" s="393"/>
      <c r="BT428" s="393"/>
      <c r="BU428" s="393"/>
      <c r="BV428" s="393"/>
      <c r="BW428" s="428"/>
      <c r="BX428" s="428"/>
      <c r="BY428" s="428"/>
      <c r="BZ428" s="428"/>
      <c r="CA428" s="428"/>
    </row>
    <row r="429" spans="1:79" s="462" customFormat="1" ht="15" customHeight="1">
      <c r="A429" s="430">
        <v>838</v>
      </c>
      <c r="B429" s="582"/>
      <c r="C429" s="582"/>
      <c r="D429" s="422" t="s">
        <v>1237</v>
      </c>
      <c r="E429" s="422" t="s">
        <v>1238</v>
      </c>
      <c r="F429" s="422" t="s">
        <v>62</v>
      </c>
      <c r="G429" s="422" t="s">
        <v>549</v>
      </c>
      <c r="H429" s="583">
        <v>2</v>
      </c>
      <c r="I429" s="422" t="s">
        <v>1232</v>
      </c>
      <c r="J429" s="424" t="s">
        <v>1020</v>
      </c>
      <c r="K429" s="583" t="s">
        <v>1023</v>
      </c>
      <c r="L429" s="583" t="s">
        <v>37</v>
      </c>
      <c r="M429" s="583" t="s">
        <v>21</v>
      </c>
      <c r="N429" s="583" t="s">
        <v>38</v>
      </c>
      <c r="O429" s="426">
        <v>1189.9000000000001</v>
      </c>
      <c r="P429" s="422" t="s">
        <v>1236</v>
      </c>
      <c r="Q429" s="583" t="s">
        <v>47</v>
      </c>
      <c r="R429" s="425">
        <v>0.05</v>
      </c>
      <c r="S429" s="584">
        <v>1202.015504</v>
      </c>
      <c r="T429" s="621"/>
      <c r="U429" s="393"/>
      <c r="V429" s="393"/>
      <c r="W429" s="393"/>
      <c r="X429" s="393"/>
      <c r="Y429" s="393"/>
      <c r="Z429" s="393"/>
      <c r="AA429" s="393"/>
      <c r="AB429" s="393"/>
      <c r="AC429" s="393"/>
      <c r="AD429" s="393"/>
      <c r="AE429" s="393"/>
      <c r="AF429" s="393"/>
      <c r="AG429" s="393"/>
      <c r="AH429" s="393"/>
      <c r="AI429" s="393"/>
      <c r="AJ429" s="393"/>
      <c r="AK429" s="393"/>
      <c r="AL429" s="393"/>
      <c r="AM429" s="393"/>
      <c r="AN429" s="393"/>
      <c r="AO429" s="393"/>
      <c r="AP429" s="393"/>
      <c r="AQ429" s="393"/>
      <c r="AR429" s="393"/>
      <c r="AS429" s="393"/>
      <c r="AT429" s="393"/>
      <c r="AU429" s="393"/>
      <c r="AV429" s="393"/>
      <c r="AW429" s="393"/>
      <c r="AX429" s="393"/>
      <c r="AY429" s="393"/>
      <c r="AZ429" s="393"/>
      <c r="BA429" s="393"/>
      <c r="BB429" s="393"/>
      <c r="BC429" s="393"/>
      <c r="BD429" s="393"/>
      <c r="BE429" s="393"/>
      <c r="BF429" s="393"/>
      <c r="BG429" s="393"/>
      <c r="BH429" s="393"/>
      <c r="BI429" s="393"/>
      <c r="BJ429" s="393"/>
      <c r="BK429" s="393"/>
      <c r="BL429" s="393"/>
      <c r="BM429" s="393"/>
      <c r="BN429" s="393"/>
      <c r="BO429" s="393"/>
      <c r="BP429" s="393"/>
      <c r="BQ429" s="393"/>
      <c r="BR429" s="393"/>
      <c r="BS429" s="393"/>
      <c r="BT429" s="393"/>
      <c r="BU429" s="393"/>
      <c r="BV429" s="393"/>
      <c r="BW429" s="428"/>
      <c r="BX429" s="428"/>
      <c r="BY429" s="428"/>
      <c r="BZ429" s="428"/>
      <c r="CA429" s="428"/>
    </row>
    <row r="430" spans="1:79" s="462" customFormat="1" ht="15" customHeight="1">
      <c r="A430" s="430">
        <v>839</v>
      </c>
      <c r="B430" s="582"/>
      <c r="C430" s="582"/>
      <c r="D430" s="422" t="s">
        <v>1239</v>
      </c>
      <c r="E430" s="422" t="s">
        <v>1240</v>
      </c>
      <c r="F430" s="422" t="s">
        <v>62</v>
      </c>
      <c r="G430" s="422" t="s">
        <v>549</v>
      </c>
      <c r="H430" s="583">
        <v>1</v>
      </c>
      <c r="I430" s="422" t="s">
        <v>1232</v>
      </c>
      <c r="J430" s="424" t="s">
        <v>1020</v>
      </c>
      <c r="K430" s="583" t="s">
        <v>1023</v>
      </c>
      <c r="L430" s="583" t="s">
        <v>29</v>
      </c>
      <c r="M430" s="583">
        <v>1</v>
      </c>
      <c r="N430" s="583">
        <v>3</v>
      </c>
      <c r="O430" s="426">
        <v>2000</v>
      </c>
      <c r="P430" s="422">
        <v>100</v>
      </c>
      <c r="Q430" s="583" t="s">
        <v>39</v>
      </c>
      <c r="R430" s="425">
        <v>0.12</v>
      </c>
      <c r="S430" s="584">
        <v>2020.4302499999999</v>
      </c>
      <c r="T430" s="621"/>
      <c r="U430" s="393"/>
      <c r="V430" s="393"/>
      <c r="W430" s="393"/>
      <c r="X430" s="393"/>
      <c r="Y430" s="393"/>
      <c r="Z430" s="393"/>
      <c r="AA430" s="393"/>
      <c r="AB430" s="393"/>
      <c r="AC430" s="393"/>
      <c r="AD430" s="393"/>
      <c r="AE430" s="393"/>
      <c r="AF430" s="393"/>
      <c r="AG430" s="393"/>
      <c r="AH430" s="393"/>
      <c r="AI430" s="393"/>
      <c r="AJ430" s="393"/>
      <c r="AK430" s="393"/>
      <c r="AL430" s="393"/>
      <c r="AM430" s="393"/>
      <c r="AN430" s="393"/>
      <c r="AO430" s="393"/>
      <c r="AP430" s="393"/>
      <c r="AQ430" s="393"/>
      <c r="AR430" s="393"/>
      <c r="AS430" s="393"/>
      <c r="AT430" s="393"/>
      <c r="AU430" s="393"/>
      <c r="AV430" s="393"/>
      <c r="AW430" s="393"/>
      <c r="AX430" s="393"/>
      <c r="AY430" s="393"/>
      <c r="AZ430" s="393"/>
      <c r="BA430" s="393"/>
      <c r="BB430" s="393"/>
      <c r="BC430" s="393"/>
      <c r="BD430" s="393"/>
      <c r="BE430" s="393"/>
      <c r="BF430" s="393"/>
      <c r="BG430" s="393"/>
      <c r="BH430" s="393"/>
      <c r="BI430" s="393"/>
      <c r="BJ430" s="393"/>
      <c r="BK430" s="393"/>
      <c r="BL430" s="393"/>
      <c r="BM430" s="393"/>
      <c r="BN430" s="393"/>
      <c r="BO430" s="393"/>
      <c r="BP430" s="393"/>
      <c r="BQ430" s="393"/>
      <c r="BR430" s="393"/>
      <c r="BS430" s="393"/>
      <c r="BT430" s="393"/>
      <c r="BU430" s="393"/>
      <c r="BV430" s="393"/>
      <c r="BW430" s="428"/>
      <c r="BX430" s="428"/>
      <c r="BY430" s="428"/>
      <c r="BZ430" s="428"/>
      <c r="CA430" s="428"/>
    </row>
    <row r="431" spans="1:79" s="462" customFormat="1" ht="15" customHeight="1">
      <c r="A431" s="430">
        <v>840</v>
      </c>
      <c r="B431" s="582"/>
      <c r="C431" s="582"/>
      <c r="D431" s="422" t="s">
        <v>1241</v>
      </c>
      <c r="E431" s="422" t="s">
        <v>1242</v>
      </c>
      <c r="F431" s="422" t="s">
        <v>62</v>
      </c>
      <c r="G431" s="422" t="s">
        <v>549</v>
      </c>
      <c r="H431" s="583">
        <v>1</v>
      </c>
      <c r="I431" s="422" t="s">
        <v>1232</v>
      </c>
      <c r="J431" s="424" t="s">
        <v>1020</v>
      </c>
      <c r="K431" s="583" t="s">
        <v>1023</v>
      </c>
      <c r="L431" s="583" t="s">
        <v>29</v>
      </c>
      <c r="M431" s="583">
        <v>1</v>
      </c>
      <c r="N431" s="583">
        <v>4</v>
      </c>
      <c r="O431" s="426">
        <v>1980</v>
      </c>
      <c r="P431" s="422">
        <v>100</v>
      </c>
      <c r="Q431" s="583" t="s">
        <v>47</v>
      </c>
      <c r="R431" s="425">
        <v>0.05</v>
      </c>
      <c r="S431" s="584">
        <v>2000.225948</v>
      </c>
      <c r="T431" s="621"/>
      <c r="U431" s="393"/>
      <c r="V431" s="393"/>
      <c r="W431" s="393"/>
      <c r="X431" s="393"/>
      <c r="Y431" s="393"/>
      <c r="Z431" s="393"/>
      <c r="AA431" s="393"/>
      <c r="AB431" s="393"/>
      <c r="AC431" s="393"/>
      <c r="AD431" s="393"/>
      <c r="AE431" s="393"/>
      <c r="AF431" s="393"/>
      <c r="AG431" s="393"/>
      <c r="AH431" s="393"/>
      <c r="AI431" s="393"/>
      <c r="AJ431" s="393"/>
      <c r="AK431" s="393"/>
      <c r="AL431" s="393"/>
      <c r="AM431" s="393"/>
      <c r="AN431" s="393"/>
      <c r="AO431" s="393"/>
      <c r="AP431" s="393"/>
      <c r="AQ431" s="393"/>
      <c r="AR431" s="393"/>
      <c r="AS431" s="393"/>
      <c r="AT431" s="393"/>
      <c r="AU431" s="393"/>
      <c r="AV431" s="393"/>
      <c r="AW431" s="393"/>
      <c r="AX431" s="393"/>
      <c r="AY431" s="393"/>
      <c r="AZ431" s="393"/>
      <c r="BA431" s="393"/>
      <c r="BB431" s="393"/>
      <c r="BC431" s="393"/>
      <c r="BD431" s="393"/>
      <c r="BE431" s="393"/>
      <c r="BF431" s="393"/>
      <c r="BG431" s="393"/>
      <c r="BH431" s="393"/>
      <c r="BI431" s="393"/>
      <c r="BJ431" s="393"/>
      <c r="BK431" s="393"/>
      <c r="BL431" s="393"/>
      <c r="BM431" s="393"/>
      <c r="BN431" s="393"/>
      <c r="BO431" s="393"/>
      <c r="BP431" s="393"/>
      <c r="BQ431" s="393"/>
      <c r="BR431" s="393"/>
      <c r="BS431" s="393"/>
      <c r="BT431" s="393"/>
      <c r="BU431" s="393"/>
      <c r="BV431" s="393"/>
      <c r="BW431" s="428"/>
      <c r="BX431" s="428"/>
      <c r="BY431" s="428"/>
      <c r="BZ431" s="428"/>
      <c r="CA431" s="428"/>
    </row>
    <row r="432" spans="1:79" s="462" customFormat="1" ht="15" customHeight="1">
      <c r="A432" s="420">
        <v>841</v>
      </c>
      <c r="B432" s="582"/>
      <c r="C432" s="582"/>
      <c r="D432" s="422" t="s">
        <v>1243</v>
      </c>
      <c r="E432" s="422" t="s">
        <v>1244</v>
      </c>
      <c r="F432" s="422" t="s">
        <v>62</v>
      </c>
      <c r="G432" s="422" t="s">
        <v>549</v>
      </c>
      <c r="H432" s="583">
        <v>1</v>
      </c>
      <c r="I432" s="422" t="s">
        <v>1232</v>
      </c>
      <c r="J432" s="424" t="s">
        <v>1020</v>
      </c>
      <c r="K432" s="583" t="s">
        <v>1023</v>
      </c>
      <c r="L432" s="583" t="s">
        <v>29</v>
      </c>
      <c r="M432" s="583">
        <v>1</v>
      </c>
      <c r="N432" s="583">
        <v>5</v>
      </c>
      <c r="O432" s="426">
        <v>2139.4</v>
      </c>
      <c r="P432" s="422">
        <v>100</v>
      </c>
      <c r="Q432" s="583" t="s">
        <v>47</v>
      </c>
      <c r="R432" s="425">
        <v>0.05</v>
      </c>
      <c r="S432" s="584">
        <v>2161.2542389999999</v>
      </c>
      <c r="T432" s="621"/>
      <c r="U432" s="393"/>
      <c r="V432" s="393"/>
      <c r="W432" s="393"/>
      <c r="X432" s="393"/>
      <c r="Y432" s="393"/>
      <c r="Z432" s="393"/>
      <c r="AA432" s="393"/>
      <c r="AB432" s="393"/>
      <c r="AC432" s="393"/>
      <c r="AD432" s="393"/>
      <c r="AE432" s="393"/>
      <c r="AF432" s="393"/>
      <c r="AG432" s="393"/>
      <c r="AH432" s="393"/>
      <c r="AI432" s="393"/>
      <c r="AJ432" s="393"/>
      <c r="AK432" s="393"/>
      <c r="AL432" s="393"/>
      <c r="AM432" s="393"/>
      <c r="AN432" s="393"/>
      <c r="AO432" s="393"/>
      <c r="AP432" s="393"/>
      <c r="AQ432" s="393"/>
      <c r="AR432" s="393"/>
      <c r="AS432" s="393"/>
      <c r="AT432" s="393"/>
      <c r="AU432" s="393"/>
      <c r="AV432" s="393"/>
      <c r="AW432" s="393"/>
      <c r="AX432" s="393"/>
      <c r="AY432" s="393"/>
      <c r="AZ432" s="393"/>
      <c r="BA432" s="393"/>
      <c r="BB432" s="393"/>
      <c r="BC432" s="393"/>
      <c r="BD432" s="393"/>
      <c r="BE432" s="393"/>
      <c r="BF432" s="393"/>
      <c r="BG432" s="393"/>
      <c r="BH432" s="393"/>
      <c r="BI432" s="393"/>
      <c r="BJ432" s="393"/>
      <c r="BK432" s="393"/>
      <c r="BL432" s="393"/>
      <c r="BM432" s="393"/>
      <c r="BN432" s="393"/>
      <c r="BO432" s="393"/>
      <c r="BP432" s="393"/>
      <c r="BQ432" s="393"/>
      <c r="BR432" s="393"/>
      <c r="BS432" s="393"/>
      <c r="BT432" s="393"/>
      <c r="BU432" s="393"/>
      <c r="BV432" s="393"/>
      <c r="BW432" s="428"/>
      <c r="BX432" s="428"/>
      <c r="BY432" s="428"/>
      <c r="BZ432" s="428"/>
      <c r="CA432" s="428"/>
    </row>
    <row r="433" spans="1:79" s="462" customFormat="1" ht="15" customHeight="1">
      <c r="A433" s="430">
        <v>842</v>
      </c>
      <c r="B433" s="582"/>
      <c r="C433" s="582"/>
      <c r="D433" s="422" t="s">
        <v>1245</v>
      </c>
      <c r="E433" s="422" t="s">
        <v>1246</v>
      </c>
      <c r="F433" s="422" t="s">
        <v>62</v>
      </c>
      <c r="G433" s="422" t="s">
        <v>549</v>
      </c>
      <c r="H433" s="583">
        <v>1</v>
      </c>
      <c r="I433" s="422" t="s">
        <v>1232</v>
      </c>
      <c r="J433" s="424" t="s">
        <v>1020</v>
      </c>
      <c r="K433" s="583" t="s">
        <v>1023</v>
      </c>
      <c r="L433" s="583" t="s">
        <v>2966</v>
      </c>
      <c r="M433" s="583" t="s">
        <v>21</v>
      </c>
      <c r="N433" s="583" t="s">
        <v>40</v>
      </c>
      <c r="O433" s="426">
        <v>1440</v>
      </c>
      <c r="P433" s="422" t="s">
        <v>1236</v>
      </c>
      <c r="Q433" s="583" t="s">
        <v>24</v>
      </c>
      <c r="R433" s="425"/>
      <c r="S433" s="584">
        <v>1454.714653</v>
      </c>
      <c r="T433" s="621"/>
      <c r="U433" s="393"/>
      <c r="V433" s="393"/>
      <c r="W433" s="393"/>
      <c r="X433" s="393"/>
      <c r="Y433" s="393"/>
      <c r="Z433" s="393"/>
      <c r="AA433" s="393"/>
      <c r="AB433" s="393"/>
      <c r="AC433" s="393"/>
      <c r="AD433" s="393"/>
      <c r="AE433" s="393"/>
      <c r="AF433" s="393"/>
      <c r="AG433" s="393"/>
      <c r="AH433" s="393"/>
      <c r="AI433" s="393"/>
      <c r="AJ433" s="393"/>
      <c r="AK433" s="393"/>
      <c r="AL433" s="393"/>
      <c r="AM433" s="393"/>
      <c r="AN433" s="393"/>
      <c r="AO433" s="393"/>
      <c r="AP433" s="393"/>
      <c r="AQ433" s="393"/>
      <c r="AR433" s="393"/>
      <c r="AS433" s="393"/>
      <c r="AT433" s="393"/>
      <c r="AU433" s="393"/>
      <c r="AV433" s="393"/>
      <c r="AW433" s="393"/>
      <c r="AX433" s="393"/>
      <c r="AY433" s="393"/>
      <c r="AZ433" s="393"/>
      <c r="BA433" s="393"/>
      <c r="BB433" s="393"/>
      <c r="BC433" s="393"/>
      <c r="BD433" s="393"/>
      <c r="BE433" s="393"/>
      <c r="BF433" s="393"/>
      <c r="BG433" s="393"/>
      <c r="BH433" s="393"/>
      <c r="BI433" s="393"/>
      <c r="BJ433" s="393"/>
      <c r="BK433" s="393"/>
      <c r="BL433" s="393"/>
      <c r="BM433" s="393"/>
      <c r="BN433" s="393"/>
      <c r="BO433" s="393"/>
      <c r="BP433" s="393"/>
      <c r="BQ433" s="393"/>
      <c r="BR433" s="393"/>
      <c r="BS433" s="393"/>
      <c r="BT433" s="393"/>
      <c r="BU433" s="393"/>
      <c r="BV433" s="393"/>
      <c r="BW433" s="428"/>
      <c r="BX433" s="428"/>
      <c r="BY433" s="428"/>
      <c r="BZ433" s="428"/>
      <c r="CA433" s="428"/>
    </row>
    <row r="434" spans="1:79" s="462" customFormat="1" ht="15" customHeight="1">
      <c r="A434" s="430">
        <v>843</v>
      </c>
      <c r="B434" s="582"/>
      <c r="C434" s="582"/>
      <c r="D434" s="422" t="s">
        <v>1247</v>
      </c>
      <c r="E434" s="422" t="s">
        <v>1248</v>
      </c>
      <c r="F434" s="422" t="s">
        <v>62</v>
      </c>
      <c r="G434" s="422" t="s">
        <v>549</v>
      </c>
      <c r="H434" s="583">
        <v>1</v>
      </c>
      <c r="I434" s="422" t="s">
        <v>1232</v>
      </c>
      <c r="J434" s="424" t="s">
        <v>1020</v>
      </c>
      <c r="K434" s="583" t="s">
        <v>1023</v>
      </c>
      <c r="L434" s="583" t="s">
        <v>2966</v>
      </c>
      <c r="M434" s="583" t="s">
        <v>21</v>
      </c>
      <c r="N434" s="583" t="s">
        <v>33</v>
      </c>
      <c r="O434" s="426">
        <v>1365</v>
      </c>
      <c r="P434" s="422" t="s">
        <v>1236</v>
      </c>
      <c r="Q434" s="583" t="s">
        <v>24</v>
      </c>
      <c r="R434" s="425"/>
      <c r="S434" s="584">
        <v>1378.948265</v>
      </c>
      <c r="T434" s="621"/>
      <c r="U434" s="393"/>
      <c r="V434" s="393"/>
      <c r="W434" s="393"/>
      <c r="X434" s="393"/>
      <c r="Y434" s="393"/>
      <c r="Z434" s="393"/>
      <c r="AA434" s="393"/>
      <c r="AB434" s="393"/>
      <c r="AC434" s="393"/>
      <c r="AD434" s="393"/>
      <c r="AE434" s="393"/>
      <c r="AF434" s="393"/>
      <c r="AG434" s="393"/>
      <c r="AH434" s="393"/>
      <c r="AI434" s="393"/>
      <c r="AJ434" s="393"/>
      <c r="AK434" s="393"/>
      <c r="AL434" s="393"/>
      <c r="AM434" s="393"/>
      <c r="AN434" s="393"/>
      <c r="AO434" s="393"/>
      <c r="AP434" s="393"/>
      <c r="AQ434" s="393"/>
      <c r="AR434" s="393"/>
      <c r="AS434" s="393"/>
      <c r="AT434" s="393"/>
      <c r="AU434" s="393"/>
      <c r="AV434" s="393"/>
      <c r="AW434" s="393"/>
      <c r="AX434" s="393"/>
      <c r="AY434" s="393"/>
      <c r="AZ434" s="393"/>
      <c r="BA434" s="393"/>
      <c r="BB434" s="393"/>
      <c r="BC434" s="393"/>
      <c r="BD434" s="393"/>
      <c r="BE434" s="393"/>
      <c r="BF434" s="393"/>
      <c r="BG434" s="393"/>
      <c r="BH434" s="393"/>
      <c r="BI434" s="393"/>
      <c r="BJ434" s="393"/>
      <c r="BK434" s="393"/>
      <c r="BL434" s="393"/>
      <c r="BM434" s="393"/>
      <c r="BN434" s="393"/>
      <c r="BO434" s="393"/>
      <c r="BP434" s="393"/>
      <c r="BQ434" s="393"/>
      <c r="BR434" s="393"/>
      <c r="BS434" s="393"/>
      <c r="BT434" s="393"/>
      <c r="BU434" s="393"/>
      <c r="BV434" s="393"/>
      <c r="BW434" s="428"/>
      <c r="BX434" s="428"/>
      <c r="BY434" s="428"/>
      <c r="BZ434" s="428"/>
      <c r="CA434" s="428"/>
    </row>
    <row r="435" spans="1:79" s="462" customFormat="1" ht="15" customHeight="1">
      <c r="A435" s="437">
        <v>762</v>
      </c>
      <c r="B435" s="421"/>
      <c r="C435" s="421"/>
      <c r="D435" s="422" t="s">
        <v>579</v>
      </c>
      <c r="E435" s="422" t="s">
        <v>580</v>
      </c>
      <c r="F435" s="423" t="s">
        <v>62</v>
      </c>
      <c r="G435" s="423" t="s">
        <v>549</v>
      </c>
      <c r="H435" s="421">
        <v>2</v>
      </c>
      <c r="I435" s="423" t="s">
        <v>581</v>
      </c>
      <c r="J435" s="423" t="s">
        <v>983</v>
      </c>
      <c r="K435" s="421" t="s">
        <v>86</v>
      </c>
      <c r="L435" s="421" t="s">
        <v>582</v>
      </c>
      <c r="M435" s="421">
        <v>1</v>
      </c>
      <c r="N435" s="421">
        <v>1</v>
      </c>
      <c r="O435" s="423">
        <v>1344</v>
      </c>
      <c r="P435" s="423"/>
      <c r="Q435" s="421" t="s">
        <v>47</v>
      </c>
      <c r="R435" s="425">
        <v>0.05</v>
      </c>
      <c r="S435" s="584">
        <v>1357.0238319999999</v>
      </c>
      <c r="T435" s="621"/>
      <c r="U435" s="393"/>
      <c r="V435" s="393"/>
      <c r="W435" s="393"/>
      <c r="X435" s="393"/>
      <c r="Y435" s="393"/>
      <c r="Z435" s="393"/>
      <c r="AA435" s="393"/>
      <c r="AB435" s="393"/>
      <c r="AC435" s="393"/>
      <c r="AD435" s="393"/>
      <c r="AE435" s="393"/>
      <c r="AF435" s="393"/>
      <c r="AG435" s="393"/>
      <c r="AH435" s="393"/>
      <c r="AI435" s="393"/>
      <c r="AJ435" s="393"/>
      <c r="AK435" s="393"/>
      <c r="AL435" s="393"/>
      <c r="AM435" s="393"/>
      <c r="AN435" s="393"/>
      <c r="AO435" s="393"/>
      <c r="AP435" s="393"/>
      <c r="AQ435" s="393"/>
      <c r="AR435" s="393"/>
      <c r="AS435" s="393"/>
      <c r="AT435" s="393"/>
      <c r="AU435" s="393"/>
      <c r="AV435" s="393"/>
      <c r="AW435" s="393"/>
      <c r="AX435" s="393"/>
      <c r="AY435" s="393"/>
      <c r="AZ435" s="393"/>
      <c r="BA435" s="393"/>
      <c r="BB435" s="393"/>
      <c r="BC435" s="393"/>
      <c r="BD435" s="393"/>
      <c r="BE435" s="393"/>
      <c r="BF435" s="393"/>
      <c r="BG435" s="393"/>
      <c r="BH435" s="393"/>
      <c r="BI435" s="393"/>
      <c r="BJ435" s="393"/>
      <c r="BK435" s="393"/>
      <c r="BL435" s="393"/>
      <c r="BM435" s="393"/>
      <c r="BN435" s="393"/>
      <c r="BO435" s="393"/>
      <c r="BP435" s="393"/>
      <c r="BQ435" s="393"/>
      <c r="BR435" s="393"/>
      <c r="BS435" s="393"/>
      <c r="BT435" s="393"/>
      <c r="BU435" s="393"/>
      <c r="BV435" s="393"/>
      <c r="BW435" s="428"/>
      <c r="BX435" s="428"/>
      <c r="BY435" s="428"/>
      <c r="BZ435" s="428"/>
      <c r="CA435" s="428"/>
    </row>
    <row r="436" spans="1:79" s="462" customFormat="1" ht="15" customHeight="1">
      <c r="A436" s="420">
        <v>763</v>
      </c>
      <c r="B436" s="421"/>
      <c r="C436" s="421"/>
      <c r="D436" s="422" t="s">
        <v>583</v>
      </c>
      <c r="E436" s="422" t="s">
        <v>584</v>
      </c>
      <c r="F436" s="423" t="s">
        <v>62</v>
      </c>
      <c r="G436" s="423" t="s">
        <v>549</v>
      </c>
      <c r="H436" s="421">
        <v>2</v>
      </c>
      <c r="I436" s="423" t="s">
        <v>581</v>
      </c>
      <c r="J436" s="424" t="s">
        <v>1020</v>
      </c>
      <c r="K436" s="421" t="s">
        <v>86</v>
      </c>
      <c r="L436" s="421" t="s">
        <v>582</v>
      </c>
      <c r="M436" s="421">
        <v>1</v>
      </c>
      <c r="N436" s="421">
        <v>2</v>
      </c>
      <c r="O436" s="423">
        <v>1344</v>
      </c>
      <c r="P436" s="423"/>
      <c r="Q436" s="421" t="s">
        <v>47</v>
      </c>
      <c r="R436" s="425">
        <v>0.05</v>
      </c>
      <c r="S436" s="584">
        <v>1358.3328750000001</v>
      </c>
      <c r="T436" s="621"/>
      <c r="U436" s="393"/>
      <c r="V436" s="393"/>
      <c r="W436" s="393"/>
      <c r="X436" s="393"/>
      <c r="Y436" s="393"/>
      <c r="Z436" s="393"/>
      <c r="AA436" s="393"/>
      <c r="AB436" s="393"/>
      <c r="AC436" s="393"/>
      <c r="AD436" s="393"/>
      <c r="AE436" s="393"/>
      <c r="AF436" s="393"/>
      <c r="AG436" s="393"/>
      <c r="AH436" s="393"/>
      <c r="AI436" s="393"/>
      <c r="AJ436" s="393"/>
      <c r="AK436" s="393"/>
      <c r="AL436" s="393"/>
      <c r="AM436" s="393"/>
      <c r="AN436" s="393"/>
      <c r="AO436" s="393"/>
      <c r="AP436" s="393"/>
      <c r="AQ436" s="393"/>
      <c r="AR436" s="393"/>
      <c r="AS436" s="393"/>
      <c r="AT436" s="393"/>
      <c r="AU436" s="393"/>
      <c r="AV436" s="393"/>
      <c r="AW436" s="393"/>
      <c r="AX436" s="393"/>
      <c r="AY436" s="393"/>
      <c r="AZ436" s="393"/>
      <c r="BA436" s="393"/>
      <c r="BB436" s="393"/>
      <c r="BC436" s="393"/>
      <c r="BD436" s="393"/>
      <c r="BE436" s="393"/>
      <c r="BF436" s="393"/>
      <c r="BG436" s="393"/>
      <c r="BH436" s="393"/>
      <c r="BI436" s="393"/>
      <c r="BJ436" s="393"/>
      <c r="BK436" s="393"/>
      <c r="BL436" s="393"/>
      <c r="BM436" s="393"/>
      <c r="BN436" s="393"/>
      <c r="BO436" s="393"/>
      <c r="BP436" s="393"/>
      <c r="BQ436" s="393"/>
      <c r="BR436" s="393"/>
      <c r="BS436" s="393"/>
      <c r="BT436" s="393"/>
      <c r="BU436" s="393"/>
      <c r="BV436" s="393"/>
      <c r="BW436" s="428"/>
      <c r="BX436" s="428"/>
      <c r="BY436" s="428"/>
      <c r="BZ436" s="428"/>
      <c r="CA436" s="428"/>
    </row>
    <row r="437" spans="1:79" s="462" customFormat="1" ht="15" customHeight="1">
      <c r="A437" s="430">
        <v>764</v>
      </c>
      <c r="B437" s="421"/>
      <c r="C437" s="421"/>
      <c r="D437" s="422" t="s">
        <v>585</v>
      </c>
      <c r="E437" s="422" t="s">
        <v>586</v>
      </c>
      <c r="F437" s="423" t="s">
        <v>62</v>
      </c>
      <c r="G437" s="423" t="s">
        <v>549</v>
      </c>
      <c r="H437" s="421">
        <v>2</v>
      </c>
      <c r="I437" s="423" t="s">
        <v>581</v>
      </c>
      <c r="J437" s="424" t="s">
        <v>1020</v>
      </c>
      <c r="K437" s="421" t="s">
        <v>86</v>
      </c>
      <c r="L437" s="421" t="s">
        <v>582</v>
      </c>
      <c r="M437" s="421">
        <v>1</v>
      </c>
      <c r="N437" s="421">
        <v>3</v>
      </c>
      <c r="O437" s="423">
        <v>1512</v>
      </c>
      <c r="P437" s="423"/>
      <c r="Q437" s="421" t="s">
        <v>64</v>
      </c>
      <c r="R437" s="425">
        <v>0.16</v>
      </c>
      <c r="S437" s="584">
        <v>1527.12</v>
      </c>
      <c r="T437" s="621"/>
      <c r="U437" s="393"/>
      <c r="V437" s="393"/>
      <c r="W437" s="393"/>
      <c r="X437" s="393"/>
      <c r="Y437" s="393"/>
      <c r="Z437" s="393"/>
      <c r="AA437" s="393"/>
      <c r="AB437" s="393"/>
      <c r="AC437" s="393"/>
      <c r="AD437" s="393"/>
      <c r="AE437" s="393"/>
      <c r="AF437" s="393"/>
      <c r="AG437" s="393"/>
      <c r="AH437" s="393"/>
      <c r="AI437" s="393"/>
      <c r="AJ437" s="393"/>
      <c r="AK437" s="393"/>
      <c r="AL437" s="393"/>
      <c r="AM437" s="393"/>
      <c r="AN437" s="393"/>
      <c r="AO437" s="393"/>
      <c r="AP437" s="393"/>
      <c r="AQ437" s="393"/>
      <c r="AR437" s="393"/>
      <c r="AS437" s="393"/>
      <c r="AT437" s="393"/>
      <c r="AU437" s="393"/>
      <c r="AV437" s="393"/>
      <c r="AW437" s="393"/>
      <c r="AX437" s="393"/>
      <c r="AY437" s="393"/>
      <c r="AZ437" s="393"/>
      <c r="BA437" s="393"/>
      <c r="BB437" s="393"/>
      <c r="BC437" s="393"/>
      <c r="BD437" s="393"/>
      <c r="BE437" s="393"/>
      <c r="BF437" s="393"/>
      <c r="BG437" s="393"/>
      <c r="BH437" s="393"/>
      <c r="BI437" s="393"/>
      <c r="BJ437" s="393"/>
      <c r="BK437" s="393"/>
      <c r="BL437" s="393"/>
      <c r="BM437" s="393"/>
      <c r="BN437" s="393"/>
      <c r="BO437" s="393"/>
      <c r="BP437" s="393"/>
      <c r="BQ437" s="393"/>
      <c r="BR437" s="393"/>
      <c r="BS437" s="393"/>
      <c r="BT437" s="393"/>
      <c r="BU437" s="393"/>
      <c r="BV437" s="393"/>
      <c r="BW437" s="428"/>
      <c r="BX437" s="428"/>
      <c r="BY437" s="428"/>
      <c r="BZ437" s="428"/>
      <c r="CA437" s="428"/>
    </row>
    <row r="438" spans="1:79" s="462" customFormat="1" ht="15" customHeight="1">
      <c r="A438" s="420">
        <v>765</v>
      </c>
      <c r="B438" s="421"/>
      <c r="C438" s="421"/>
      <c r="D438" s="422" t="s">
        <v>587</v>
      </c>
      <c r="E438" s="422" t="s">
        <v>588</v>
      </c>
      <c r="F438" s="423" t="s">
        <v>62</v>
      </c>
      <c r="G438" s="423" t="s">
        <v>549</v>
      </c>
      <c r="H438" s="421">
        <v>2</v>
      </c>
      <c r="I438" s="423" t="s">
        <v>581</v>
      </c>
      <c r="J438" s="424" t="s">
        <v>1020</v>
      </c>
      <c r="K438" s="421" t="s">
        <v>86</v>
      </c>
      <c r="L438" s="421" t="s">
        <v>582</v>
      </c>
      <c r="M438" s="421">
        <v>1</v>
      </c>
      <c r="N438" s="421" t="s">
        <v>27</v>
      </c>
      <c r="O438" s="423">
        <v>1512</v>
      </c>
      <c r="P438" s="423"/>
      <c r="Q438" s="421" t="s">
        <v>48</v>
      </c>
      <c r="R438" s="425">
        <v>0.18</v>
      </c>
      <c r="S438" s="584">
        <v>1527.12</v>
      </c>
      <c r="T438" s="621"/>
      <c r="U438" s="393"/>
      <c r="V438" s="393"/>
      <c r="W438" s="393"/>
      <c r="X438" s="393"/>
      <c r="Y438" s="393"/>
      <c r="Z438" s="393"/>
      <c r="AA438" s="393"/>
      <c r="AB438" s="393"/>
      <c r="AC438" s="393"/>
      <c r="AD438" s="393"/>
      <c r="AE438" s="393"/>
      <c r="AF438" s="393"/>
      <c r="AG438" s="393"/>
      <c r="AH438" s="393"/>
      <c r="AI438" s="393"/>
      <c r="AJ438" s="393"/>
      <c r="AK438" s="393"/>
      <c r="AL438" s="393"/>
      <c r="AM438" s="393"/>
      <c r="AN438" s="393"/>
      <c r="AO438" s="393"/>
      <c r="AP438" s="393"/>
      <c r="AQ438" s="393"/>
      <c r="AR438" s="393"/>
      <c r="AS438" s="393"/>
      <c r="AT438" s="393"/>
      <c r="AU438" s="393"/>
      <c r="AV438" s="393"/>
      <c r="AW438" s="393"/>
      <c r="AX438" s="393"/>
      <c r="AY438" s="393"/>
      <c r="AZ438" s="393"/>
      <c r="BA438" s="393"/>
      <c r="BB438" s="393"/>
      <c r="BC438" s="393"/>
      <c r="BD438" s="393"/>
      <c r="BE438" s="393"/>
      <c r="BF438" s="393"/>
      <c r="BG438" s="393"/>
      <c r="BH438" s="393"/>
      <c r="BI438" s="393"/>
      <c r="BJ438" s="393"/>
      <c r="BK438" s="393"/>
      <c r="BL438" s="393"/>
      <c r="BM438" s="393"/>
      <c r="BN438" s="393"/>
      <c r="BO438" s="393"/>
      <c r="BP438" s="393"/>
      <c r="BQ438" s="393"/>
      <c r="BR438" s="393"/>
      <c r="BS438" s="393"/>
      <c r="BT438" s="393"/>
      <c r="BU438" s="393"/>
      <c r="BV438" s="393"/>
      <c r="BW438" s="428"/>
      <c r="BX438" s="428"/>
      <c r="BY438" s="428"/>
      <c r="BZ438" s="428"/>
      <c r="CA438" s="428"/>
    </row>
    <row r="439" spans="1:79" s="462" customFormat="1" ht="15" customHeight="1">
      <c r="A439" s="646"/>
      <c r="B439" s="477"/>
      <c r="C439" s="236"/>
      <c r="D439" s="233">
        <v>66112290503201</v>
      </c>
      <c r="E439" s="234">
        <v>2545</v>
      </c>
      <c r="F439" s="234" t="s">
        <v>63</v>
      </c>
      <c r="G439" s="234" t="s">
        <v>19</v>
      </c>
      <c r="H439" s="234"/>
      <c r="I439" s="235" t="s">
        <v>2708</v>
      </c>
      <c r="J439" s="629" t="s">
        <v>2709</v>
      </c>
      <c r="K439" s="234" t="s">
        <v>1023</v>
      </c>
      <c r="L439" s="234" t="s">
        <v>29</v>
      </c>
      <c r="M439" s="236">
        <v>2</v>
      </c>
      <c r="N439" s="559">
        <v>1</v>
      </c>
      <c r="O439" s="494">
        <v>1485</v>
      </c>
      <c r="P439" s="236">
        <v>57</v>
      </c>
      <c r="Q439" s="236" t="s">
        <v>64</v>
      </c>
      <c r="R439" s="560">
        <v>0.21</v>
      </c>
      <c r="S439" s="612">
        <v>1498.2598129999999</v>
      </c>
      <c r="T439" s="624"/>
      <c r="U439" s="405"/>
      <c r="V439" s="405"/>
      <c r="W439" s="405"/>
      <c r="X439" s="405"/>
      <c r="Y439" s="405"/>
      <c r="Z439" s="405"/>
      <c r="AA439" s="405"/>
      <c r="AB439" s="405"/>
      <c r="AC439" s="405"/>
      <c r="AD439" s="405"/>
      <c r="AE439" s="405"/>
      <c r="AF439" s="405"/>
      <c r="AG439" s="405"/>
      <c r="AH439" s="405"/>
      <c r="AI439" s="405"/>
      <c r="AJ439" s="405"/>
      <c r="AK439" s="405"/>
      <c r="AL439" s="405"/>
      <c r="AM439" s="405"/>
      <c r="AN439" s="405"/>
      <c r="AO439" s="405"/>
      <c r="AP439" s="405"/>
      <c r="AQ439" s="405"/>
      <c r="AR439" s="405"/>
      <c r="AS439" s="405"/>
      <c r="AT439" s="405"/>
      <c r="AU439" s="405"/>
      <c r="AV439" s="405"/>
      <c r="AW439" s="405"/>
      <c r="AX439" s="405"/>
      <c r="AY439" s="405"/>
      <c r="AZ439" s="405"/>
      <c r="BA439" s="405"/>
      <c r="BB439" s="405"/>
      <c r="BC439" s="405"/>
      <c r="BD439" s="405"/>
      <c r="BE439" s="405"/>
      <c r="BF439" s="405"/>
      <c r="BG439" s="405"/>
      <c r="BH439" s="405"/>
      <c r="BI439" s="405"/>
      <c r="BJ439" s="405"/>
      <c r="BK439" s="405"/>
      <c r="BL439" s="405"/>
      <c r="BM439" s="405"/>
      <c r="BN439" s="405"/>
      <c r="BO439" s="405"/>
      <c r="BP439" s="405"/>
      <c r="BQ439" s="405"/>
      <c r="BR439" s="405"/>
      <c r="BS439" s="405"/>
      <c r="BT439" s="405"/>
      <c r="BU439" s="405"/>
      <c r="BV439" s="405"/>
      <c r="BW439" s="478"/>
      <c r="BX439" s="478"/>
      <c r="BY439" s="478"/>
      <c r="BZ439" s="478"/>
      <c r="CA439" s="478"/>
    </row>
    <row r="440" spans="1:79" s="462" customFormat="1" ht="15" customHeight="1">
      <c r="A440" s="646"/>
      <c r="B440" s="477"/>
      <c r="C440" s="236"/>
      <c r="D440" s="233">
        <v>66112290503202</v>
      </c>
      <c r="E440" s="234">
        <v>2546</v>
      </c>
      <c r="F440" s="234" t="s">
        <v>63</v>
      </c>
      <c r="G440" s="234" t="s">
        <v>19</v>
      </c>
      <c r="H440" s="234"/>
      <c r="I440" s="235" t="s">
        <v>2708</v>
      </c>
      <c r="J440" s="235"/>
      <c r="K440" s="234" t="s">
        <v>1023</v>
      </c>
      <c r="L440" s="234" t="s">
        <v>29</v>
      </c>
      <c r="M440" s="236">
        <v>2</v>
      </c>
      <c r="N440" s="559">
        <v>2</v>
      </c>
      <c r="O440" s="494">
        <v>1485</v>
      </c>
      <c r="P440" s="236">
        <v>57</v>
      </c>
      <c r="Q440" s="236" t="s">
        <v>51</v>
      </c>
      <c r="R440" s="560">
        <v>0.19</v>
      </c>
      <c r="S440" s="612">
        <v>1498.2598129999999</v>
      </c>
      <c r="T440" s="624"/>
      <c r="U440" s="405"/>
      <c r="V440" s="405"/>
      <c r="W440" s="405"/>
      <c r="X440" s="405"/>
      <c r="Y440" s="405"/>
      <c r="Z440" s="405"/>
      <c r="AA440" s="405"/>
      <c r="AB440" s="405"/>
      <c r="AC440" s="405"/>
      <c r="AD440" s="405"/>
      <c r="AE440" s="405"/>
      <c r="AF440" s="405"/>
      <c r="AG440" s="405"/>
      <c r="AH440" s="405"/>
      <c r="AI440" s="405"/>
      <c r="AJ440" s="405"/>
      <c r="AK440" s="405"/>
      <c r="AL440" s="405"/>
      <c r="AM440" s="405"/>
      <c r="AN440" s="405"/>
      <c r="AO440" s="405"/>
      <c r="AP440" s="405"/>
      <c r="AQ440" s="405"/>
      <c r="AR440" s="405"/>
      <c r="AS440" s="405"/>
      <c r="AT440" s="405"/>
      <c r="AU440" s="405"/>
      <c r="AV440" s="405"/>
      <c r="AW440" s="405"/>
      <c r="AX440" s="405"/>
      <c r="AY440" s="405"/>
      <c r="AZ440" s="405"/>
      <c r="BA440" s="405"/>
      <c r="BB440" s="405"/>
      <c r="BC440" s="405"/>
      <c r="BD440" s="405"/>
      <c r="BE440" s="405"/>
      <c r="BF440" s="405"/>
      <c r="BG440" s="405"/>
      <c r="BH440" s="405"/>
      <c r="BI440" s="405"/>
      <c r="BJ440" s="405"/>
      <c r="BK440" s="405"/>
      <c r="BL440" s="405"/>
      <c r="BM440" s="405"/>
      <c r="BN440" s="405"/>
      <c r="BO440" s="405"/>
      <c r="BP440" s="405"/>
      <c r="BQ440" s="405"/>
      <c r="BR440" s="405"/>
      <c r="BS440" s="405"/>
      <c r="BT440" s="405"/>
      <c r="BU440" s="405"/>
      <c r="BV440" s="405"/>
      <c r="BW440" s="478"/>
      <c r="BX440" s="478"/>
      <c r="BY440" s="478"/>
      <c r="BZ440" s="478"/>
      <c r="CA440" s="478"/>
    </row>
    <row r="441" spans="1:79" s="462" customFormat="1" ht="15" customHeight="1">
      <c r="A441" s="646"/>
      <c r="B441" s="477"/>
      <c r="C441" s="236"/>
      <c r="D441" s="233">
        <v>66112290503203</v>
      </c>
      <c r="E441" s="234">
        <v>2547</v>
      </c>
      <c r="F441" s="234" t="s">
        <v>63</v>
      </c>
      <c r="G441" s="234" t="s">
        <v>19</v>
      </c>
      <c r="H441" s="234"/>
      <c r="I441" s="235" t="s">
        <v>2708</v>
      </c>
      <c r="J441" s="235"/>
      <c r="K441" s="234" t="s">
        <v>1023</v>
      </c>
      <c r="L441" s="234" t="s">
        <v>29</v>
      </c>
      <c r="M441" s="236">
        <v>2</v>
      </c>
      <c r="N441" s="559">
        <v>3</v>
      </c>
      <c r="O441" s="494">
        <v>1485</v>
      </c>
      <c r="P441" s="236">
        <v>57</v>
      </c>
      <c r="Q441" s="236" t="s">
        <v>51</v>
      </c>
      <c r="R441" s="560">
        <v>0.19</v>
      </c>
      <c r="S441" s="612">
        <v>1498.2598129999999</v>
      </c>
      <c r="T441" s="624"/>
      <c r="U441" s="405"/>
      <c r="V441" s="405"/>
      <c r="W441" s="405"/>
      <c r="X441" s="405"/>
      <c r="Y441" s="405"/>
      <c r="Z441" s="405"/>
      <c r="AA441" s="405"/>
      <c r="AB441" s="405"/>
      <c r="AC441" s="405"/>
      <c r="AD441" s="405"/>
      <c r="AE441" s="405"/>
      <c r="AF441" s="405"/>
      <c r="AG441" s="405"/>
      <c r="AH441" s="405"/>
      <c r="AI441" s="405"/>
      <c r="AJ441" s="405"/>
      <c r="AK441" s="405"/>
      <c r="AL441" s="405"/>
      <c r="AM441" s="405"/>
      <c r="AN441" s="405"/>
      <c r="AO441" s="405"/>
      <c r="AP441" s="405"/>
      <c r="AQ441" s="405"/>
      <c r="AR441" s="405"/>
      <c r="AS441" s="405"/>
      <c r="AT441" s="405"/>
      <c r="AU441" s="405"/>
      <c r="AV441" s="405"/>
      <c r="AW441" s="405"/>
      <c r="AX441" s="405"/>
      <c r="AY441" s="405"/>
      <c r="AZ441" s="405"/>
      <c r="BA441" s="405"/>
      <c r="BB441" s="405"/>
      <c r="BC441" s="405"/>
      <c r="BD441" s="405"/>
      <c r="BE441" s="405"/>
      <c r="BF441" s="405"/>
      <c r="BG441" s="405"/>
      <c r="BH441" s="405"/>
      <c r="BI441" s="405"/>
      <c r="BJ441" s="405"/>
      <c r="BK441" s="405"/>
      <c r="BL441" s="405"/>
      <c r="BM441" s="405"/>
      <c r="BN441" s="405"/>
      <c r="BO441" s="405"/>
      <c r="BP441" s="405"/>
      <c r="BQ441" s="405"/>
      <c r="BR441" s="405"/>
      <c r="BS441" s="405"/>
      <c r="BT441" s="405"/>
      <c r="BU441" s="405"/>
      <c r="BV441" s="405"/>
      <c r="BW441" s="478"/>
      <c r="BX441" s="478"/>
      <c r="BY441" s="478"/>
      <c r="BZ441" s="478"/>
      <c r="CA441" s="478"/>
    </row>
    <row r="442" spans="1:79" s="462" customFormat="1" ht="15" customHeight="1">
      <c r="A442" s="646"/>
      <c r="B442" s="477"/>
      <c r="C442" s="236"/>
      <c r="D442" s="233">
        <v>66112290503204</v>
      </c>
      <c r="E442" s="234">
        <v>2548</v>
      </c>
      <c r="F442" s="234" t="s">
        <v>63</v>
      </c>
      <c r="G442" s="234" t="s">
        <v>19</v>
      </c>
      <c r="H442" s="234"/>
      <c r="I442" s="235" t="s">
        <v>2708</v>
      </c>
      <c r="J442" s="235"/>
      <c r="K442" s="234" t="s">
        <v>1023</v>
      </c>
      <c r="L442" s="234" t="s">
        <v>29</v>
      </c>
      <c r="M442" s="236">
        <v>2</v>
      </c>
      <c r="N442" s="559">
        <v>4</v>
      </c>
      <c r="O442" s="494">
        <v>1778.2</v>
      </c>
      <c r="P442" s="236">
        <v>57</v>
      </c>
      <c r="Q442" s="236" t="s">
        <v>64</v>
      </c>
      <c r="R442" s="560">
        <v>0.21</v>
      </c>
      <c r="S442" s="612">
        <v>1794.077845</v>
      </c>
      <c r="T442" s="624"/>
      <c r="U442" s="405"/>
      <c r="V442" s="405"/>
      <c r="W442" s="405"/>
      <c r="X442" s="405"/>
      <c r="Y442" s="405"/>
      <c r="Z442" s="405"/>
      <c r="AA442" s="405"/>
      <c r="AB442" s="405"/>
      <c r="AC442" s="405"/>
      <c r="AD442" s="405"/>
      <c r="AE442" s="405"/>
      <c r="AF442" s="405"/>
      <c r="AG442" s="405"/>
      <c r="AH442" s="405"/>
      <c r="AI442" s="405"/>
      <c r="AJ442" s="405"/>
      <c r="AK442" s="405"/>
      <c r="AL442" s="405"/>
      <c r="AM442" s="405"/>
      <c r="AN442" s="405"/>
      <c r="AO442" s="405"/>
      <c r="AP442" s="405"/>
      <c r="AQ442" s="405"/>
      <c r="AR442" s="405"/>
      <c r="AS442" s="405"/>
      <c r="AT442" s="405"/>
      <c r="AU442" s="405"/>
      <c r="AV442" s="405"/>
      <c r="AW442" s="405"/>
      <c r="AX442" s="405"/>
      <c r="AY442" s="405"/>
      <c r="AZ442" s="405"/>
      <c r="BA442" s="405"/>
      <c r="BB442" s="405"/>
      <c r="BC442" s="405"/>
      <c r="BD442" s="405"/>
      <c r="BE442" s="405"/>
      <c r="BF442" s="405"/>
      <c r="BG442" s="405"/>
      <c r="BH442" s="405"/>
      <c r="BI442" s="405"/>
      <c r="BJ442" s="405"/>
      <c r="BK442" s="405"/>
      <c r="BL442" s="405"/>
      <c r="BM442" s="405"/>
      <c r="BN442" s="405"/>
      <c r="BO442" s="405"/>
      <c r="BP442" s="405"/>
      <c r="BQ442" s="405"/>
      <c r="BR442" s="405"/>
      <c r="BS442" s="405"/>
      <c r="BT442" s="405"/>
      <c r="BU442" s="405"/>
      <c r="BV442" s="405"/>
      <c r="BW442" s="478"/>
      <c r="BX442" s="478"/>
      <c r="BY442" s="478"/>
      <c r="BZ442" s="478"/>
      <c r="CA442" s="478"/>
    </row>
    <row r="443" spans="1:79" s="462" customFormat="1" ht="15" customHeight="1">
      <c r="A443" s="646"/>
      <c r="B443" s="477"/>
      <c r="C443" s="236"/>
      <c r="D443" s="378" t="s">
        <v>2710</v>
      </c>
      <c r="E443" s="378" t="s">
        <v>2711</v>
      </c>
      <c r="F443" s="378" t="s">
        <v>63</v>
      </c>
      <c r="G443" s="378" t="s">
        <v>19</v>
      </c>
      <c r="H443" s="378"/>
      <c r="I443" s="601" t="s">
        <v>2712</v>
      </c>
      <c r="J443" s="629" t="s">
        <v>2713</v>
      </c>
      <c r="K443" s="378" t="s">
        <v>1023</v>
      </c>
      <c r="L443" s="378" t="s">
        <v>29</v>
      </c>
      <c r="M443" s="236">
        <v>2</v>
      </c>
      <c r="N443" s="559">
        <v>1</v>
      </c>
      <c r="O443" s="494">
        <v>1530</v>
      </c>
      <c r="P443" s="236">
        <v>79</v>
      </c>
      <c r="Q443" s="236" t="s">
        <v>30</v>
      </c>
      <c r="R443" s="560">
        <v>0.15</v>
      </c>
      <c r="S443" s="612">
        <v>1545.735177</v>
      </c>
      <c r="T443" s="624"/>
      <c r="U443" s="405"/>
      <c r="V443" s="405"/>
      <c r="W443" s="405"/>
      <c r="X443" s="405"/>
      <c r="Y443" s="405"/>
      <c r="Z443" s="405"/>
      <c r="AA443" s="405"/>
      <c r="AB443" s="405"/>
      <c r="AC443" s="405"/>
      <c r="AD443" s="405"/>
      <c r="AE443" s="405"/>
      <c r="AF443" s="405"/>
      <c r="AG443" s="405"/>
      <c r="AH443" s="405"/>
      <c r="AI443" s="405"/>
      <c r="AJ443" s="405"/>
      <c r="AK443" s="405"/>
      <c r="AL443" s="405"/>
      <c r="AM443" s="405"/>
      <c r="AN443" s="405"/>
      <c r="AO443" s="405"/>
      <c r="AP443" s="405"/>
      <c r="AQ443" s="405"/>
      <c r="AR443" s="405"/>
      <c r="AS443" s="405"/>
      <c r="AT443" s="405"/>
      <c r="AU443" s="405"/>
      <c r="AV443" s="405"/>
      <c r="AW443" s="405"/>
      <c r="AX443" s="405"/>
      <c r="AY443" s="405"/>
      <c r="AZ443" s="405"/>
      <c r="BA443" s="405"/>
      <c r="BB443" s="405"/>
      <c r="BC443" s="405"/>
      <c r="BD443" s="405"/>
      <c r="BE443" s="405"/>
      <c r="BF443" s="405"/>
      <c r="BG443" s="405"/>
      <c r="BH443" s="405"/>
      <c r="BI443" s="405"/>
      <c r="BJ443" s="405"/>
      <c r="BK443" s="405"/>
      <c r="BL443" s="405"/>
      <c r="BM443" s="405"/>
      <c r="BN443" s="405"/>
      <c r="BO443" s="405"/>
      <c r="BP443" s="405"/>
      <c r="BQ443" s="405"/>
      <c r="BR443" s="405"/>
      <c r="BS443" s="405"/>
      <c r="BT443" s="405"/>
      <c r="BU443" s="405"/>
      <c r="BV443" s="405"/>
      <c r="BW443" s="478"/>
      <c r="BX443" s="478"/>
      <c r="BY443" s="478"/>
      <c r="BZ443" s="478"/>
      <c r="CA443" s="478"/>
    </row>
    <row r="444" spans="1:79" s="462" customFormat="1" ht="15" customHeight="1">
      <c r="A444" s="646"/>
      <c r="B444" s="477"/>
      <c r="C444" s="236"/>
      <c r="D444" s="378" t="s">
        <v>2714</v>
      </c>
      <c r="E444" s="378" t="s">
        <v>2715</v>
      </c>
      <c r="F444" s="378" t="s">
        <v>63</v>
      </c>
      <c r="G444" s="378" t="s">
        <v>19</v>
      </c>
      <c r="H444" s="378"/>
      <c r="I444" s="601" t="s">
        <v>2712</v>
      </c>
      <c r="J444" s="601"/>
      <c r="K444" s="378" t="s">
        <v>1023</v>
      </c>
      <c r="L444" s="378" t="s">
        <v>29</v>
      </c>
      <c r="M444" s="236">
        <v>2</v>
      </c>
      <c r="N444" s="559">
        <v>2</v>
      </c>
      <c r="O444" s="494">
        <v>1581.4</v>
      </c>
      <c r="P444" s="236">
        <v>79</v>
      </c>
      <c r="Q444" s="236" t="s">
        <v>51</v>
      </c>
      <c r="R444" s="560">
        <v>0.19</v>
      </c>
      <c r="S444" s="612">
        <v>1597.6637969999999</v>
      </c>
      <c r="T444" s="624"/>
      <c r="U444" s="405"/>
      <c r="V444" s="405"/>
      <c r="W444" s="405"/>
      <c r="X444" s="405"/>
      <c r="Y444" s="405"/>
      <c r="Z444" s="405"/>
      <c r="AA444" s="405"/>
      <c r="AB444" s="405"/>
      <c r="AC444" s="405"/>
      <c r="AD444" s="405"/>
      <c r="AE444" s="405"/>
      <c r="AF444" s="405"/>
      <c r="AG444" s="405"/>
      <c r="AH444" s="405"/>
      <c r="AI444" s="405"/>
      <c r="AJ444" s="405"/>
      <c r="AK444" s="405"/>
      <c r="AL444" s="405"/>
      <c r="AM444" s="405"/>
      <c r="AN444" s="405"/>
      <c r="AO444" s="405"/>
      <c r="AP444" s="405"/>
      <c r="AQ444" s="405"/>
      <c r="AR444" s="405"/>
      <c r="AS444" s="405"/>
      <c r="AT444" s="405"/>
      <c r="AU444" s="405"/>
      <c r="AV444" s="405"/>
      <c r="AW444" s="405"/>
      <c r="AX444" s="405"/>
      <c r="AY444" s="405"/>
      <c r="AZ444" s="405"/>
      <c r="BA444" s="405"/>
      <c r="BB444" s="405"/>
      <c r="BC444" s="405"/>
      <c r="BD444" s="405"/>
      <c r="BE444" s="405"/>
      <c r="BF444" s="405"/>
      <c r="BG444" s="405"/>
      <c r="BH444" s="405"/>
      <c r="BI444" s="405"/>
      <c r="BJ444" s="405"/>
      <c r="BK444" s="405"/>
      <c r="BL444" s="405"/>
      <c r="BM444" s="405"/>
      <c r="BN444" s="405"/>
      <c r="BO444" s="405"/>
      <c r="BP444" s="405"/>
      <c r="BQ444" s="405"/>
      <c r="BR444" s="405"/>
      <c r="BS444" s="405"/>
      <c r="BT444" s="405"/>
      <c r="BU444" s="405"/>
      <c r="BV444" s="405"/>
      <c r="BW444" s="478"/>
      <c r="BX444" s="478"/>
      <c r="BY444" s="478"/>
      <c r="BZ444" s="478"/>
      <c r="CA444" s="478"/>
    </row>
    <row r="445" spans="1:79" s="462" customFormat="1" ht="15" customHeight="1">
      <c r="A445" s="646"/>
      <c r="B445" s="477"/>
      <c r="C445" s="236"/>
      <c r="D445" s="378" t="s">
        <v>2716</v>
      </c>
      <c r="E445" s="378" t="s">
        <v>2717</v>
      </c>
      <c r="F445" s="378" t="s">
        <v>63</v>
      </c>
      <c r="G445" s="378" t="s">
        <v>19</v>
      </c>
      <c r="H445" s="378"/>
      <c r="I445" s="601" t="s">
        <v>2712</v>
      </c>
      <c r="J445" s="601"/>
      <c r="K445" s="378" t="s">
        <v>1023</v>
      </c>
      <c r="L445" s="378" t="s">
        <v>29</v>
      </c>
      <c r="M445" s="236">
        <v>2</v>
      </c>
      <c r="N445" s="559">
        <v>3</v>
      </c>
      <c r="O445" s="494">
        <v>1440</v>
      </c>
      <c r="P445" s="236">
        <v>79</v>
      </c>
      <c r="Q445" s="236" t="s">
        <v>48</v>
      </c>
      <c r="R445" s="560">
        <v>0.23</v>
      </c>
      <c r="S445" s="612">
        <v>1454.8095780000001</v>
      </c>
      <c r="T445" s="624"/>
      <c r="U445" s="405"/>
      <c r="V445" s="405"/>
      <c r="W445" s="405"/>
      <c r="X445" s="405"/>
      <c r="Y445" s="405"/>
      <c r="Z445" s="405"/>
      <c r="AA445" s="405"/>
      <c r="AB445" s="405"/>
      <c r="AC445" s="405"/>
      <c r="AD445" s="405"/>
      <c r="AE445" s="405"/>
      <c r="AF445" s="405"/>
      <c r="AG445" s="405"/>
      <c r="AH445" s="405"/>
      <c r="AI445" s="405"/>
      <c r="AJ445" s="405"/>
      <c r="AK445" s="405"/>
      <c r="AL445" s="405"/>
      <c r="AM445" s="405"/>
      <c r="AN445" s="405"/>
      <c r="AO445" s="405"/>
      <c r="AP445" s="405"/>
      <c r="AQ445" s="405"/>
      <c r="AR445" s="405"/>
      <c r="AS445" s="405"/>
      <c r="AT445" s="405"/>
      <c r="AU445" s="405"/>
      <c r="AV445" s="405"/>
      <c r="AW445" s="405"/>
      <c r="AX445" s="405"/>
      <c r="AY445" s="405"/>
      <c r="AZ445" s="405"/>
      <c r="BA445" s="405"/>
      <c r="BB445" s="405"/>
      <c r="BC445" s="405"/>
      <c r="BD445" s="405"/>
      <c r="BE445" s="405"/>
      <c r="BF445" s="405"/>
      <c r="BG445" s="405"/>
      <c r="BH445" s="405"/>
      <c r="BI445" s="405"/>
      <c r="BJ445" s="405"/>
      <c r="BK445" s="405"/>
      <c r="BL445" s="405"/>
      <c r="BM445" s="405"/>
      <c r="BN445" s="405"/>
      <c r="BO445" s="405"/>
      <c r="BP445" s="405"/>
      <c r="BQ445" s="405"/>
      <c r="BR445" s="405"/>
      <c r="BS445" s="405"/>
      <c r="BT445" s="405"/>
      <c r="BU445" s="405"/>
      <c r="BV445" s="405"/>
      <c r="BW445" s="478"/>
      <c r="BX445" s="478"/>
      <c r="BY445" s="478"/>
      <c r="BZ445" s="478"/>
      <c r="CA445" s="478"/>
    </row>
    <row r="446" spans="1:79" s="462" customFormat="1" ht="15" customHeight="1">
      <c r="A446" s="646"/>
      <c r="B446" s="477"/>
      <c r="C446" s="236"/>
      <c r="D446" s="378" t="s">
        <v>2718</v>
      </c>
      <c r="E446" s="378" t="s">
        <v>2719</v>
      </c>
      <c r="F446" s="378" t="s">
        <v>63</v>
      </c>
      <c r="G446" s="378" t="s">
        <v>19</v>
      </c>
      <c r="H446" s="378"/>
      <c r="I446" s="601" t="s">
        <v>2712</v>
      </c>
      <c r="J446" s="601"/>
      <c r="K446" s="378" t="s">
        <v>1023</v>
      </c>
      <c r="L446" s="378" t="s">
        <v>29</v>
      </c>
      <c r="M446" s="236">
        <v>2</v>
      </c>
      <c r="N446" s="559">
        <v>4</v>
      </c>
      <c r="O446" s="494">
        <v>1488.4</v>
      </c>
      <c r="P446" s="236">
        <v>79</v>
      </c>
      <c r="Q446" s="236" t="s">
        <v>30</v>
      </c>
      <c r="R446" s="560">
        <v>0.15</v>
      </c>
      <c r="S446" s="612">
        <v>1503.707345</v>
      </c>
      <c r="T446" s="624"/>
      <c r="U446" s="405"/>
      <c r="V446" s="405"/>
      <c r="W446" s="405"/>
      <c r="X446" s="405"/>
      <c r="Y446" s="405"/>
      <c r="Z446" s="405"/>
      <c r="AA446" s="405"/>
      <c r="AB446" s="405"/>
      <c r="AC446" s="405"/>
      <c r="AD446" s="405"/>
      <c r="AE446" s="405"/>
      <c r="AF446" s="405"/>
      <c r="AG446" s="405"/>
      <c r="AH446" s="405"/>
      <c r="AI446" s="405"/>
      <c r="AJ446" s="405"/>
      <c r="AK446" s="405"/>
      <c r="AL446" s="405"/>
      <c r="AM446" s="405"/>
      <c r="AN446" s="405"/>
      <c r="AO446" s="405"/>
      <c r="AP446" s="405"/>
      <c r="AQ446" s="405"/>
      <c r="AR446" s="405"/>
      <c r="AS446" s="405"/>
      <c r="AT446" s="405"/>
      <c r="AU446" s="405"/>
      <c r="AV446" s="405"/>
      <c r="AW446" s="405"/>
      <c r="AX446" s="405"/>
      <c r="AY446" s="405"/>
      <c r="AZ446" s="405"/>
      <c r="BA446" s="405"/>
      <c r="BB446" s="405"/>
      <c r="BC446" s="405"/>
      <c r="BD446" s="405"/>
      <c r="BE446" s="405"/>
      <c r="BF446" s="405"/>
      <c r="BG446" s="405"/>
      <c r="BH446" s="405"/>
      <c r="BI446" s="405"/>
      <c r="BJ446" s="405"/>
      <c r="BK446" s="405"/>
      <c r="BL446" s="405"/>
      <c r="BM446" s="405"/>
      <c r="BN446" s="405"/>
      <c r="BO446" s="405"/>
      <c r="BP446" s="405"/>
      <c r="BQ446" s="405"/>
      <c r="BR446" s="405"/>
      <c r="BS446" s="405"/>
      <c r="BT446" s="405"/>
      <c r="BU446" s="405"/>
      <c r="BV446" s="405"/>
      <c r="BW446" s="478"/>
      <c r="BX446" s="478"/>
      <c r="BY446" s="478"/>
      <c r="BZ446" s="478"/>
      <c r="CA446" s="478"/>
    </row>
    <row r="447" spans="1:79" s="462" customFormat="1" ht="15" customHeight="1">
      <c r="A447" s="646"/>
      <c r="B447" s="477"/>
      <c r="C447" s="236"/>
      <c r="D447" s="378" t="s">
        <v>2720</v>
      </c>
      <c r="E447" s="378" t="s">
        <v>2721</v>
      </c>
      <c r="F447" s="378" t="s">
        <v>63</v>
      </c>
      <c r="G447" s="378" t="s">
        <v>19</v>
      </c>
      <c r="H447" s="378"/>
      <c r="I447" s="601" t="s">
        <v>2712</v>
      </c>
      <c r="J447" s="601"/>
      <c r="K447" s="378" t="s">
        <v>1023</v>
      </c>
      <c r="L447" s="378" t="s">
        <v>29</v>
      </c>
      <c r="M447" s="236">
        <v>2</v>
      </c>
      <c r="N447" s="559">
        <v>5</v>
      </c>
      <c r="O447" s="494">
        <v>1350</v>
      </c>
      <c r="P447" s="236">
        <v>79</v>
      </c>
      <c r="Q447" s="236" t="s">
        <v>48</v>
      </c>
      <c r="R447" s="560">
        <v>0.23</v>
      </c>
      <c r="S447" s="612">
        <v>1363.8839800000001</v>
      </c>
      <c r="T447" s="624"/>
      <c r="U447" s="405"/>
      <c r="V447" s="405"/>
      <c r="W447" s="405"/>
      <c r="X447" s="405"/>
      <c r="Y447" s="405"/>
      <c r="Z447" s="405"/>
      <c r="AA447" s="405"/>
      <c r="AB447" s="405"/>
      <c r="AC447" s="405"/>
      <c r="AD447" s="405"/>
      <c r="AE447" s="405"/>
      <c r="AF447" s="405"/>
      <c r="AG447" s="405"/>
      <c r="AH447" s="405"/>
      <c r="AI447" s="405"/>
      <c r="AJ447" s="405"/>
      <c r="AK447" s="405"/>
      <c r="AL447" s="405"/>
      <c r="AM447" s="405"/>
      <c r="AN447" s="405"/>
      <c r="AO447" s="405"/>
      <c r="AP447" s="405"/>
      <c r="AQ447" s="405"/>
      <c r="AR447" s="405"/>
      <c r="AS447" s="405"/>
      <c r="AT447" s="405"/>
      <c r="AU447" s="405"/>
      <c r="AV447" s="405"/>
      <c r="AW447" s="405"/>
      <c r="AX447" s="405"/>
      <c r="AY447" s="405"/>
      <c r="AZ447" s="405"/>
      <c r="BA447" s="405"/>
      <c r="BB447" s="405"/>
      <c r="BC447" s="405"/>
      <c r="BD447" s="405"/>
      <c r="BE447" s="405"/>
      <c r="BF447" s="405"/>
      <c r="BG447" s="405"/>
      <c r="BH447" s="405"/>
      <c r="BI447" s="405"/>
      <c r="BJ447" s="405"/>
      <c r="BK447" s="405"/>
      <c r="BL447" s="405"/>
      <c r="BM447" s="405"/>
      <c r="BN447" s="405"/>
      <c r="BO447" s="405"/>
      <c r="BP447" s="405"/>
      <c r="BQ447" s="405"/>
      <c r="BR447" s="405"/>
      <c r="BS447" s="405"/>
      <c r="BT447" s="405"/>
      <c r="BU447" s="405"/>
      <c r="BV447" s="405"/>
      <c r="BW447" s="478"/>
      <c r="BX447" s="478"/>
      <c r="BY447" s="478"/>
      <c r="BZ447" s="478"/>
      <c r="CA447" s="478"/>
    </row>
    <row r="448" spans="1:79" s="462" customFormat="1" ht="15" customHeight="1">
      <c r="A448" s="646"/>
      <c r="B448" s="477"/>
      <c r="C448" s="236"/>
      <c r="D448" s="378" t="s">
        <v>2722</v>
      </c>
      <c r="E448" s="378" t="s">
        <v>2723</v>
      </c>
      <c r="F448" s="378" t="s">
        <v>63</v>
      </c>
      <c r="G448" s="378" t="s">
        <v>19</v>
      </c>
      <c r="H448" s="378"/>
      <c r="I448" s="601" t="s">
        <v>2712</v>
      </c>
      <c r="J448" s="601"/>
      <c r="K448" s="378" t="s">
        <v>1023</v>
      </c>
      <c r="L448" s="378" t="s">
        <v>29</v>
      </c>
      <c r="M448" s="236">
        <v>2</v>
      </c>
      <c r="N448" s="559">
        <v>6</v>
      </c>
      <c r="O448" s="494">
        <v>1395.4</v>
      </c>
      <c r="P448" s="236">
        <v>79</v>
      </c>
      <c r="Q448" s="236" t="s">
        <v>39</v>
      </c>
      <c r="R448" s="560">
        <v>0.17</v>
      </c>
      <c r="S448" s="612">
        <v>1409.7508929999999</v>
      </c>
      <c r="T448" s="624"/>
      <c r="U448" s="405"/>
      <c r="V448" s="405"/>
      <c r="W448" s="405"/>
      <c r="X448" s="405"/>
      <c r="Y448" s="405"/>
      <c r="Z448" s="405"/>
      <c r="AA448" s="405"/>
      <c r="AB448" s="405"/>
      <c r="AC448" s="405"/>
      <c r="AD448" s="405"/>
      <c r="AE448" s="405"/>
      <c r="AF448" s="405"/>
      <c r="AG448" s="405"/>
      <c r="AH448" s="405"/>
      <c r="AI448" s="405"/>
      <c r="AJ448" s="405"/>
      <c r="AK448" s="405"/>
      <c r="AL448" s="405"/>
      <c r="AM448" s="405"/>
      <c r="AN448" s="405"/>
      <c r="AO448" s="405"/>
      <c r="AP448" s="405"/>
      <c r="AQ448" s="405"/>
      <c r="AR448" s="405"/>
      <c r="AS448" s="405"/>
      <c r="AT448" s="405"/>
      <c r="AU448" s="405"/>
      <c r="AV448" s="405"/>
      <c r="AW448" s="405"/>
      <c r="AX448" s="405"/>
      <c r="AY448" s="405"/>
      <c r="AZ448" s="405"/>
      <c r="BA448" s="405"/>
      <c r="BB448" s="405"/>
      <c r="BC448" s="405"/>
      <c r="BD448" s="405"/>
      <c r="BE448" s="405"/>
      <c r="BF448" s="405"/>
      <c r="BG448" s="405"/>
      <c r="BH448" s="405"/>
      <c r="BI448" s="405"/>
      <c r="BJ448" s="405"/>
      <c r="BK448" s="405"/>
      <c r="BL448" s="405"/>
      <c r="BM448" s="405"/>
      <c r="BN448" s="405"/>
      <c r="BO448" s="405"/>
      <c r="BP448" s="405"/>
      <c r="BQ448" s="405"/>
      <c r="BR448" s="405"/>
      <c r="BS448" s="405"/>
      <c r="BT448" s="405"/>
      <c r="BU448" s="405"/>
      <c r="BV448" s="405"/>
      <c r="BW448" s="478"/>
      <c r="BX448" s="478"/>
      <c r="BY448" s="478"/>
      <c r="BZ448" s="478"/>
      <c r="CA448" s="478"/>
    </row>
    <row r="449" spans="1:79" s="462" customFormat="1" ht="15" customHeight="1">
      <c r="A449" s="646"/>
      <c r="B449" s="477"/>
      <c r="C449" s="236"/>
      <c r="D449" s="378" t="s">
        <v>2724</v>
      </c>
      <c r="E449" s="378" t="s">
        <v>2725</v>
      </c>
      <c r="F449" s="378" t="s">
        <v>63</v>
      </c>
      <c r="G449" s="378" t="s">
        <v>19</v>
      </c>
      <c r="H449" s="378"/>
      <c r="I449" s="601" t="s">
        <v>2712</v>
      </c>
      <c r="J449" s="601"/>
      <c r="K449" s="378" t="s">
        <v>1023</v>
      </c>
      <c r="L449" s="378" t="s">
        <v>29</v>
      </c>
      <c r="M449" s="236">
        <v>2</v>
      </c>
      <c r="N449" s="559">
        <v>7</v>
      </c>
      <c r="O449" s="494">
        <v>1740.4</v>
      </c>
      <c r="P449" s="236">
        <v>79</v>
      </c>
      <c r="Q449" s="236" t="s">
        <v>64</v>
      </c>
      <c r="R449" s="560">
        <v>0.21</v>
      </c>
      <c r="S449" s="612">
        <v>1758.299021</v>
      </c>
      <c r="T449" s="624"/>
      <c r="U449" s="405"/>
      <c r="V449" s="405"/>
      <c r="W449" s="405"/>
      <c r="X449" s="405"/>
      <c r="Y449" s="405"/>
      <c r="Z449" s="405"/>
      <c r="AA449" s="405"/>
      <c r="AB449" s="405"/>
      <c r="AC449" s="405"/>
      <c r="AD449" s="405"/>
      <c r="AE449" s="405"/>
      <c r="AF449" s="405"/>
      <c r="AG449" s="405"/>
      <c r="AH449" s="405"/>
      <c r="AI449" s="405"/>
      <c r="AJ449" s="405"/>
      <c r="AK449" s="405"/>
      <c r="AL449" s="405"/>
      <c r="AM449" s="405"/>
      <c r="AN449" s="405"/>
      <c r="AO449" s="405"/>
      <c r="AP449" s="405"/>
      <c r="AQ449" s="405"/>
      <c r="AR449" s="405"/>
      <c r="AS449" s="405"/>
      <c r="AT449" s="405"/>
      <c r="AU449" s="405"/>
      <c r="AV449" s="405"/>
      <c r="AW449" s="405"/>
      <c r="AX449" s="405"/>
      <c r="AY449" s="405"/>
      <c r="AZ449" s="405"/>
      <c r="BA449" s="405"/>
      <c r="BB449" s="405"/>
      <c r="BC449" s="405"/>
      <c r="BD449" s="405"/>
      <c r="BE449" s="405"/>
      <c r="BF449" s="405"/>
      <c r="BG449" s="405"/>
      <c r="BH449" s="405"/>
      <c r="BI449" s="405"/>
      <c r="BJ449" s="405"/>
      <c r="BK449" s="405"/>
      <c r="BL449" s="405"/>
      <c r="BM449" s="405"/>
      <c r="BN449" s="405"/>
      <c r="BO449" s="405"/>
      <c r="BP449" s="405"/>
      <c r="BQ449" s="405"/>
      <c r="BR449" s="405"/>
      <c r="BS449" s="405"/>
      <c r="BT449" s="405"/>
      <c r="BU449" s="405"/>
      <c r="BV449" s="405"/>
      <c r="BW449" s="478"/>
      <c r="BX449" s="478"/>
      <c r="BY449" s="478"/>
      <c r="BZ449" s="478"/>
      <c r="CA449" s="478"/>
    </row>
    <row r="450" spans="1:79" s="462" customFormat="1" ht="15" customHeight="1">
      <c r="A450" s="646"/>
      <c r="B450" s="477"/>
      <c r="C450" s="236"/>
      <c r="D450" s="378" t="s">
        <v>2726</v>
      </c>
      <c r="E450" s="378" t="s">
        <v>2727</v>
      </c>
      <c r="F450" s="378" t="s">
        <v>63</v>
      </c>
      <c r="G450" s="378" t="s">
        <v>19</v>
      </c>
      <c r="H450" s="378"/>
      <c r="I450" s="601" t="s">
        <v>2712</v>
      </c>
      <c r="J450" s="601"/>
      <c r="K450" s="378" t="s">
        <v>1023</v>
      </c>
      <c r="L450" s="378" t="s">
        <v>29</v>
      </c>
      <c r="M450" s="236">
        <v>2</v>
      </c>
      <c r="N450" s="559">
        <v>8</v>
      </c>
      <c r="O450" s="494">
        <v>1620.4</v>
      </c>
      <c r="P450" s="236">
        <v>79</v>
      </c>
      <c r="Q450" s="236" t="s">
        <v>30</v>
      </c>
      <c r="R450" s="560">
        <v>0.15</v>
      </c>
      <c r="S450" s="612">
        <v>1637.064889</v>
      </c>
      <c r="T450" s="624"/>
      <c r="U450" s="405"/>
      <c r="V450" s="405"/>
      <c r="W450" s="405"/>
      <c r="X450" s="405"/>
      <c r="Y450" s="405"/>
      <c r="Z450" s="405"/>
      <c r="AA450" s="405"/>
      <c r="AB450" s="405"/>
      <c r="AC450" s="405"/>
      <c r="AD450" s="405"/>
      <c r="AE450" s="405"/>
      <c r="AF450" s="405"/>
      <c r="AG450" s="405"/>
      <c r="AH450" s="405"/>
      <c r="AI450" s="405"/>
      <c r="AJ450" s="405"/>
      <c r="AK450" s="405"/>
      <c r="AL450" s="405"/>
      <c r="AM450" s="405"/>
      <c r="AN450" s="405"/>
      <c r="AO450" s="405"/>
      <c r="AP450" s="405"/>
      <c r="AQ450" s="405"/>
      <c r="AR450" s="405"/>
      <c r="AS450" s="405"/>
      <c r="AT450" s="405"/>
      <c r="AU450" s="405"/>
      <c r="AV450" s="405"/>
      <c r="AW450" s="405"/>
      <c r="AX450" s="405"/>
      <c r="AY450" s="405"/>
      <c r="AZ450" s="405"/>
      <c r="BA450" s="405"/>
      <c r="BB450" s="405"/>
      <c r="BC450" s="405"/>
      <c r="BD450" s="405"/>
      <c r="BE450" s="405"/>
      <c r="BF450" s="405"/>
      <c r="BG450" s="405"/>
      <c r="BH450" s="405"/>
      <c r="BI450" s="405"/>
      <c r="BJ450" s="405"/>
      <c r="BK450" s="405"/>
      <c r="BL450" s="405"/>
      <c r="BM450" s="405"/>
      <c r="BN450" s="405"/>
      <c r="BO450" s="405"/>
      <c r="BP450" s="405"/>
      <c r="BQ450" s="405"/>
      <c r="BR450" s="405"/>
      <c r="BS450" s="405"/>
      <c r="BT450" s="405"/>
      <c r="BU450" s="405"/>
      <c r="BV450" s="405"/>
      <c r="BW450" s="478"/>
      <c r="BX450" s="478"/>
      <c r="BY450" s="478"/>
      <c r="BZ450" s="478"/>
      <c r="CA450" s="478"/>
    </row>
    <row r="451" spans="1:79" s="462" customFormat="1" ht="15" customHeight="1">
      <c r="A451" s="420">
        <v>844</v>
      </c>
      <c r="B451" s="582"/>
      <c r="C451" s="582"/>
      <c r="D451" s="422" t="s">
        <v>1550</v>
      </c>
      <c r="E451" s="422" t="s">
        <v>1273</v>
      </c>
      <c r="F451" s="422" t="s">
        <v>63</v>
      </c>
      <c r="G451" s="422" t="s">
        <v>549</v>
      </c>
      <c r="H451" s="583">
        <v>2</v>
      </c>
      <c r="I451" s="422" t="s">
        <v>1274</v>
      </c>
      <c r="J451" s="422" t="s">
        <v>1275</v>
      </c>
      <c r="K451" s="583" t="s">
        <v>1023</v>
      </c>
      <c r="L451" s="583" t="s">
        <v>2966</v>
      </c>
      <c r="M451" s="583" t="s">
        <v>27</v>
      </c>
      <c r="N451" s="583" t="s">
        <v>21</v>
      </c>
      <c r="O451" s="426">
        <v>1850.4</v>
      </c>
      <c r="P451" s="422" t="s">
        <v>1276</v>
      </c>
      <c r="Q451" s="583" t="s">
        <v>24</v>
      </c>
      <c r="R451" s="425"/>
      <c r="S451" s="584">
        <v>1869.08213</v>
      </c>
      <c r="T451" s="621"/>
      <c r="U451" s="393"/>
      <c r="V451" s="393"/>
      <c r="W451" s="393"/>
      <c r="X451" s="393"/>
      <c r="Y451" s="393"/>
      <c r="Z451" s="393"/>
      <c r="AA451" s="393"/>
      <c r="AB451" s="393"/>
      <c r="AC451" s="393"/>
      <c r="AD451" s="393"/>
      <c r="AE451" s="393"/>
      <c r="AF451" s="393"/>
      <c r="AG451" s="393"/>
      <c r="AH451" s="393"/>
      <c r="AI451" s="393"/>
      <c r="AJ451" s="393"/>
      <c r="AK451" s="393"/>
      <c r="AL451" s="393"/>
      <c r="AM451" s="393"/>
      <c r="AN451" s="393"/>
      <c r="AO451" s="393"/>
      <c r="AP451" s="393"/>
      <c r="AQ451" s="393"/>
      <c r="AR451" s="393"/>
      <c r="AS451" s="393"/>
      <c r="AT451" s="393"/>
      <c r="AU451" s="393"/>
      <c r="AV451" s="393"/>
      <c r="AW451" s="393"/>
      <c r="AX451" s="393"/>
      <c r="AY451" s="393"/>
      <c r="AZ451" s="393"/>
      <c r="BA451" s="393"/>
      <c r="BB451" s="393"/>
      <c r="BC451" s="393"/>
      <c r="BD451" s="393"/>
      <c r="BE451" s="393"/>
      <c r="BF451" s="393"/>
      <c r="BG451" s="393"/>
      <c r="BH451" s="393"/>
      <c r="BI451" s="393"/>
      <c r="BJ451" s="393"/>
      <c r="BK451" s="393"/>
      <c r="BL451" s="393"/>
      <c r="BM451" s="393"/>
      <c r="BN451" s="393"/>
      <c r="BO451" s="393"/>
      <c r="BP451" s="393"/>
      <c r="BQ451" s="393"/>
      <c r="BR451" s="393"/>
      <c r="BS451" s="393"/>
      <c r="BT451" s="393"/>
      <c r="BU451" s="393"/>
      <c r="BV451" s="393"/>
      <c r="BW451" s="428"/>
      <c r="BX451" s="428"/>
      <c r="BY451" s="428"/>
      <c r="BZ451" s="428"/>
      <c r="CA451" s="428"/>
    </row>
    <row r="452" spans="1:79" s="462" customFormat="1" ht="15" customHeight="1">
      <c r="A452" s="430">
        <v>845</v>
      </c>
      <c r="B452" s="582"/>
      <c r="C452" s="582"/>
      <c r="D452" s="422" t="s">
        <v>1551</v>
      </c>
      <c r="E452" s="422" t="s">
        <v>1277</v>
      </c>
      <c r="F452" s="422" t="s">
        <v>63</v>
      </c>
      <c r="G452" s="422" t="s">
        <v>549</v>
      </c>
      <c r="H452" s="583">
        <v>2</v>
      </c>
      <c r="I452" s="422" t="s">
        <v>1274</v>
      </c>
      <c r="J452" s="424" t="s">
        <v>1020</v>
      </c>
      <c r="K452" s="583" t="s">
        <v>1023</v>
      </c>
      <c r="L452" s="583" t="s">
        <v>2966</v>
      </c>
      <c r="M452" s="583" t="s">
        <v>27</v>
      </c>
      <c r="N452" s="583" t="s">
        <v>22</v>
      </c>
      <c r="O452" s="426">
        <v>1950</v>
      </c>
      <c r="P452" s="422" t="s">
        <v>1276</v>
      </c>
      <c r="Q452" s="583" t="s">
        <v>24</v>
      </c>
      <c r="R452" s="425"/>
      <c r="S452" s="584">
        <v>1969.6877179999999</v>
      </c>
      <c r="T452" s="621"/>
      <c r="U452" s="393"/>
      <c r="V452" s="393"/>
      <c r="W452" s="393"/>
      <c r="X452" s="393"/>
      <c r="Y452" s="393"/>
      <c r="Z452" s="393"/>
      <c r="AA452" s="393"/>
      <c r="AB452" s="393"/>
      <c r="AC452" s="393"/>
      <c r="AD452" s="393"/>
      <c r="AE452" s="393"/>
      <c r="AF452" s="393"/>
      <c r="AG452" s="393"/>
      <c r="AH452" s="393"/>
      <c r="AI452" s="393"/>
      <c r="AJ452" s="393"/>
      <c r="AK452" s="393"/>
      <c r="AL452" s="393"/>
      <c r="AM452" s="393"/>
      <c r="AN452" s="393"/>
      <c r="AO452" s="393"/>
      <c r="AP452" s="393"/>
      <c r="AQ452" s="393"/>
      <c r="AR452" s="393"/>
      <c r="AS452" s="393"/>
      <c r="AT452" s="393"/>
      <c r="AU452" s="393"/>
      <c r="AV452" s="393"/>
      <c r="AW452" s="393"/>
      <c r="AX452" s="393"/>
      <c r="AY452" s="393"/>
      <c r="AZ452" s="393"/>
      <c r="BA452" s="393"/>
      <c r="BB452" s="393"/>
      <c r="BC452" s="393"/>
      <c r="BD452" s="393"/>
      <c r="BE452" s="393"/>
      <c r="BF452" s="393"/>
      <c r="BG452" s="393"/>
      <c r="BH452" s="393"/>
      <c r="BI452" s="393"/>
      <c r="BJ452" s="393"/>
      <c r="BK452" s="393"/>
      <c r="BL452" s="393"/>
      <c r="BM452" s="393"/>
      <c r="BN452" s="393"/>
      <c r="BO452" s="393"/>
      <c r="BP452" s="393"/>
      <c r="BQ452" s="393"/>
      <c r="BR452" s="393"/>
      <c r="BS452" s="393"/>
      <c r="BT452" s="393"/>
      <c r="BU452" s="393"/>
      <c r="BV452" s="393"/>
      <c r="BW452" s="428"/>
      <c r="BX452" s="428"/>
      <c r="BY452" s="428"/>
      <c r="BZ452" s="428"/>
      <c r="CA452" s="428"/>
    </row>
    <row r="453" spans="1:79" s="462" customFormat="1" ht="15" customHeight="1">
      <c r="A453" s="430">
        <v>846</v>
      </c>
      <c r="B453" s="582"/>
      <c r="C453" s="582"/>
      <c r="D453" s="422" t="s">
        <v>1552</v>
      </c>
      <c r="E453" s="422" t="s">
        <v>1278</v>
      </c>
      <c r="F453" s="422" t="s">
        <v>63</v>
      </c>
      <c r="G453" s="422" t="s">
        <v>549</v>
      </c>
      <c r="H453" s="583">
        <v>2</v>
      </c>
      <c r="I453" s="422" t="s">
        <v>1274</v>
      </c>
      <c r="J453" s="424" t="s">
        <v>1020</v>
      </c>
      <c r="K453" s="583" t="s">
        <v>1023</v>
      </c>
      <c r="L453" s="583" t="s">
        <v>2966</v>
      </c>
      <c r="M453" s="583" t="s">
        <v>27</v>
      </c>
      <c r="N453" s="583" t="s">
        <v>25</v>
      </c>
      <c r="O453" s="426">
        <v>1969.2</v>
      </c>
      <c r="P453" s="422" t="s">
        <v>1276</v>
      </c>
      <c r="Q453" s="583" t="s">
        <v>24</v>
      </c>
      <c r="R453" s="425"/>
      <c r="S453" s="584">
        <v>1989.0815669999999</v>
      </c>
      <c r="T453" s="621"/>
      <c r="U453" s="393"/>
      <c r="V453" s="393"/>
      <c r="W453" s="393"/>
      <c r="X453" s="393"/>
      <c r="Y453" s="393"/>
      <c r="Z453" s="393"/>
      <c r="AA453" s="393"/>
      <c r="AB453" s="393"/>
      <c r="AC453" s="393"/>
      <c r="AD453" s="393"/>
      <c r="AE453" s="393"/>
      <c r="AF453" s="393"/>
      <c r="AG453" s="393"/>
      <c r="AH453" s="393"/>
      <c r="AI453" s="393"/>
      <c r="AJ453" s="393"/>
      <c r="AK453" s="393"/>
      <c r="AL453" s="393"/>
      <c r="AM453" s="393"/>
      <c r="AN453" s="393"/>
      <c r="AO453" s="393"/>
      <c r="AP453" s="393"/>
      <c r="AQ453" s="393"/>
      <c r="AR453" s="393"/>
      <c r="AS453" s="393"/>
      <c r="AT453" s="393"/>
      <c r="AU453" s="393"/>
      <c r="AV453" s="393"/>
      <c r="AW453" s="393"/>
      <c r="AX453" s="393"/>
      <c r="AY453" s="393"/>
      <c r="AZ453" s="393"/>
      <c r="BA453" s="393"/>
      <c r="BB453" s="393"/>
      <c r="BC453" s="393"/>
      <c r="BD453" s="393"/>
      <c r="BE453" s="393"/>
      <c r="BF453" s="393"/>
      <c r="BG453" s="393"/>
      <c r="BH453" s="393"/>
      <c r="BI453" s="393"/>
      <c r="BJ453" s="393"/>
      <c r="BK453" s="393"/>
      <c r="BL453" s="393"/>
      <c r="BM453" s="393"/>
      <c r="BN453" s="393"/>
      <c r="BO453" s="393"/>
      <c r="BP453" s="393"/>
      <c r="BQ453" s="393"/>
      <c r="BR453" s="393"/>
      <c r="BS453" s="393"/>
      <c r="BT453" s="393"/>
      <c r="BU453" s="393"/>
      <c r="BV453" s="393"/>
      <c r="BW453" s="428"/>
      <c r="BX453" s="428"/>
      <c r="BY453" s="428"/>
      <c r="BZ453" s="428"/>
      <c r="CA453" s="428"/>
    </row>
    <row r="454" spans="1:79" s="462" customFormat="1" ht="15" customHeight="1">
      <c r="A454" s="646"/>
      <c r="B454" s="477"/>
      <c r="C454" s="236"/>
      <c r="D454" s="264" t="s">
        <v>2558</v>
      </c>
      <c r="E454" s="264" t="s">
        <v>2559</v>
      </c>
      <c r="F454" s="264" t="s">
        <v>63</v>
      </c>
      <c r="G454" s="264" t="s">
        <v>2965</v>
      </c>
      <c r="H454" s="264"/>
      <c r="I454" s="265" t="s">
        <v>2560</v>
      </c>
      <c r="J454" s="600" t="s">
        <v>2561</v>
      </c>
      <c r="K454" s="264" t="s">
        <v>1023</v>
      </c>
      <c r="L454" s="264" t="s">
        <v>29</v>
      </c>
      <c r="M454" s="236">
        <v>1</v>
      </c>
      <c r="N454" s="559">
        <v>1</v>
      </c>
      <c r="O454" s="494">
        <v>1944</v>
      </c>
      <c r="P454" s="236">
        <v>74</v>
      </c>
      <c r="Q454" s="236" t="s">
        <v>24</v>
      </c>
      <c r="R454" s="236"/>
      <c r="S454" s="599">
        <v>1965.384</v>
      </c>
      <c r="T454" s="624"/>
      <c r="U454" s="405"/>
      <c r="V454" s="405"/>
      <c r="W454" s="405"/>
      <c r="X454" s="405"/>
      <c r="Y454" s="405"/>
      <c r="Z454" s="405"/>
      <c r="AA454" s="405"/>
      <c r="AB454" s="405"/>
      <c r="AC454" s="405"/>
      <c r="AD454" s="405"/>
      <c r="AE454" s="405"/>
      <c r="AF454" s="405"/>
      <c r="AG454" s="405"/>
      <c r="AH454" s="405"/>
      <c r="AI454" s="405"/>
      <c r="AJ454" s="405"/>
      <c r="AK454" s="405"/>
      <c r="AL454" s="405"/>
      <c r="AM454" s="405"/>
      <c r="AN454" s="405"/>
      <c r="AO454" s="405"/>
      <c r="AP454" s="405"/>
      <c r="AQ454" s="405"/>
      <c r="AR454" s="405"/>
      <c r="AS454" s="405"/>
      <c r="AT454" s="405"/>
      <c r="AU454" s="405"/>
      <c r="AV454" s="405"/>
      <c r="AW454" s="405"/>
      <c r="AX454" s="405"/>
      <c r="AY454" s="405"/>
      <c r="AZ454" s="405"/>
      <c r="BA454" s="405"/>
      <c r="BB454" s="405"/>
      <c r="BC454" s="405"/>
      <c r="BD454" s="405"/>
      <c r="BE454" s="405"/>
      <c r="BF454" s="405"/>
      <c r="BG454" s="405"/>
      <c r="BH454" s="405"/>
      <c r="BI454" s="405"/>
      <c r="BJ454" s="405"/>
      <c r="BK454" s="405"/>
      <c r="BL454" s="405"/>
      <c r="BM454" s="405"/>
      <c r="BN454" s="405"/>
      <c r="BO454" s="405"/>
      <c r="BP454" s="405"/>
      <c r="BQ454" s="405"/>
      <c r="BR454" s="405"/>
      <c r="BS454" s="405"/>
      <c r="BT454" s="405"/>
      <c r="BU454" s="405"/>
      <c r="BV454" s="405"/>
      <c r="BW454" s="478"/>
      <c r="BX454" s="478"/>
      <c r="BY454" s="478"/>
      <c r="BZ454" s="478"/>
      <c r="CA454" s="478"/>
    </row>
    <row r="455" spans="1:79" s="462" customFormat="1" ht="15" customHeight="1">
      <c r="A455" s="646"/>
      <c r="B455" s="477"/>
      <c r="C455" s="236"/>
      <c r="D455" s="264" t="s">
        <v>2562</v>
      </c>
      <c r="E455" s="264" t="s">
        <v>2563</v>
      </c>
      <c r="F455" s="264" t="s">
        <v>63</v>
      </c>
      <c r="G455" s="264" t="s">
        <v>2965</v>
      </c>
      <c r="H455" s="264"/>
      <c r="I455" s="265" t="s">
        <v>2560</v>
      </c>
      <c r="J455" s="265"/>
      <c r="K455" s="264" t="s">
        <v>1023</v>
      </c>
      <c r="L455" s="264" t="s">
        <v>29</v>
      </c>
      <c r="M455" s="236">
        <v>1</v>
      </c>
      <c r="N455" s="559">
        <v>2</v>
      </c>
      <c r="O455" s="494">
        <v>1944</v>
      </c>
      <c r="P455" s="236">
        <v>74</v>
      </c>
      <c r="Q455" s="236" t="s">
        <v>48</v>
      </c>
      <c r="R455" s="560">
        <v>0.13</v>
      </c>
      <c r="S455" s="599">
        <v>1965.384</v>
      </c>
      <c r="T455" s="624"/>
      <c r="U455" s="405"/>
      <c r="V455" s="405"/>
      <c r="W455" s="405"/>
      <c r="X455" s="405"/>
      <c r="Y455" s="405"/>
      <c r="Z455" s="405"/>
      <c r="AA455" s="405"/>
      <c r="AB455" s="405"/>
      <c r="AC455" s="405"/>
      <c r="AD455" s="405"/>
      <c r="AE455" s="405"/>
      <c r="AF455" s="405"/>
      <c r="AG455" s="405"/>
      <c r="AH455" s="405"/>
      <c r="AI455" s="405"/>
      <c r="AJ455" s="405"/>
      <c r="AK455" s="405"/>
      <c r="AL455" s="405"/>
      <c r="AM455" s="405"/>
      <c r="AN455" s="405"/>
      <c r="AO455" s="405"/>
      <c r="AP455" s="405"/>
      <c r="AQ455" s="405"/>
      <c r="AR455" s="405"/>
      <c r="AS455" s="405"/>
      <c r="AT455" s="405"/>
      <c r="AU455" s="405"/>
      <c r="AV455" s="405"/>
      <c r="AW455" s="405"/>
      <c r="AX455" s="405"/>
      <c r="AY455" s="405"/>
      <c r="AZ455" s="405"/>
      <c r="BA455" s="405"/>
      <c r="BB455" s="405"/>
      <c r="BC455" s="405"/>
      <c r="BD455" s="405"/>
      <c r="BE455" s="405"/>
      <c r="BF455" s="405"/>
      <c r="BG455" s="405"/>
      <c r="BH455" s="405"/>
      <c r="BI455" s="405"/>
      <c r="BJ455" s="405"/>
      <c r="BK455" s="405"/>
      <c r="BL455" s="405"/>
      <c r="BM455" s="405"/>
      <c r="BN455" s="405"/>
      <c r="BO455" s="405"/>
      <c r="BP455" s="405"/>
      <c r="BQ455" s="405"/>
      <c r="BR455" s="405"/>
      <c r="BS455" s="405"/>
      <c r="BT455" s="405"/>
      <c r="BU455" s="405"/>
      <c r="BV455" s="405"/>
      <c r="BW455" s="478"/>
      <c r="BX455" s="478"/>
      <c r="BY455" s="478"/>
      <c r="BZ455" s="478"/>
      <c r="CA455" s="478"/>
    </row>
    <row r="456" spans="1:79" s="462" customFormat="1" ht="15" customHeight="1">
      <c r="A456" s="646"/>
      <c r="B456" s="477"/>
      <c r="C456" s="236"/>
      <c r="D456" s="264" t="s">
        <v>2564</v>
      </c>
      <c r="E456" s="264" t="s">
        <v>2565</v>
      </c>
      <c r="F456" s="264" t="s">
        <v>63</v>
      </c>
      <c r="G456" s="264" t="s">
        <v>2965</v>
      </c>
      <c r="H456" s="264"/>
      <c r="I456" s="265" t="s">
        <v>2560</v>
      </c>
      <c r="J456" s="265"/>
      <c r="K456" s="264" t="s">
        <v>1023</v>
      </c>
      <c r="L456" s="264" t="s">
        <v>29</v>
      </c>
      <c r="M456" s="236">
        <v>1</v>
      </c>
      <c r="N456" s="559">
        <v>3</v>
      </c>
      <c r="O456" s="494">
        <v>1944</v>
      </c>
      <c r="P456" s="236">
        <v>74</v>
      </c>
      <c r="Q456" s="236" t="s">
        <v>47</v>
      </c>
      <c r="R456" s="236" t="s">
        <v>54</v>
      </c>
      <c r="S456" s="599">
        <v>1965.384</v>
      </c>
      <c r="T456" s="624"/>
      <c r="U456" s="405"/>
      <c r="V456" s="405"/>
      <c r="W456" s="405"/>
      <c r="X456" s="405"/>
      <c r="Y456" s="405"/>
      <c r="Z456" s="405"/>
      <c r="AA456" s="405"/>
      <c r="AB456" s="405"/>
      <c r="AC456" s="405"/>
      <c r="AD456" s="405"/>
      <c r="AE456" s="405"/>
      <c r="AF456" s="405"/>
      <c r="AG456" s="405"/>
      <c r="AH456" s="405"/>
      <c r="AI456" s="405"/>
      <c r="AJ456" s="405"/>
      <c r="AK456" s="405"/>
      <c r="AL456" s="405"/>
      <c r="AM456" s="405"/>
      <c r="AN456" s="405"/>
      <c r="AO456" s="405"/>
      <c r="AP456" s="405"/>
      <c r="AQ456" s="405"/>
      <c r="AR456" s="405"/>
      <c r="AS456" s="405"/>
      <c r="AT456" s="405"/>
      <c r="AU456" s="405"/>
      <c r="AV456" s="405"/>
      <c r="AW456" s="405"/>
      <c r="AX456" s="405"/>
      <c r="AY456" s="405"/>
      <c r="AZ456" s="405"/>
      <c r="BA456" s="405"/>
      <c r="BB456" s="405"/>
      <c r="BC456" s="405"/>
      <c r="BD456" s="405"/>
      <c r="BE456" s="405"/>
      <c r="BF456" s="405"/>
      <c r="BG456" s="405"/>
      <c r="BH456" s="405"/>
      <c r="BI456" s="405"/>
      <c r="BJ456" s="405"/>
      <c r="BK456" s="405"/>
      <c r="BL456" s="405"/>
      <c r="BM456" s="405"/>
      <c r="BN456" s="405"/>
      <c r="BO456" s="405"/>
      <c r="BP456" s="405"/>
      <c r="BQ456" s="405"/>
      <c r="BR456" s="405"/>
      <c r="BS456" s="405"/>
      <c r="BT456" s="405"/>
      <c r="BU456" s="405"/>
      <c r="BV456" s="405"/>
      <c r="BW456" s="478"/>
      <c r="BX456" s="478"/>
      <c r="BY456" s="478"/>
      <c r="BZ456" s="478"/>
      <c r="CA456" s="478"/>
    </row>
    <row r="457" spans="1:79" s="462" customFormat="1" ht="15" customHeight="1">
      <c r="A457" s="646"/>
      <c r="B457" s="477"/>
      <c r="C457" s="236"/>
      <c r="D457" s="264" t="s">
        <v>2566</v>
      </c>
      <c r="E457" s="264" t="s">
        <v>2567</v>
      </c>
      <c r="F457" s="264" t="s">
        <v>63</v>
      </c>
      <c r="G457" s="264" t="s">
        <v>2965</v>
      </c>
      <c r="H457" s="264"/>
      <c r="I457" s="265" t="s">
        <v>2560</v>
      </c>
      <c r="J457" s="265"/>
      <c r="K457" s="264" t="s">
        <v>1023</v>
      </c>
      <c r="L457" s="264" t="s">
        <v>29</v>
      </c>
      <c r="M457" s="236">
        <v>1</v>
      </c>
      <c r="N457" s="559">
        <v>4</v>
      </c>
      <c r="O457" s="494">
        <v>1944</v>
      </c>
      <c r="P457" s="236">
        <v>74</v>
      </c>
      <c r="Q457" s="236" t="s">
        <v>30</v>
      </c>
      <c r="R457" s="560">
        <v>0.05</v>
      </c>
      <c r="S457" s="599">
        <v>1965.384</v>
      </c>
      <c r="T457" s="624"/>
      <c r="U457" s="405"/>
      <c r="V457" s="405"/>
      <c r="W457" s="405"/>
      <c r="X457" s="405"/>
      <c r="Y457" s="405"/>
      <c r="Z457" s="405"/>
      <c r="AA457" s="405"/>
      <c r="AB457" s="405"/>
      <c r="AC457" s="405"/>
      <c r="AD457" s="405"/>
      <c r="AE457" s="405"/>
      <c r="AF457" s="405"/>
      <c r="AG457" s="405"/>
      <c r="AH457" s="405"/>
      <c r="AI457" s="405"/>
      <c r="AJ457" s="405"/>
      <c r="AK457" s="405"/>
      <c r="AL457" s="405"/>
      <c r="AM457" s="405"/>
      <c r="AN457" s="405"/>
      <c r="AO457" s="405"/>
      <c r="AP457" s="405"/>
      <c r="AQ457" s="405"/>
      <c r="AR457" s="405"/>
      <c r="AS457" s="405"/>
      <c r="AT457" s="405"/>
      <c r="AU457" s="405"/>
      <c r="AV457" s="405"/>
      <c r="AW457" s="405"/>
      <c r="AX457" s="405"/>
      <c r="AY457" s="405"/>
      <c r="AZ457" s="405"/>
      <c r="BA457" s="405"/>
      <c r="BB457" s="405"/>
      <c r="BC457" s="405"/>
      <c r="BD457" s="405"/>
      <c r="BE457" s="405"/>
      <c r="BF457" s="405"/>
      <c r="BG457" s="405"/>
      <c r="BH457" s="405"/>
      <c r="BI457" s="405"/>
      <c r="BJ457" s="405"/>
      <c r="BK457" s="405"/>
      <c r="BL457" s="405"/>
      <c r="BM457" s="405"/>
      <c r="BN457" s="405"/>
      <c r="BO457" s="405"/>
      <c r="BP457" s="405"/>
      <c r="BQ457" s="405"/>
      <c r="BR457" s="405"/>
      <c r="BS457" s="405"/>
      <c r="BT457" s="405"/>
      <c r="BU457" s="405"/>
      <c r="BV457" s="405"/>
      <c r="BW457" s="478"/>
      <c r="BX457" s="478"/>
      <c r="BY457" s="478"/>
      <c r="BZ457" s="478"/>
      <c r="CA457" s="478"/>
    </row>
    <row r="458" spans="1:79" s="462" customFormat="1" ht="15" customHeight="1">
      <c r="A458" s="646"/>
      <c r="B458" s="477"/>
      <c r="C458" s="236"/>
      <c r="D458" s="264" t="s">
        <v>2568</v>
      </c>
      <c r="E458" s="264" t="s">
        <v>2569</v>
      </c>
      <c r="F458" s="264" t="s">
        <v>63</v>
      </c>
      <c r="G458" s="264" t="s">
        <v>2965</v>
      </c>
      <c r="H458" s="264"/>
      <c r="I458" s="265" t="s">
        <v>2560</v>
      </c>
      <c r="J458" s="265"/>
      <c r="K458" s="264" t="s">
        <v>1023</v>
      </c>
      <c r="L458" s="264" t="s">
        <v>29</v>
      </c>
      <c r="M458" s="236">
        <v>1</v>
      </c>
      <c r="N458" s="559">
        <v>5</v>
      </c>
      <c r="O458" s="494">
        <v>1944</v>
      </c>
      <c r="P458" s="236">
        <v>74</v>
      </c>
      <c r="Q458" s="236" t="s">
        <v>48</v>
      </c>
      <c r="R458" s="560">
        <v>0.13</v>
      </c>
      <c r="S458" s="599">
        <v>1965.384</v>
      </c>
      <c r="T458" s="624"/>
      <c r="U458" s="405"/>
      <c r="V458" s="405"/>
      <c r="W458" s="405"/>
      <c r="X458" s="405"/>
      <c r="Y458" s="405"/>
      <c r="Z458" s="405"/>
      <c r="AA458" s="405"/>
      <c r="AB458" s="405"/>
      <c r="AC458" s="405"/>
      <c r="AD458" s="405"/>
      <c r="AE458" s="405"/>
      <c r="AF458" s="405"/>
      <c r="AG458" s="405"/>
      <c r="AH458" s="405"/>
      <c r="AI458" s="405"/>
      <c r="AJ458" s="405"/>
      <c r="AK458" s="405"/>
      <c r="AL458" s="405"/>
      <c r="AM458" s="405"/>
      <c r="AN458" s="405"/>
      <c r="AO458" s="405"/>
      <c r="AP458" s="405"/>
      <c r="AQ458" s="405"/>
      <c r="AR458" s="405"/>
      <c r="AS458" s="405"/>
      <c r="AT458" s="405"/>
      <c r="AU458" s="405"/>
      <c r="AV458" s="405"/>
      <c r="AW458" s="405"/>
      <c r="AX458" s="405"/>
      <c r="AY458" s="405"/>
      <c r="AZ458" s="405"/>
      <c r="BA458" s="405"/>
      <c r="BB458" s="405"/>
      <c r="BC458" s="405"/>
      <c r="BD458" s="405"/>
      <c r="BE458" s="405"/>
      <c r="BF458" s="405"/>
      <c r="BG458" s="405"/>
      <c r="BH458" s="405"/>
      <c r="BI458" s="405"/>
      <c r="BJ458" s="405"/>
      <c r="BK458" s="405"/>
      <c r="BL458" s="405"/>
      <c r="BM458" s="405"/>
      <c r="BN458" s="405"/>
      <c r="BO458" s="405"/>
      <c r="BP458" s="405"/>
      <c r="BQ458" s="405"/>
      <c r="BR458" s="405"/>
      <c r="BS458" s="405"/>
      <c r="BT458" s="405"/>
      <c r="BU458" s="405"/>
      <c r="BV458" s="405"/>
      <c r="BW458" s="478"/>
      <c r="BX458" s="478"/>
      <c r="BY458" s="478"/>
      <c r="BZ458" s="478"/>
      <c r="CA458" s="478"/>
    </row>
    <row r="459" spans="1:79" s="462" customFormat="1" ht="15" customHeight="1">
      <c r="A459" s="646"/>
      <c r="B459" s="477"/>
      <c r="C459" s="236"/>
      <c r="D459" s="264" t="s">
        <v>2570</v>
      </c>
      <c r="E459" s="264" t="s">
        <v>2571</v>
      </c>
      <c r="F459" s="264" t="s">
        <v>63</v>
      </c>
      <c r="G459" s="264" t="s">
        <v>2965</v>
      </c>
      <c r="H459" s="264"/>
      <c r="I459" s="265" t="s">
        <v>2560</v>
      </c>
      <c r="J459" s="265"/>
      <c r="K459" s="264" t="s">
        <v>1023</v>
      </c>
      <c r="L459" s="264" t="s">
        <v>29</v>
      </c>
      <c r="M459" s="236">
        <v>1</v>
      </c>
      <c r="N459" s="559">
        <v>6</v>
      </c>
      <c r="O459" s="494">
        <v>1944</v>
      </c>
      <c r="P459" s="236">
        <v>74</v>
      </c>
      <c r="Q459" s="236" t="s">
        <v>47</v>
      </c>
      <c r="R459" s="236" t="s">
        <v>54</v>
      </c>
      <c r="S459" s="599">
        <v>1965.384</v>
      </c>
      <c r="T459" s="624"/>
      <c r="U459" s="405"/>
      <c r="V459" s="405"/>
      <c r="W459" s="405"/>
      <c r="X459" s="405"/>
      <c r="Y459" s="405"/>
      <c r="Z459" s="405"/>
      <c r="AA459" s="405"/>
      <c r="AB459" s="405"/>
      <c r="AC459" s="405"/>
      <c r="AD459" s="405"/>
      <c r="AE459" s="405"/>
      <c r="AF459" s="405"/>
      <c r="AG459" s="405"/>
      <c r="AH459" s="405"/>
      <c r="AI459" s="405"/>
      <c r="AJ459" s="405"/>
      <c r="AK459" s="405"/>
      <c r="AL459" s="405"/>
      <c r="AM459" s="405"/>
      <c r="AN459" s="405"/>
      <c r="AO459" s="405"/>
      <c r="AP459" s="405"/>
      <c r="AQ459" s="405"/>
      <c r="AR459" s="405"/>
      <c r="AS459" s="405"/>
      <c r="AT459" s="405"/>
      <c r="AU459" s="405"/>
      <c r="AV459" s="405"/>
      <c r="AW459" s="405"/>
      <c r="AX459" s="405"/>
      <c r="AY459" s="405"/>
      <c r="AZ459" s="405"/>
      <c r="BA459" s="405"/>
      <c r="BB459" s="405"/>
      <c r="BC459" s="405"/>
      <c r="BD459" s="405"/>
      <c r="BE459" s="405"/>
      <c r="BF459" s="405"/>
      <c r="BG459" s="405"/>
      <c r="BH459" s="405"/>
      <c r="BI459" s="405"/>
      <c r="BJ459" s="405"/>
      <c r="BK459" s="405"/>
      <c r="BL459" s="405"/>
      <c r="BM459" s="405"/>
      <c r="BN459" s="405"/>
      <c r="BO459" s="405"/>
      <c r="BP459" s="405"/>
      <c r="BQ459" s="405"/>
      <c r="BR459" s="405"/>
      <c r="BS459" s="405"/>
      <c r="BT459" s="405"/>
      <c r="BU459" s="405"/>
      <c r="BV459" s="405"/>
      <c r="BW459" s="478"/>
      <c r="BX459" s="478"/>
      <c r="BY459" s="478"/>
      <c r="BZ459" s="478"/>
      <c r="CA459" s="478"/>
    </row>
    <row r="460" spans="1:79" s="462" customFormat="1" ht="15" customHeight="1">
      <c r="A460" s="646"/>
      <c r="B460" s="477"/>
      <c r="C460" s="236"/>
      <c r="D460" s="264" t="s">
        <v>2572</v>
      </c>
      <c r="E460" s="264" t="s">
        <v>2573</v>
      </c>
      <c r="F460" s="264" t="s">
        <v>63</v>
      </c>
      <c r="G460" s="264" t="s">
        <v>2965</v>
      </c>
      <c r="H460" s="264"/>
      <c r="I460" s="265" t="s">
        <v>2560</v>
      </c>
      <c r="J460" s="265"/>
      <c r="K460" s="264" t="s">
        <v>1023</v>
      </c>
      <c r="L460" s="264" t="s">
        <v>29</v>
      </c>
      <c r="M460" s="236">
        <v>1</v>
      </c>
      <c r="N460" s="559">
        <v>7</v>
      </c>
      <c r="O460" s="494">
        <v>1944</v>
      </c>
      <c r="P460" s="236">
        <v>74</v>
      </c>
      <c r="Q460" s="236" t="s">
        <v>47</v>
      </c>
      <c r="R460" s="236" t="s">
        <v>54</v>
      </c>
      <c r="S460" s="599">
        <v>1965.384</v>
      </c>
      <c r="T460" s="624"/>
      <c r="U460" s="405"/>
      <c r="V460" s="405"/>
      <c r="W460" s="405"/>
      <c r="X460" s="405"/>
      <c r="Y460" s="405"/>
      <c r="Z460" s="405"/>
      <c r="AA460" s="405"/>
      <c r="AB460" s="405"/>
      <c r="AC460" s="405"/>
      <c r="AD460" s="405"/>
      <c r="AE460" s="405"/>
      <c r="AF460" s="405"/>
      <c r="AG460" s="405"/>
      <c r="AH460" s="405"/>
      <c r="AI460" s="405"/>
      <c r="AJ460" s="405"/>
      <c r="AK460" s="405"/>
      <c r="AL460" s="405"/>
      <c r="AM460" s="405"/>
      <c r="AN460" s="405"/>
      <c r="AO460" s="405"/>
      <c r="AP460" s="405"/>
      <c r="AQ460" s="405"/>
      <c r="AR460" s="405"/>
      <c r="AS460" s="405"/>
      <c r="AT460" s="405"/>
      <c r="AU460" s="405"/>
      <c r="AV460" s="405"/>
      <c r="AW460" s="405"/>
      <c r="AX460" s="405"/>
      <c r="AY460" s="405"/>
      <c r="AZ460" s="405"/>
      <c r="BA460" s="405"/>
      <c r="BB460" s="405"/>
      <c r="BC460" s="405"/>
      <c r="BD460" s="405"/>
      <c r="BE460" s="405"/>
      <c r="BF460" s="405"/>
      <c r="BG460" s="405"/>
      <c r="BH460" s="405"/>
      <c r="BI460" s="405"/>
      <c r="BJ460" s="405"/>
      <c r="BK460" s="405"/>
      <c r="BL460" s="405"/>
      <c r="BM460" s="405"/>
      <c r="BN460" s="405"/>
      <c r="BO460" s="405"/>
      <c r="BP460" s="405"/>
      <c r="BQ460" s="405"/>
      <c r="BR460" s="405"/>
      <c r="BS460" s="405"/>
      <c r="BT460" s="405"/>
      <c r="BU460" s="405"/>
      <c r="BV460" s="405"/>
      <c r="BW460" s="478"/>
      <c r="BX460" s="478"/>
      <c r="BY460" s="478"/>
      <c r="BZ460" s="478"/>
      <c r="CA460" s="478"/>
    </row>
    <row r="461" spans="1:79" s="462" customFormat="1" ht="15" customHeight="1">
      <c r="A461" s="646"/>
      <c r="B461" s="477"/>
      <c r="C461" s="236"/>
      <c r="D461" s="264" t="s">
        <v>2574</v>
      </c>
      <c r="E461" s="264" t="s">
        <v>2575</v>
      </c>
      <c r="F461" s="264" t="s">
        <v>63</v>
      </c>
      <c r="G461" s="264" t="s">
        <v>2965</v>
      </c>
      <c r="H461" s="264"/>
      <c r="I461" s="265" t="s">
        <v>2560</v>
      </c>
      <c r="J461" s="265"/>
      <c r="K461" s="264" t="s">
        <v>1023</v>
      </c>
      <c r="L461" s="264" t="s">
        <v>29</v>
      </c>
      <c r="M461" s="236">
        <v>1</v>
      </c>
      <c r="N461" s="559">
        <v>8</v>
      </c>
      <c r="O461" s="494">
        <v>318.3</v>
      </c>
      <c r="P461" s="236">
        <v>74</v>
      </c>
      <c r="Q461" s="236" t="s">
        <v>24</v>
      </c>
      <c r="R461" s="236"/>
      <c r="S461" s="599">
        <v>321.80130000000003</v>
      </c>
      <c r="T461" s="624"/>
      <c r="U461" s="405"/>
      <c r="V461" s="405"/>
      <c r="W461" s="405"/>
      <c r="X461" s="405"/>
      <c r="Y461" s="405"/>
      <c r="Z461" s="405"/>
      <c r="AA461" s="405"/>
      <c r="AB461" s="405"/>
      <c r="AC461" s="405"/>
      <c r="AD461" s="405"/>
      <c r="AE461" s="405"/>
      <c r="AF461" s="405"/>
      <c r="AG461" s="405"/>
      <c r="AH461" s="405"/>
      <c r="AI461" s="405"/>
      <c r="AJ461" s="405"/>
      <c r="AK461" s="405"/>
      <c r="AL461" s="405"/>
      <c r="AM461" s="405"/>
      <c r="AN461" s="405"/>
      <c r="AO461" s="405"/>
      <c r="AP461" s="405"/>
      <c r="AQ461" s="405"/>
      <c r="AR461" s="405"/>
      <c r="AS461" s="405"/>
      <c r="AT461" s="405"/>
      <c r="AU461" s="405"/>
      <c r="AV461" s="405"/>
      <c r="AW461" s="405"/>
      <c r="AX461" s="405"/>
      <c r="AY461" s="405"/>
      <c r="AZ461" s="405"/>
      <c r="BA461" s="405"/>
      <c r="BB461" s="405"/>
      <c r="BC461" s="405"/>
      <c r="BD461" s="405"/>
      <c r="BE461" s="405"/>
      <c r="BF461" s="405"/>
      <c r="BG461" s="405"/>
      <c r="BH461" s="405"/>
      <c r="BI461" s="405"/>
      <c r="BJ461" s="405"/>
      <c r="BK461" s="405"/>
      <c r="BL461" s="405"/>
      <c r="BM461" s="405"/>
      <c r="BN461" s="405"/>
      <c r="BO461" s="405"/>
      <c r="BP461" s="405"/>
      <c r="BQ461" s="405"/>
      <c r="BR461" s="405"/>
      <c r="BS461" s="405"/>
      <c r="BT461" s="405"/>
      <c r="BU461" s="405"/>
      <c r="BV461" s="405"/>
      <c r="BW461" s="478"/>
      <c r="BX461" s="478"/>
      <c r="BY461" s="478"/>
      <c r="BZ461" s="478"/>
      <c r="CA461" s="478"/>
    </row>
    <row r="462" spans="1:79" s="462" customFormat="1" ht="15" customHeight="1">
      <c r="A462" s="646"/>
      <c r="B462" s="477"/>
      <c r="C462" s="236"/>
      <c r="D462" s="378" t="s">
        <v>2576</v>
      </c>
      <c r="E462" s="378" t="s">
        <v>2577</v>
      </c>
      <c r="F462" s="378" t="s">
        <v>63</v>
      </c>
      <c r="G462" s="378" t="s">
        <v>2965</v>
      </c>
      <c r="H462" s="378"/>
      <c r="I462" s="601" t="s">
        <v>2578</v>
      </c>
      <c r="J462" s="600" t="s">
        <v>2579</v>
      </c>
      <c r="K462" s="378" t="s">
        <v>1023</v>
      </c>
      <c r="L462" s="378" t="s">
        <v>29</v>
      </c>
      <c r="M462" s="236">
        <v>2</v>
      </c>
      <c r="N462" s="559">
        <v>1</v>
      </c>
      <c r="O462" s="494">
        <v>1944</v>
      </c>
      <c r="P462" s="236">
        <v>74</v>
      </c>
      <c r="Q462" s="236" t="s">
        <v>48</v>
      </c>
      <c r="R462" s="560">
        <v>0.13</v>
      </c>
      <c r="S462" s="599">
        <v>1965.384</v>
      </c>
      <c r="T462" s="624"/>
      <c r="U462" s="405"/>
      <c r="V462" s="405"/>
      <c r="W462" s="405"/>
      <c r="X462" s="405"/>
      <c r="Y462" s="405"/>
      <c r="Z462" s="405"/>
      <c r="AA462" s="405"/>
      <c r="AB462" s="405"/>
      <c r="AC462" s="405"/>
      <c r="AD462" s="405"/>
      <c r="AE462" s="405"/>
      <c r="AF462" s="405"/>
      <c r="AG462" s="405"/>
      <c r="AH462" s="405"/>
      <c r="AI462" s="405"/>
      <c r="AJ462" s="405"/>
      <c r="AK462" s="405"/>
      <c r="AL462" s="405"/>
      <c r="AM462" s="405"/>
      <c r="AN462" s="405"/>
      <c r="AO462" s="405"/>
      <c r="AP462" s="405"/>
      <c r="AQ462" s="405"/>
      <c r="AR462" s="405"/>
      <c r="AS462" s="405"/>
      <c r="AT462" s="405"/>
      <c r="AU462" s="405"/>
      <c r="AV462" s="405"/>
      <c r="AW462" s="405"/>
      <c r="AX462" s="405"/>
      <c r="AY462" s="405"/>
      <c r="AZ462" s="405"/>
      <c r="BA462" s="405"/>
      <c r="BB462" s="405"/>
      <c r="BC462" s="405"/>
      <c r="BD462" s="405"/>
      <c r="BE462" s="405"/>
      <c r="BF462" s="405"/>
      <c r="BG462" s="405"/>
      <c r="BH462" s="405"/>
      <c r="BI462" s="405"/>
      <c r="BJ462" s="405"/>
      <c r="BK462" s="405"/>
      <c r="BL462" s="405"/>
      <c r="BM462" s="405"/>
      <c r="BN462" s="405"/>
      <c r="BO462" s="405"/>
      <c r="BP462" s="405"/>
      <c r="BQ462" s="405"/>
      <c r="BR462" s="405"/>
      <c r="BS462" s="405"/>
      <c r="BT462" s="405"/>
      <c r="BU462" s="405"/>
      <c r="BV462" s="405"/>
      <c r="BW462" s="478"/>
      <c r="BX462" s="478"/>
      <c r="BY462" s="478"/>
      <c r="BZ462" s="478"/>
      <c r="CA462" s="478"/>
    </row>
    <row r="463" spans="1:79" s="462" customFormat="1" ht="15" customHeight="1">
      <c r="A463" s="646"/>
      <c r="B463" s="477"/>
      <c r="C463" s="236"/>
      <c r="D463" s="278" t="s">
        <v>2580</v>
      </c>
      <c r="E463" s="278" t="s">
        <v>2581</v>
      </c>
      <c r="F463" s="278" t="s">
        <v>63</v>
      </c>
      <c r="G463" s="278" t="s">
        <v>2965</v>
      </c>
      <c r="H463" s="278"/>
      <c r="I463" s="279" t="s">
        <v>2578</v>
      </c>
      <c r="J463" s="279"/>
      <c r="K463" s="278" t="s">
        <v>1023</v>
      </c>
      <c r="L463" s="278" t="s">
        <v>29</v>
      </c>
      <c r="M463" s="236">
        <v>2</v>
      </c>
      <c r="N463" s="559">
        <v>2</v>
      </c>
      <c r="O463" s="494">
        <v>1944</v>
      </c>
      <c r="P463" s="236">
        <v>74</v>
      </c>
      <c r="Q463" s="236" t="s">
        <v>30</v>
      </c>
      <c r="R463" s="560">
        <v>0.05</v>
      </c>
      <c r="S463" s="599">
        <v>1965.384</v>
      </c>
      <c r="T463" s="624"/>
      <c r="U463" s="405"/>
      <c r="V463" s="405"/>
      <c r="W463" s="405"/>
      <c r="X463" s="405"/>
      <c r="Y463" s="405"/>
      <c r="Z463" s="405"/>
      <c r="AA463" s="405"/>
      <c r="AB463" s="405"/>
      <c r="AC463" s="405"/>
      <c r="AD463" s="405"/>
      <c r="AE463" s="405"/>
      <c r="AF463" s="405"/>
      <c r="AG463" s="405"/>
      <c r="AH463" s="405"/>
      <c r="AI463" s="405"/>
      <c r="AJ463" s="405"/>
      <c r="AK463" s="405"/>
      <c r="AL463" s="405"/>
      <c r="AM463" s="405"/>
      <c r="AN463" s="405"/>
      <c r="AO463" s="405"/>
      <c r="AP463" s="405"/>
      <c r="AQ463" s="405"/>
      <c r="AR463" s="405"/>
      <c r="AS463" s="405"/>
      <c r="AT463" s="405"/>
      <c r="AU463" s="405"/>
      <c r="AV463" s="405"/>
      <c r="AW463" s="405"/>
      <c r="AX463" s="405"/>
      <c r="AY463" s="405"/>
      <c r="AZ463" s="405"/>
      <c r="BA463" s="405"/>
      <c r="BB463" s="405"/>
      <c r="BC463" s="405"/>
      <c r="BD463" s="405"/>
      <c r="BE463" s="405"/>
      <c r="BF463" s="405"/>
      <c r="BG463" s="405"/>
      <c r="BH463" s="405"/>
      <c r="BI463" s="405"/>
      <c r="BJ463" s="405"/>
      <c r="BK463" s="405"/>
      <c r="BL463" s="405"/>
      <c r="BM463" s="405"/>
      <c r="BN463" s="405"/>
      <c r="BO463" s="405"/>
      <c r="BP463" s="405"/>
      <c r="BQ463" s="405"/>
      <c r="BR463" s="405"/>
      <c r="BS463" s="405"/>
      <c r="BT463" s="405"/>
      <c r="BU463" s="405"/>
      <c r="BV463" s="405"/>
      <c r="BW463" s="478"/>
      <c r="BX463" s="478"/>
      <c r="BY463" s="478"/>
      <c r="BZ463" s="478"/>
      <c r="CA463" s="478"/>
    </row>
    <row r="464" spans="1:79" s="462" customFormat="1" ht="15" customHeight="1">
      <c r="A464" s="646"/>
      <c r="B464" s="477"/>
      <c r="C464" s="236"/>
      <c r="D464" s="278" t="s">
        <v>2582</v>
      </c>
      <c r="E464" s="278" t="s">
        <v>2583</v>
      </c>
      <c r="F464" s="278" t="s">
        <v>63</v>
      </c>
      <c r="G464" s="278" t="s">
        <v>2965</v>
      </c>
      <c r="H464" s="278"/>
      <c r="I464" s="279" t="s">
        <v>2578</v>
      </c>
      <c r="J464" s="279"/>
      <c r="K464" s="278" t="s">
        <v>1023</v>
      </c>
      <c r="L464" s="278" t="s">
        <v>29</v>
      </c>
      <c r="M464" s="236">
        <v>2</v>
      </c>
      <c r="N464" s="559">
        <v>3</v>
      </c>
      <c r="O464" s="494">
        <v>1944</v>
      </c>
      <c r="P464" s="236">
        <v>74</v>
      </c>
      <c r="Q464" s="236" t="s">
        <v>30</v>
      </c>
      <c r="R464" s="560">
        <v>0.05</v>
      </c>
      <c r="S464" s="599">
        <v>1965.384</v>
      </c>
      <c r="T464" s="624"/>
      <c r="U464" s="405"/>
      <c r="V464" s="405"/>
      <c r="W464" s="405"/>
      <c r="X464" s="405"/>
      <c r="Y464" s="405"/>
      <c r="Z464" s="405"/>
      <c r="AA464" s="405"/>
      <c r="AB464" s="405"/>
      <c r="AC464" s="405"/>
      <c r="AD464" s="405"/>
      <c r="AE464" s="405"/>
      <c r="AF464" s="405"/>
      <c r="AG464" s="405"/>
      <c r="AH464" s="405"/>
      <c r="AI464" s="405"/>
      <c r="AJ464" s="405"/>
      <c r="AK464" s="405"/>
      <c r="AL464" s="405"/>
      <c r="AM464" s="405"/>
      <c r="AN464" s="405"/>
      <c r="AO464" s="405"/>
      <c r="AP464" s="405"/>
      <c r="AQ464" s="405"/>
      <c r="AR464" s="405"/>
      <c r="AS464" s="405"/>
      <c r="AT464" s="405"/>
      <c r="AU464" s="405"/>
      <c r="AV464" s="405"/>
      <c r="AW464" s="405"/>
      <c r="AX464" s="405"/>
      <c r="AY464" s="405"/>
      <c r="AZ464" s="405"/>
      <c r="BA464" s="405"/>
      <c r="BB464" s="405"/>
      <c r="BC464" s="405"/>
      <c r="BD464" s="405"/>
      <c r="BE464" s="405"/>
      <c r="BF464" s="405"/>
      <c r="BG464" s="405"/>
      <c r="BH464" s="405"/>
      <c r="BI464" s="405"/>
      <c r="BJ464" s="405"/>
      <c r="BK464" s="405"/>
      <c r="BL464" s="405"/>
      <c r="BM464" s="405"/>
      <c r="BN464" s="405"/>
      <c r="BO464" s="405"/>
      <c r="BP464" s="405"/>
      <c r="BQ464" s="405"/>
      <c r="BR464" s="405"/>
      <c r="BS464" s="405"/>
      <c r="BT464" s="405"/>
      <c r="BU464" s="405"/>
      <c r="BV464" s="405"/>
      <c r="BW464" s="478"/>
      <c r="BX464" s="478"/>
      <c r="BY464" s="478"/>
      <c r="BZ464" s="478"/>
      <c r="CA464" s="478"/>
    </row>
    <row r="465" spans="1:79" s="462" customFormat="1" ht="15" customHeight="1">
      <c r="A465" s="646"/>
      <c r="B465" s="477"/>
      <c r="C465" s="236"/>
      <c r="D465" s="278" t="s">
        <v>2584</v>
      </c>
      <c r="E465" s="278" t="s">
        <v>2585</v>
      </c>
      <c r="F465" s="278" t="s">
        <v>63</v>
      </c>
      <c r="G465" s="278" t="s">
        <v>2965</v>
      </c>
      <c r="H465" s="278"/>
      <c r="I465" s="279" t="s">
        <v>2578</v>
      </c>
      <c r="J465" s="279"/>
      <c r="K465" s="278" t="s">
        <v>1023</v>
      </c>
      <c r="L465" s="278" t="s">
        <v>29</v>
      </c>
      <c r="M465" s="236">
        <v>2</v>
      </c>
      <c r="N465" s="559">
        <v>4</v>
      </c>
      <c r="O465" s="494">
        <v>1944</v>
      </c>
      <c r="P465" s="236">
        <v>74</v>
      </c>
      <c r="Q465" s="236" t="s">
        <v>30</v>
      </c>
      <c r="R465" s="560">
        <v>0.05</v>
      </c>
      <c r="S465" s="599">
        <v>1965.384</v>
      </c>
      <c r="T465" s="624"/>
      <c r="U465" s="405"/>
      <c r="V465" s="405"/>
      <c r="W465" s="405"/>
      <c r="X465" s="405"/>
      <c r="Y465" s="405"/>
      <c r="Z465" s="405"/>
      <c r="AA465" s="405"/>
      <c r="AB465" s="405"/>
      <c r="AC465" s="405"/>
      <c r="AD465" s="405"/>
      <c r="AE465" s="405"/>
      <c r="AF465" s="405"/>
      <c r="AG465" s="405"/>
      <c r="AH465" s="405"/>
      <c r="AI465" s="405"/>
      <c r="AJ465" s="405"/>
      <c r="AK465" s="405"/>
      <c r="AL465" s="405"/>
      <c r="AM465" s="405"/>
      <c r="AN465" s="405"/>
      <c r="AO465" s="405"/>
      <c r="AP465" s="405"/>
      <c r="AQ465" s="405"/>
      <c r="AR465" s="405"/>
      <c r="AS465" s="405"/>
      <c r="AT465" s="405"/>
      <c r="AU465" s="405"/>
      <c r="AV465" s="405"/>
      <c r="AW465" s="405"/>
      <c r="AX465" s="405"/>
      <c r="AY465" s="405"/>
      <c r="AZ465" s="405"/>
      <c r="BA465" s="405"/>
      <c r="BB465" s="405"/>
      <c r="BC465" s="405"/>
      <c r="BD465" s="405"/>
      <c r="BE465" s="405"/>
      <c r="BF465" s="405"/>
      <c r="BG465" s="405"/>
      <c r="BH465" s="405"/>
      <c r="BI465" s="405"/>
      <c r="BJ465" s="405"/>
      <c r="BK465" s="405"/>
      <c r="BL465" s="405"/>
      <c r="BM465" s="405"/>
      <c r="BN465" s="405"/>
      <c r="BO465" s="405"/>
      <c r="BP465" s="405"/>
      <c r="BQ465" s="405"/>
      <c r="BR465" s="405"/>
      <c r="BS465" s="405"/>
      <c r="BT465" s="405"/>
      <c r="BU465" s="405"/>
      <c r="BV465" s="405"/>
      <c r="BW465" s="478"/>
      <c r="BX465" s="478"/>
      <c r="BY465" s="478"/>
      <c r="BZ465" s="478"/>
      <c r="CA465" s="478"/>
    </row>
    <row r="466" spans="1:79" s="462" customFormat="1" ht="15" customHeight="1">
      <c r="A466" s="646"/>
      <c r="B466" s="477"/>
      <c r="C466" s="236"/>
      <c r="D466" s="278" t="s">
        <v>2586</v>
      </c>
      <c r="E466" s="278" t="s">
        <v>2587</v>
      </c>
      <c r="F466" s="278" t="s">
        <v>63</v>
      </c>
      <c r="G466" s="278" t="s">
        <v>2965</v>
      </c>
      <c r="H466" s="278"/>
      <c r="I466" s="279" t="s">
        <v>2578</v>
      </c>
      <c r="J466" s="279"/>
      <c r="K466" s="278" t="s">
        <v>1023</v>
      </c>
      <c r="L466" s="278" t="s">
        <v>29</v>
      </c>
      <c r="M466" s="236">
        <v>2</v>
      </c>
      <c r="N466" s="559">
        <v>5</v>
      </c>
      <c r="O466" s="494">
        <v>1641.1</v>
      </c>
      <c r="P466" s="236">
        <v>74</v>
      </c>
      <c r="Q466" s="236" t="s">
        <v>24</v>
      </c>
      <c r="R466" s="236"/>
      <c r="S466" s="599">
        <v>1659.1521</v>
      </c>
      <c r="T466" s="624"/>
      <c r="U466" s="405"/>
      <c r="V466" s="405"/>
      <c r="W466" s="405"/>
      <c r="X466" s="405"/>
      <c r="Y466" s="405"/>
      <c r="Z466" s="405"/>
      <c r="AA466" s="405"/>
      <c r="AB466" s="405"/>
      <c r="AC466" s="405"/>
      <c r="AD466" s="405"/>
      <c r="AE466" s="405"/>
      <c r="AF466" s="405"/>
      <c r="AG466" s="405"/>
      <c r="AH466" s="405"/>
      <c r="AI466" s="405"/>
      <c r="AJ466" s="405"/>
      <c r="AK466" s="405"/>
      <c r="AL466" s="405"/>
      <c r="AM466" s="405"/>
      <c r="AN466" s="405"/>
      <c r="AO466" s="405"/>
      <c r="AP466" s="405"/>
      <c r="AQ466" s="405"/>
      <c r="AR466" s="405"/>
      <c r="AS466" s="405"/>
      <c r="AT466" s="405"/>
      <c r="AU466" s="405"/>
      <c r="AV466" s="405"/>
      <c r="AW466" s="405"/>
      <c r="AX466" s="405"/>
      <c r="AY466" s="405"/>
      <c r="AZ466" s="405"/>
      <c r="BA466" s="405"/>
      <c r="BB466" s="405"/>
      <c r="BC466" s="405"/>
      <c r="BD466" s="405"/>
      <c r="BE466" s="405"/>
      <c r="BF466" s="405"/>
      <c r="BG466" s="405"/>
      <c r="BH466" s="405"/>
      <c r="BI466" s="405"/>
      <c r="BJ466" s="405"/>
      <c r="BK466" s="405"/>
      <c r="BL466" s="405"/>
      <c r="BM466" s="405"/>
      <c r="BN466" s="405"/>
      <c r="BO466" s="405"/>
      <c r="BP466" s="405"/>
      <c r="BQ466" s="405"/>
      <c r="BR466" s="405"/>
      <c r="BS466" s="405"/>
      <c r="BT466" s="405"/>
      <c r="BU466" s="405"/>
      <c r="BV466" s="405"/>
      <c r="BW466" s="478"/>
      <c r="BX466" s="478"/>
      <c r="BY466" s="478"/>
      <c r="BZ466" s="478"/>
      <c r="CA466" s="478"/>
    </row>
    <row r="467" spans="1:79" s="462" customFormat="1" ht="15" customHeight="1">
      <c r="A467" s="646"/>
      <c r="B467" s="477"/>
      <c r="C467" s="236"/>
      <c r="D467" s="278" t="s">
        <v>2588</v>
      </c>
      <c r="E467" s="278" t="s">
        <v>2589</v>
      </c>
      <c r="F467" s="278" t="s">
        <v>63</v>
      </c>
      <c r="G467" s="278" t="s">
        <v>2965</v>
      </c>
      <c r="H467" s="278"/>
      <c r="I467" s="279" t="s">
        <v>2578</v>
      </c>
      <c r="J467" s="279"/>
      <c r="K467" s="278" t="s">
        <v>1023</v>
      </c>
      <c r="L467" s="278" t="s">
        <v>29</v>
      </c>
      <c r="M467" s="236">
        <v>2</v>
      </c>
      <c r="N467" s="559">
        <v>6</v>
      </c>
      <c r="O467" s="494">
        <v>1944</v>
      </c>
      <c r="P467" s="236">
        <v>74</v>
      </c>
      <c r="Q467" s="236" t="s">
        <v>30</v>
      </c>
      <c r="R467" s="560">
        <v>0.05</v>
      </c>
      <c r="S467" s="599">
        <v>1965.384</v>
      </c>
      <c r="T467" s="624"/>
      <c r="U467" s="405"/>
      <c r="V467" s="405"/>
      <c r="W467" s="405"/>
      <c r="X467" s="405"/>
      <c r="Y467" s="405"/>
      <c r="Z467" s="405"/>
      <c r="AA467" s="405"/>
      <c r="AB467" s="405"/>
      <c r="AC467" s="405"/>
      <c r="AD467" s="405"/>
      <c r="AE467" s="405"/>
      <c r="AF467" s="405"/>
      <c r="AG467" s="405"/>
      <c r="AH467" s="405"/>
      <c r="AI467" s="405"/>
      <c r="AJ467" s="405"/>
      <c r="AK467" s="405"/>
      <c r="AL467" s="405"/>
      <c r="AM467" s="405"/>
      <c r="AN467" s="405"/>
      <c r="AO467" s="405"/>
      <c r="AP467" s="405"/>
      <c r="AQ467" s="405"/>
      <c r="AR467" s="405"/>
      <c r="AS467" s="405"/>
      <c r="AT467" s="405"/>
      <c r="AU467" s="405"/>
      <c r="AV467" s="405"/>
      <c r="AW467" s="405"/>
      <c r="AX467" s="405"/>
      <c r="AY467" s="405"/>
      <c r="AZ467" s="405"/>
      <c r="BA467" s="405"/>
      <c r="BB467" s="405"/>
      <c r="BC467" s="405"/>
      <c r="BD467" s="405"/>
      <c r="BE467" s="405"/>
      <c r="BF467" s="405"/>
      <c r="BG467" s="405"/>
      <c r="BH467" s="405"/>
      <c r="BI467" s="405"/>
      <c r="BJ467" s="405"/>
      <c r="BK467" s="405"/>
      <c r="BL467" s="405"/>
      <c r="BM467" s="405"/>
      <c r="BN467" s="405"/>
      <c r="BO467" s="405"/>
      <c r="BP467" s="405"/>
      <c r="BQ467" s="405"/>
      <c r="BR467" s="405"/>
      <c r="BS467" s="405"/>
      <c r="BT467" s="405"/>
      <c r="BU467" s="405"/>
      <c r="BV467" s="405"/>
      <c r="BW467" s="478"/>
      <c r="BX467" s="478"/>
      <c r="BY467" s="478"/>
      <c r="BZ467" s="478"/>
      <c r="CA467" s="478"/>
    </row>
    <row r="468" spans="1:79" s="462" customFormat="1" ht="15" customHeight="1">
      <c r="A468" s="646"/>
      <c r="B468" s="477"/>
      <c r="C468" s="236"/>
      <c r="D468" s="278" t="s">
        <v>2590</v>
      </c>
      <c r="E468" s="278" t="s">
        <v>2591</v>
      </c>
      <c r="F468" s="278" t="s">
        <v>63</v>
      </c>
      <c r="G468" s="278" t="s">
        <v>2965</v>
      </c>
      <c r="H468" s="278"/>
      <c r="I468" s="279" t="s">
        <v>2578</v>
      </c>
      <c r="J468" s="279"/>
      <c r="K468" s="278" t="s">
        <v>1023</v>
      </c>
      <c r="L468" s="278" t="s">
        <v>29</v>
      </c>
      <c r="M468" s="236">
        <v>2</v>
      </c>
      <c r="N468" s="559">
        <v>7</v>
      </c>
      <c r="O468" s="494">
        <v>1919.6</v>
      </c>
      <c r="P468" s="236">
        <v>74</v>
      </c>
      <c r="Q468" s="236" t="s">
        <v>48</v>
      </c>
      <c r="R468" s="560">
        <v>0.13</v>
      </c>
      <c r="S468" s="599">
        <v>1965.384</v>
      </c>
      <c r="T468" s="624"/>
      <c r="U468" s="405"/>
      <c r="V468" s="405"/>
      <c r="W468" s="405"/>
      <c r="X468" s="405"/>
      <c r="Y468" s="405"/>
      <c r="Z468" s="405"/>
      <c r="AA468" s="405"/>
      <c r="AB468" s="405"/>
      <c r="AC468" s="405"/>
      <c r="AD468" s="405"/>
      <c r="AE468" s="405"/>
      <c r="AF468" s="405"/>
      <c r="AG468" s="405"/>
      <c r="AH468" s="405"/>
      <c r="AI468" s="405"/>
      <c r="AJ468" s="405"/>
      <c r="AK468" s="405"/>
      <c r="AL468" s="405"/>
      <c r="AM468" s="405"/>
      <c r="AN468" s="405"/>
      <c r="AO468" s="405"/>
      <c r="AP468" s="405"/>
      <c r="AQ468" s="405"/>
      <c r="AR468" s="405"/>
      <c r="AS468" s="405"/>
      <c r="AT468" s="405"/>
      <c r="AU468" s="405"/>
      <c r="AV468" s="405"/>
      <c r="AW468" s="405"/>
      <c r="AX468" s="405"/>
      <c r="AY468" s="405"/>
      <c r="AZ468" s="405"/>
      <c r="BA468" s="405"/>
      <c r="BB468" s="405"/>
      <c r="BC468" s="405"/>
      <c r="BD468" s="405"/>
      <c r="BE468" s="405"/>
      <c r="BF468" s="405"/>
      <c r="BG468" s="405"/>
      <c r="BH468" s="405"/>
      <c r="BI468" s="405"/>
      <c r="BJ468" s="405"/>
      <c r="BK468" s="405"/>
      <c r="BL468" s="405"/>
      <c r="BM468" s="405"/>
      <c r="BN468" s="405"/>
      <c r="BO468" s="405"/>
      <c r="BP468" s="405"/>
      <c r="BQ468" s="405"/>
      <c r="BR468" s="405"/>
      <c r="BS468" s="405"/>
      <c r="BT468" s="405"/>
      <c r="BU468" s="405"/>
      <c r="BV468" s="405"/>
      <c r="BW468" s="478"/>
      <c r="BX468" s="478"/>
      <c r="BY468" s="478"/>
      <c r="BZ468" s="478"/>
      <c r="CA468" s="478"/>
    </row>
    <row r="469" spans="1:79" s="462" customFormat="1" ht="15" customHeight="1">
      <c r="A469" s="646"/>
      <c r="B469" s="477"/>
      <c r="C469" s="236"/>
      <c r="D469" s="278" t="s">
        <v>2592</v>
      </c>
      <c r="E469" s="278" t="s">
        <v>2593</v>
      </c>
      <c r="F469" s="278" t="s">
        <v>63</v>
      </c>
      <c r="G469" s="278" t="s">
        <v>2965</v>
      </c>
      <c r="H469" s="278"/>
      <c r="I469" s="279" t="s">
        <v>2578</v>
      </c>
      <c r="J469" s="279"/>
      <c r="K469" s="278" t="s">
        <v>1023</v>
      </c>
      <c r="L469" s="278" t="s">
        <v>29</v>
      </c>
      <c r="M469" s="236">
        <v>2</v>
      </c>
      <c r="N469" s="559">
        <v>8</v>
      </c>
      <c r="O469" s="494">
        <v>1342.7</v>
      </c>
      <c r="P469" s="236">
        <v>74</v>
      </c>
      <c r="Q469" s="236" t="s">
        <v>39</v>
      </c>
      <c r="R469" s="560">
        <v>7.0000000000000007E-2</v>
      </c>
      <c r="S469" s="599">
        <v>1541.8761</v>
      </c>
      <c r="T469" s="624"/>
      <c r="U469" s="405"/>
      <c r="V469" s="405"/>
      <c r="W469" s="405"/>
      <c r="X469" s="405"/>
      <c r="Y469" s="405"/>
      <c r="Z469" s="405"/>
      <c r="AA469" s="405"/>
      <c r="AB469" s="405"/>
      <c r="AC469" s="405"/>
      <c r="AD469" s="405"/>
      <c r="AE469" s="405"/>
      <c r="AF469" s="405"/>
      <c r="AG469" s="405"/>
      <c r="AH469" s="405"/>
      <c r="AI469" s="405"/>
      <c r="AJ469" s="405"/>
      <c r="AK469" s="405"/>
      <c r="AL469" s="405"/>
      <c r="AM469" s="405"/>
      <c r="AN469" s="405"/>
      <c r="AO469" s="405"/>
      <c r="AP469" s="405"/>
      <c r="AQ469" s="405"/>
      <c r="AR469" s="405"/>
      <c r="AS469" s="405"/>
      <c r="AT469" s="405"/>
      <c r="AU469" s="405"/>
      <c r="AV469" s="405"/>
      <c r="AW469" s="405"/>
      <c r="AX469" s="405"/>
      <c r="AY469" s="405"/>
      <c r="AZ469" s="405"/>
      <c r="BA469" s="405"/>
      <c r="BB469" s="405"/>
      <c r="BC469" s="405"/>
      <c r="BD469" s="405"/>
      <c r="BE469" s="405"/>
      <c r="BF469" s="405"/>
      <c r="BG469" s="405"/>
      <c r="BH469" s="405"/>
      <c r="BI469" s="405"/>
      <c r="BJ469" s="405"/>
      <c r="BK469" s="405"/>
      <c r="BL469" s="405"/>
      <c r="BM469" s="405"/>
      <c r="BN469" s="405"/>
      <c r="BO469" s="405"/>
      <c r="BP469" s="405"/>
      <c r="BQ469" s="405"/>
      <c r="BR469" s="405"/>
      <c r="BS469" s="405"/>
      <c r="BT469" s="405"/>
      <c r="BU469" s="405"/>
      <c r="BV469" s="405"/>
      <c r="BW469" s="478"/>
      <c r="BX469" s="478"/>
      <c r="BY469" s="478"/>
      <c r="BZ469" s="478"/>
      <c r="CA469" s="478"/>
    </row>
    <row r="470" spans="1:79" s="462" customFormat="1" ht="15" customHeight="1">
      <c r="A470" s="646"/>
      <c r="B470" s="477"/>
      <c r="C470" s="236"/>
      <c r="D470" s="233">
        <v>66112070511201</v>
      </c>
      <c r="E470" s="234">
        <v>2524</v>
      </c>
      <c r="F470" s="234" t="s">
        <v>63</v>
      </c>
      <c r="G470" s="234" t="s">
        <v>2965</v>
      </c>
      <c r="H470" s="234"/>
      <c r="I470" s="235" t="s">
        <v>2594</v>
      </c>
      <c r="J470" s="600" t="s">
        <v>2595</v>
      </c>
      <c r="K470" s="234" t="s">
        <v>1023</v>
      </c>
      <c r="L470" s="234" t="s">
        <v>29</v>
      </c>
      <c r="M470" s="236">
        <v>1</v>
      </c>
      <c r="N470" s="559">
        <v>1</v>
      </c>
      <c r="O470" s="494">
        <v>435.4</v>
      </c>
      <c r="P470" s="236">
        <v>72</v>
      </c>
      <c r="Q470" s="236" t="s">
        <v>24</v>
      </c>
      <c r="R470" s="236"/>
      <c r="S470" s="599">
        <v>440.18939999999998</v>
      </c>
      <c r="T470" s="624"/>
      <c r="U470" s="405"/>
      <c r="V470" s="405"/>
      <c r="W470" s="405"/>
      <c r="X470" s="405"/>
      <c r="Y470" s="405"/>
      <c r="Z470" s="405"/>
      <c r="AA470" s="405"/>
      <c r="AB470" s="405"/>
      <c r="AC470" s="405"/>
      <c r="AD470" s="405"/>
      <c r="AE470" s="405"/>
      <c r="AF470" s="405"/>
      <c r="AG470" s="405"/>
      <c r="AH470" s="405"/>
      <c r="AI470" s="405"/>
      <c r="AJ470" s="405"/>
      <c r="AK470" s="405"/>
      <c r="AL470" s="405"/>
      <c r="AM470" s="405"/>
      <c r="AN470" s="405"/>
      <c r="AO470" s="405"/>
      <c r="AP470" s="405"/>
      <c r="AQ470" s="405"/>
      <c r="AR470" s="405"/>
      <c r="AS470" s="405"/>
      <c r="AT470" s="405"/>
      <c r="AU470" s="405"/>
      <c r="AV470" s="405"/>
      <c r="AW470" s="405"/>
      <c r="AX470" s="405"/>
      <c r="AY470" s="405"/>
      <c r="AZ470" s="405"/>
      <c r="BA470" s="405"/>
      <c r="BB470" s="405"/>
      <c r="BC470" s="405"/>
      <c r="BD470" s="405"/>
      <c r="BE470" s="405"/>
      <c r="BF470" s="405"/>
      <c r="BG470" s="405"/>
      <c r="BH470" s="405"/>
      <c r="BI470" s="405"/>
      <c r="BJ470" s="405"/>
      <c r="BK470" s="405"/>
      <c r="BL470" s="405"/>
      <c r="BM470" s="405"/>
      <c r="BN470" s="405"/>
      <c r="BO470" s="405"/>
      <c r="BP470" s="405"/>
      <c r="BQ470" s="405"/>
      <c r="BR470" s="405"/>
      <c r="BS470" s="405"/>
      <c r="BT470" s="405"/>
      <c r="BU470" s="405"/>
      <c r="BV470" s="405"/>
      <c r="BW470" s="478"/>
      <c r="BX470" s="478"/>
      <c r="BY470" s="478"/>
      <c r="BZ470" s="478"/>
      <c r="CA470" s="478"/>
    </row>
    <row r="471" spans="1:79" s="462" customFormat="1" ht="15" customHeight="1">
      <c r="A471" s="646"/>
      <c r="B471" s="477"/>
      <c r="C471" s="236"/>
      <c r="D471" s="233">
        <v>66112070511202</v>
      </c>
      <c r="E471" s="234">
        <v>2525</v>
      </c>
      <c r="F471" s="234" t="s">
        <v>63</v>
      </c>
      <c r="G471" s="234" t="s">
        <v>2965</v>
      </c>
      <c r="H471" s="234"/>
      <c r="I471" s="235" t="s">
        <v>2594</v>
      </c>
      <c r="J471" s="235"/>
      <c r="K471" s="234" t="s">
        <v>1023</v>
      </c>
      <c r="L471" s="234" t="s">
        <v>29</v>
      </c>
      <c r="M471" s="236">
        <v>1</v>
      </c>
      <c r="N471" s="559">
        <v>2</v>
      </c>
      <c r="O471" s="494">
        <v>435.4</v>
      </c>
      <c r="P471" s="236">
        <v>72</v>
      </c>
      <c r="Q471" s="236" t="s">
        <v>24</v>
      </c>
      <c r="R471" s="236"/>
      <c r="S471" s="599">
        <v>440.18939999999998</v>
      </c>
      <c r="T471" s="624"/>
      <c r="U471" s="405"/>
      <c r="V471" s="405"/>
      <c r="W471" s="405"/>
      <c r="X471" s="405"/>
      <c r="Y471" s="405"/>
      <c r="Z471" s="405"/>
      <c r="AA471" s="405"/>
      <c r="AB471" s="405"/>
      <c r="AC471" s="405"/>
      <c r="AD471" s="405"/>
      <c r="AE471" s="405"/>
      <c r="AF471" s="405"/>
      <c r="AG471" s="405"/>
      <c r="AH471" s="405"/>
      <c r="AI471" s="405"/>
      <c r="AJ471" s="405"/>
      <c r="AK471" s="405"/>
      <c r="AL471" s="405"/>
      <c r="AM471" s="405"/>
      <c r="AN471" s="405"/>
      <c r="AO471" s="405"/>
      <c r="AP471" s="405"/>
      <c r="AQ471" s="405"/>
      <c r="AR471" s="405"/>
      <c r="AS471" s="405"/>
      <c r="AT471" s="405"/>
      <c r="AU471" s="405"/>
      <c r="AV471" s="405"/>
      <c r="AW471" s="405"/>
      <c r="AX471" s="405"/>
      <c r="AY471" s="405"/>
      <c r="AZ471" s="405"/>
      <c r="BA471" s="405"/>
      <c r="BB471" s="405"/>
      <c r="BC471" s="405"/>
      <c r="BD471" s="405"/>
      <c r="BE471" s="405"/>
      <c r="BF471" s="405"/>
      <c r="BG471" s="405"/>
      <c r="BH471" s="405"/>
      <c r="BI471" s="405"/>
      <c r="BJ471" s="405"/>
      <c r="BK471" s="405"/>
      <c r="BL471" s="405"/>
      <c r="BM471" s="405"/>
      <c r="BN471" s="405"/>
      <c r="BO471" s="405"/>
      <c r="BP471" s="405"/>
      <c r="BQ471" s="405"/>
      <c r="BR471" s="405"/>
      <c r="BS471" s="405"/>
      <c r="BT471" s="405"/>
      <c r="BU471" s="405"/>
      <c r="BV471" s="405"/>
      <c r="BW471" s="478"/>
      <c r="BX471" s="478"/>
      <c r="BY471" s="478"/>
      <c r="BZ471" s="478"/>
      <c r="CA471" s="478"/>
    </row>
    <row r="472" spans="1:79" s="462" customFormat="1" ht="15" customHeight="1">
      <c r="A472" s="646"/>
      <c r="B472" s="477"/>
      <c r="C472" s="236"/>
      <c r="D472" s="233">
        <v>66112070511203</v>
      </c>
      <c r="E472" s="234">
        <v>2526</v>
      </c>
      <c r="F472" s="234" t="s">
        <v>63</v>
      </c>
      <c r="G472" s="234" t="s">
        <v>2965</v>
      </c>
      <c r="H472" s="234"/>
      <c r="I472" s="235" t="s">
        <v>2594</v>
      </c>
      <c r="J472" s="235"/>
      <c r="K472" s="234" t="s">
        <v>1023</v>
      </c>
      <c r="L472" s="234" t="s">
        <v>29</v>
      </c>
      <c r="M472" s="236">
        <v>1</v>
      </c>
      <c r="N472" s="559">
        <v>3</v>
      </c>
      <c r="O472" s="494">
        <v>435.4</v>
      </c>
      <c r="P472" s="236">
        <v>72</v>
      </c>
      <c r="Q472" s="236" t="s">
        <v>30</v>
      </c>
      <c r="R472" s="560">
        <v>0.05</v>
      </c>
      <c r="S472" s="599">
        <v>440.18939999999998</v>
      </c>
      <c r="T472" s="624"/>
      <c r="U472" s="405"/>
      <c r="V472" s="405"/>
      <c r="W472" s="405"/>
      <c r="X472" s="405"/>
      <c r="Y472" s="405"/>
      <c r="Z472" s="405"/>
      <c r="AA472" s="405"/>
      <c r="AB472" s="405"/>
      <c r="AC472" s="405"/>
      <c r="AD472" s="405"/>
      <c r="AE472" s="405"/>
      <c r="AF472" s="405"/>
      <c r="AG472" s="405"/>
      <c r="AH472" s="405"/>
      <c r="AI472" s="405"/>
      <c r="AJ472" s="405"/>
      <c r="AK472" s="405"/>
      <c r="AL472" s="405"/>
      <c r="AM472" s="405"/>
      <c r="AN472" s="405"/>
      <c r="AO472" s="405"/>
      <c r="AP472" s="405"/>
      <c r="AQ472" s="405"/>
      <c r="AR472" s="405"/>
      <c r="AS472" s="405"/>
      <c r="AT472" s="405"/>
      <c r="AU472" s="405"/>
      <c r="AV472" s="405"/>
      <c r="AW472" s="405"/>
      <c r="AX472" s="405"/>
      <c r="AY472" s="405"/>
      <c r="AZ472" s="405"/>
      <c r="BA472" s="405"/>
      <c r="BB472" s="405"/>
      <c r="BC472" s="405"/>
      <c r="BD472" s="405"/>
      <c r="BE472" s="405"/>
      <c r="BF472" s="405"/>
      <c r="BG472" s="405"/>
      <c r="BH472" s="405"/>
      <c r="BI472" s="405"/>
      <c r="BJ472" s="405"/>
      <c r="BK472" s="405"/>
      <c r="BL472" s="405"/>
      <c r="BM472" s="405"/>
      <c r="BN472" s="405"/>
      <c r="BO472" s="405"/>
      <c r="BP472" s="405"/>
      <c r="BQ472" s="405"/>
      <c r="BR472" s="405"/>
      <c r="BS472" s="405"/>
      <c r="BT472" s="405"/>
      <c r="BU472" s="405"/>
      <c r="BV472" s="405"/>
      <c r="BW472" s="478"/>
      <c r="BX472" s="478"/>
      <c r="BY472" s="478"/>
      <c r="BZ472" s="478"/>
      <c r="CA472" s="478"/>
    </row>
    <row r="473" spans="1:79" s="462" customFormat="1" ht="15" customHeight="1">
      <c r="A473" s="646"/>
      <c r="B473" s="477"/>
      <c r="C473" s="236"/>
      <c r="D473" s="233">
        <v>66112070511204</v>
      </c>
      <c r="E473" s="234">
        <v>2528</v>
      </c>
      <c r="F473" s="234" t="s">
        <v>63</v>
      </c>
      <c r="G473" s="234" t="s">
        <v>2965</v>
      </c>
      <c r="H473" s="234"/>
      <c r="I473" s="235" t="s">
        <v>2594</v>
      </c>
      <c r="J473" s="235"/>
      <c r="K473" s="234" t="s">
        <v>1023</v>
      </c>
      <c r="L473" s="234" t="s">
        <v>29</v>
      </c>
      <c r="M473" s="236">
        <v>1</v>
      </c>
      <c r="N473" s="559">
        <v>4</v>
      </c>
      <c r="O473" s="494">
        <v>435.4</v>
      </c>
      <c r="P473" s="236">
        <v>72</v>
      </c>
      <c r="Q473" s="236" t="s">
        <v>39</v>
      </c>
      <c r="R473" s="560">
        <v>7.0000000000000007E-2</v>
      </c>
      <c r="S473" s="599">
        <v>440.18939999999998</v>
      </c>
      <c r="T473" s="624"/>
      <c r="U473" s="405"/>
      <c r="V473" s="405"/>
      <c r="W473" s="405"/>
      <c r="X473" s="405"/>
      <c r="Y473" s="405"/>
      <c r="Z473" s="405"/>
      <c r="AA473" s="405"/>
      <c r="AB473" s="405"/>
      <c r="AC473" s="405"/>
      <c r="AD473" s="405"/>
      <c r="AE473" s="405"/>
      <c r="AF473" s="405"/>
      <c r="AG473" s="405"/>
      <c r="AH473" s="405"/>
      <c r="AI473" s="405"/>
      <c r="AJ473" s="405"/>
      <c r="AK473" s="405"/>
      <c r="AL473" s="405"/>
      <c r="AM473" s="405"/>
      <c r="AN473" s="405"/>
      <c r="AO473" s="405"/>
      <c r="AP473" s="405"/>
      <c r="AQ473" s="405"/>
      <c r="AR473" s="405"/>
      <c r="AS473" s="405"/>
      <c r="AT473" s="405"/>
      <c r="AU473" s="405"/>
      <c r="AV473" s="405"/>
      <c r="AW473" s="405"/>
      <c r="AX473" s="405"/>
      <c r="AY473" s="405"/>
      <c r="AZ473" s="405"/>
      <c r="BA473" s="405"/>
      <c r="BB473" s="405"/>
      <c r="BC473" s="405"/>
      <c r="BD473" s="405"/>
      <c r="BE473" s="405"/>
      <c r="BF473" s="405"/>
      <c r="BG473" s="405"/>
      <c r="BH473" s="405"/>
      <c r="BI473" s="405"/>
      <c r="BJ473" s="405"/>
      <c r="BK473" s="405"/>
      <c r="BL473" s="405"/>
      <c r="BM473" s="405"/>
      <c r="BN473" s="405"/>
      <c r="BO473" s="405"/>
      <c r="BP473" s="405"/>
      <c r="BQ473" s="405"/>
      <c r="BR473" s="405"/>
      <c r="BS473" s="405"/>
      <c r="BT473" s="405"/>
      <c r="BU473" s="405"/>
      <c r="BV473" s="405"/>
      <c r="BW473" s="478"/>
      <c r="BX473" s="478"/>
      <c r="BY473" s="478"/>
      <c r="BZ473" s="478"/>
      <c r="CA473" s="478"/>
    </row>
    <row r="474" spans="1:79" s="462" customFormat="1" ht="15" customHeight="1">
      <c r="A474" s="646"/>
      <c r="B474" s="477"/>
      <c r="C474" s="236"/>
      <c r="D474" s="233">
        <v>66112070511205</v>
      </c>
      <c r="E474" s="234">
        <v>2527</v>
      </c>
      <c r="F474" s="234" t="s">
        <v>63</v>
      </c>
      <c r="G474" s="234" t="s">
        <v>2965</v>
      </c>
      <c r="H474" s="234"/>
      <c r="I474" s="235" t="s">
        <v>2594</v>
      </c>
      <c r="J474" s="235"/>
      <c r="K474" s="234" t="s">
        <v>1023</v>
      </c>
      <c r="L474" s="234" t="s">
        <v>29</v>
      </c>
      <c r="M474" s="236">
        <v>1</v>
      </c>
      <c r="N474" s="559">
        <v>5</v>
      </c>
      <c r="O474" s="494">
        <v>522</v>
      </c>
      <c r="P474" s="236">
        <v>72</v>
      </c>
      <c r="Q474" s="236" t="s">
        <v>30</v>
      </c>
      <c r="R474" s="560">
        <v>0.05</v>
      </c>
      <c r="S474" s="599">
        <v>527.74199999999996</v>
      </c>
      <c r="T474" s="624"/>
      <c r="U474" s="405"/>
      <c r="V474" s="405"/>
      <c r="W474" s="405"/>
      <c r="X474" s="405"/>
      <c r="Y474" s="405"/>
      <c r="Z474" s="405"/>
      <c r="AA474" s="405"/>
      <c r="AB474" s="405"/>
      <c r="AC474" s="405"/>
      <c r="AD474" s="405"/>
      <c r="AE474" s="405"/>
      <c r="AF474" s="405"/>
      <c r="AG474" s="405"/>
      <c r="AH474" s="405"/>
      <c r="AI474" s="405"/>
      <c r="AJ474" s="405"/>
      <c r="AK474" s="405"/>
      <c r="AL474" s="405"/>
      <c r="AM474" s="405"/>
      <c r="AN474" s="405"/>
      <c r="AO474" s="405"/>
      <c r="AP474" s="405"/>
      <c r="AQ474" s="405"/>
      <c r="AR474" s="405"/>
      <c r="AS474" s="405"/>
      <c r="AT474" s="405"/>
      <c r="AU474" s="405"/>
      <c r="AV474" s="405"/>
      <c r="AW474" s="405"/>
      <c r="AX474" s="405"/>
      <c r="AY474" s="405"/>
      <c r="AZ474" s="405"/>
      <c r="BA474" s="405"/>
      <c r="BB474" s="405"/>
      <c r="BC474" s="405"/>
      <c r="BD474" s="405"/>
      <c r="BE474" s="405"/>
      <c r="BF474" s="405"/>
      <c r="BG474" s="405"/>
      <c r="BH474" s="405"/>
      <c r="BI474" s="405"/>
      <c r="BJ474" s="405"/>
      <c r="BK474" s="405"/>
      <c r="BL474" s="405"/>
      <c r="BM474" s="405"/>
      <c r="BN474" s="405"/>
      <c r="BO474" s="405"/>
      <c r="BP474" s="405"/>
      <c r="BQ474" s="405"/>
      <c r="BR474" s="405"/>
      <c r="BS474" s="405"/>
      <c r="BT474" s="405"/>
      <c r="BU474" s="405"/>
      <c r="BV474" s="405"/>
      <c r="BW474" s="478"/>
      <c r="BX474" s="478"/>
      <c r="BY474" s="478"/>
      <c r="BZ474" s="478"/>
      <c r="CA474" s="478"/>
    </row>
    <row r="475" spans="1:79" s="462" customFormat="1" ht="15" customHeight="1">
      <c r="A475" s="646"/>
      <c r="B475" s="477"/>
      <c r="C475" s="236"/>
      <c r="D475" s="233">
        <v>66112070511206</v>
      </c>
      <c r="E475" s="234">
        <v>2529</v>
      </c>
      <c r="F475" s="234" t="s">
        <v>63</v>
      </c>
      <c r="G475" s="234" t="s">
        <v>2965</v>
      </c>
      <c r="H475" s="234"/>
      <c r="I475" s="235" t="s">
        <v>2594</v>
      </c>
      <c r="J475" s="235"/>
      <c r="K475" s="234" t="s">
        <v>1023</v>
      </c>
      <c r="L475" s="234" t="s">
        <v>29</v>
      </c>
      <c r="M475" s="236">
        <v>1</v>
      </c>
      <c r="N475" s="559">
        <v>6</v>
      </c>
      <c r="O475" s="494">
        <v>435.4</v>
      </c>
      <c r="P475" s="236">
        <v>72</v>
      </c>
      <c r="Q475" s="236" t="s">
        <v>30</v>
      </c>
      <c r="R475" s="560">
        <v>0.05</v>
      </c>
      <c r="S475" s="599">
        <v>440.18939999999998</v>
      </c>
      <c r="T475" s="624"/>
      <c r="U475" s="405"/>
      <c r="V475" s="405"/>
      <c r="W475" s="405"/>
      <c r="X475" s="405"/>
      <c r="Y475" s="405"/>
      <c r="Z475" s="405"/>
      <c r="AA475" s="405"/>
      <c r="AB475" s="405"/>
      <c r="AC475" s="405"/>
      <c r="AD475" s="405"/>
      <c r="AE475" s="405"/>
      <c r="AF475" s="405"/>
      <c r="AG475" s="405"/>
      <c r="AH475" s="405"/>
      <c r="AI475" s="405"/>
      <c r="AJ475" s="405"/>
      <c r="AK475" s="405"/>
      <c r="AL475" s="405"/>
      <c r="AM475" s="405"/>
      <c r="AN475" s="405"/>
      <c r="AO475" s="405"/>
      <c r="AP475" s="405"/>
      <c r="AQ475" s="405"/>
      <c r="AR475" s="405"/>
      <c r="AS475" s="405"/>
      <c r="AT475" s="405"/>
      <c r="AU475" s="405"/>
      <c r="AV475" s="405"/>
      <c r="AW475" s="405"/>
      <c r="AX475" s="405"/>
      <c r="AY475" s="405"/>
      <c r="AZ475" s="405"/>
      <c r="BA475" s="405"/>
      <c r="BB475" s="405"/>
      <c r="BC475" s="405"/>
      <c r="BD475" s="405"/>
      <c r="BE475" s="405"/>
      <c r="BF475" s="405"/>
      <c r="BG475" s="405"/>
      <c r="BH475" s="405"/>
      <c r="BI475" s="405"/>
      <c r="BJ475" s="405"/>
      <c r="BK475" s="405"/>
      <c r="BL475" s="405"/>
      <c r="BM475" s="405"/>
      <c r="BN475" s="405"/>
      <c r="BO475" s="405"/>
      <c r="BP475" s="405"/>
      <c r="BQ475" s="405"/>
      <c r="BR475" s="405"/>
      <c r="BS475" s="405"/>
      <c r="BT475" s="405"/>
      <c r="BU475" s="405"/>
      <c r="BV475" s="405"/>
      <c r="BW475" s="478"/>
      <c r="BX475" s="478"/>
      <c r="BY475" s="478"/>
      <c r="BZ475" s="478"/>
      <c r="CA475" s="478"/>
    </row>
    <row r="476" spans="1:79" s="462" customFormat="1" ht="15" customHeight="1">
      <c r="A476" s="646"/>
      <c r="B476" s="477"/>
      <c r="C476" s="236"/>
      <c r="D476" s="233">
        <v>66112070511207</v>
      </c>
      <c r="E476" s="234">
        <v>2530</v>
      </c>
      <c r="F476" s="234" t="s">
        <v>63</v>
      </c>
      <c r="G476" s="234" t="s">
        <v>2965</v>
      </c>
      <c r="H476" s="234"/>
      <c r="I476" s="235" t="s">
        <v>2594</v>
      </c>
      <c r="J476" s="235"/>
      <c r="K476" s="234" t="s">
        <v>1023</v>
      </c>
      <c r="L476" s="234" t="s">
        <v>29</v>
      </c>
      <c r="M476" s="236">
        <v>1</v>
      </c>
      <c r="N476" s="559">
        <v>7</v>
      </c>
      <c r="O476" s="494">
        <v>435.4</v>
      </c>
      <c r="P476" s="236">
        <v>72</v>
      </c>
      <c r="Q476" s="236" t="s">
        <v>30</v>
      </c>
      <c r="R476" s="560">
        <v>0.05</v>
      </c>
      <c r="S476" s="599">
        <v>440.18939999999998</v>
      </c>
      <c r="T476" s="624"/>
      <c r="U476" s="405"/>
      <c r="V476" s="405"/>
      <c r="W476" s="405"/>
      <c r="X476" s="405"/>
      <c r="Y476" s="405"/>
      <c r="Z476" s="405"/>
      <c r="AA476" s="405"/>
      <c r="AB476" s="405"/>
      <c r="AC476" s="405"/>
      <c r="AD476" s="405"/>
      <c r="AE476" s="405"/>
      <c r="AF476" s="405"/>
      <c r="AG476" s="405"/>
      <c r="AH476" s="405"/>
      <c r="AI476" s="405"/>
      <c r="AJ476" s="405"/>
      <c r="AK476" s="405"/>
      <c r="AL476" s="405"/>
      <c r="AM476" s="405"/>
      <c r="AN476" s="405"/>
      <c r="AO476" s="405"/>
      <c r="AP476" s="405"/>
      <c r="AQ476" s="405"/>
      <c r="AR476" s="405"/>
      <c r="AS476" s="405"/>
      <c r="AT476" s="405"/>
      <c r="AU476" s="405"/>
      <c r="AV476" s="405"/>
      <c r="AW476" s="405"/>
      <c r="AX476" s="405"/>
      <c r="AY476" s="405"/>
      <c r="AZ476" s="405"/>
      <c r="BA476" s="405"/>
      <c r="BB476" s="405"/>
      <c r="BC476" s="405"/>
      <c r="BD476" s="405"/>
      <c r="BE476" s="405"/>
      <c r="BF476" s="405"/>
      <c r="BG476" s="405"/>
      <c r="BH476" s="405"/>
      <c r="BI476" s="405"/>
      <c r="BJ476" s="405"/>
      <c r="BK476" s="405"/>
      <c r="BL476" s="405"/>
      <c r="BM476" s="405"/>
      <c r="BN476" s="405"/>
      <c r="BO476" s="405"/>
      <c r="BP476" s="405"/>
      <c r="BQ476" s="405"/>
      <c r="BR476" s="405"/>
      <c r="BS476" s="405"/>
      <c r="BT476" s="405"/>
      <c r="BU476" s="405"/>
      <c r="BV476" s="405"/>
      <c r="BW476" s="478"/>
      <c r="BX476" s="478"/>
      <c r="BY476" s="478"/>
      <c r="BZ476" s="478"/>
      <c r="CA476" s="478"/>
    </row>
    <row r="477" spans="1:79" s="462" customFormat="1" ht="15" customHeight="1">
      <c r="A477" s="646"/>
      <c r="B477" s="477"/>
      <c r="C477" s="236"/>
      <c r="D477" s="233">
        <v>66112070511208</v>
      </c>
      <c r="E477" s="234">
        <v>2531</v>
      </c>
      <c r="F477" s="234" t="s">
        <v>63</v>
      </c>
      <c r="G477" s="234" t="s">
        <v>2965</v>
      </c>
      <c r="H477" s="234"/>
      <c r="I477" s="235" t="s">
        <v>2594</v>
      </c>
      <c r="J477" s="235"/>
      <c r="K477" s="234" t="s">
        <v>1023</v>
      </c>
      <c r="L477" s="234" t="s">
        <v>29</v>
      </c>
      <c r="M477" s="236">
        <v>1</v>
      </c>
      <c r="N477" s="559">
        <v>8</v>
      </c>
      <c r="O477" s="494">
        <v>435.4</v>
      </c>
      <c r="P477" s="236">
        <v>72</v>
      </c>
      <c r="Q477" s="236" t="s">
        <v>30</v>
      </c>
      <c r="R477" s="560">
        <v>0.05</v>
      </c>
      <c r="S477" s="599">
        <v>440.18939999999998</v>
      </c>
      <c r="T477" s="624"/>
      <c r="U477" s="405"/>
      <c r="V477" s="405"/>
      <c r="W477" s="405"/>
      <c r="X477" s="405"/>
      <c r="Y477" s="405"/>
      <c r="Z477" s="405"/>
      <c r="AA477" s="405"/>
      <c r="AB477" s="405"/>
      <c r="AC477" s="405"/>
      <c r="AD477" s="405"/>
      <c r="AE477" s="405"/>
      <c r="AF477" s="405"/>
      <c r="AG477" s="405"/>
      <c r="AH477" s="405"/>
      <c r="AI477" s="405"/>
      <c r="AJ477" s="405"/>
      <c r="AK477" s="405"/>
      <c r="AL477" s="405"/>
      <c r="AM477" s="405"/>
      <c r="AN477" s="405"/>
      <c r="AO477" s="405"/>
      <c r="AP477" s="405"/>
      <c r="AQ477" s="405"/>
      <c r="AR477" s="405"/>
      <c r="AS477" s="405"/>
      <c r="AT477" s="405"/>
      <c r="AU477" s="405"/>
      <c r="AV477" s="405"/>
      <c r="AW477" s="405"/>
      <c r="AX477" s="405"/>
      <c r="AY477" s="405"/>
      <c r="AZ477" s="405"/>
      <c r="BA477" s="405"/>
      <c r="BB477" s="405"/>
      <c r="BC477" s="405"/>
      <c r="BD477" s="405"/>
      <c r="BE477" s="405"/>
      <c r="BF477" s="405"/>
      <c r="BG477" s="405"/>
      <c r="BH477" s="405"/>
      <c r="BI477" s="405"/>
      <c r="BJ477" s="405"/>
      <c r="BK477" s="405"/>
      <c r="BL477" s="405"/>
      <c r="BM477" s="405"/>
      <c r="BN477" s="405"/>
      <c r="BO477" s="405"/>
      <c r="BP477" s="405"/>
      <c r="BQ477" s="405"/>
      <c r="BR477" s="405"/>
      <c r="BS477" s="405"/>
      <c r="BT477" s="405"/>
      <c r="BU477" s="405"/>
      <c r="BV477" s="405"/>
      <c r="BW477" s="478"/>
      <c r="BX477" s="478"/>
      <c r="BY477" s="478"/>
      <c r="BZ477" s="478"/>
      <c r="CA477" s="478"/>
    </row>
    <row r="478" spans="1:79" s="462" customFormat="1" ht="15" customHeight="1">
      <c r="A478" s="646"/>
      <c r="B478" s="477"/>
      <c r="C478" s="236"/>
      <c r="D478" s="233">
        <v>66112070511209</v>
      </c>
      <c r="E478" s="234">
        <v>2532</v>
      </c>
      <c r="F478" s="234" t="s">
        <v>63</v>
      </c>
      <c r="G478" s="234" t="s">
        <v>2965</v>
      </c>
      <c r="H478" s="234"/>
      <c r="I478" s="235" t="s">
        <v>2594</v>
      </c>
      <c r="J478" s="235"/>
      <c r="K478" s="234" t="s">
        <v>1023</v>
      </c>
      <c r="L478" s="234" t="s">
        <v>29</v>
      </c>
      <c r="M478" s="236">
        <v>1</v>
      </c>
      <c r="N478" s="559">
        <v>9</v>
      </c>
      <c r="O478" s="494">
        <v>430.2</v>
      </c>
      <c r="P478" s="236">
        <v>72</v>
      </c>
      <c r="Q478" s="236" t="s">
        <v>51</v>
      </c>
      <c r="R478" s="560">
        <v>0.09</v>
      </c>
      <c r="S478" s="599">
        <v>434.93220000000002</v>
      </c>
      <c r="T478" s="624"/>
      <c r="U478" s="405"/>
      <c r="V478" s="405"/>
      <c r="W478" s="405"/>
      <c r="X478" s="405"/>
      <c r="Y478" s="405"/>
      <c r="Z478" s="405"/>
      <c r="AA478" s="405"/>
      <c r="AB478" s="405"/>
      <c r="AC478" s="405"/>
      <c r="AD478" s="405"/>
      <c r="AE478" s="405"/>
      <c r="AF478" s="405"/>
      <c r="AG478" s="405"/>
      <c r="AH478" s="405"/>
      <c r="AI478" s="405"/>
      <c r="AJ478" s="405"/>
      <c r="AK478" s="405"/>
      <c r="AL478" s="405"/>
      <c r="AM478" s="405"/>
      <c r="AN478" s="405"/>
      <c r="AO478" s="405"/>
      <c r="AP478" s="405"/>
      <c r="AQ478" s="405"/>
      <c r="AR478" s="405"/>
      <c r="AS478" s="405"/>
      <c r="AT478" s="405"/>
      <c r="AU478" s="405"/>
      <c r="AV478" s="405"/>
      <c r="AW478" s="405"/>
      <c r="AX478" s="405"/>
      <c r="AY478" s="405"/>
      <c r="AZ478" s="405"/>
      <c r="BA478" s="405"/>
      <c r="BB478" s="405"/>
      <c r="BC478" s="405"/>
      <c r="BD478" s="405"/>
      <c r="BE478" s="405"/>
      <c r="BF478" s="405"/>
      <c r="BG478" s="405"/>
      <c r="BH478" s="405"/>
      <c r="BI478" s="405"/>
      <c r="BJ478" s="405"/>
      <c r="BK478" s="405"/>
      <c r="BL478" s="405"/>
      <c r="BM478" s="405"/>
      <c r="BN478" s="405"/>
      <c r="BO478" s="405"/>
      <c r="BP478" s="405"/>
      <c r="BQ478" s="405"/>
      <c r="BR478" s="405"/>
      <c r="BS478" s="405"/>
      <c r="BT478" s="405"/>
      <c r="BU478" s="405"/>
      <c r="BV478" s="405"/>
      <c r="BW478" s="478"/>
      <c r="BX478" s="478"/>
      <c r="BY478" s="478"/>
      <c r="BZ478" s="478"/>
      <c r="CA478" s="478"/>
    </row>
    <row r="479" spans="1:79" s="462" customFormat="1" ht="15" customHeight="1">
      <c r="B479" s="463"/>
      <c r="C479" s="211"/>
      <c r="D479" s="255" t="s">
        <v>2095</v>
      </c>
      <c r="E479" s="255" t="s">
        <v>2096</v>
      </c>
      <c r="F479" s="255" t="s">
        <v>63</v>
      </c>
      <c r="G479" s="255" t="s">
        <v>2965</v>
      </c>
      <c r="H479" s="255"/>
      <c r="I479" s="257" t="s">
        <v>2097</v>
      </c>
      <c r="J479" s="474" t="s">
        <v>2098</v>
      </c>
      <c r="K479" s="255" t="s">
        <v>86</v>
      </c>
      <c r="L479" s="255" t="s">
        <v>29</v>
      </c>
      <c r="M479" s="211">
        <v>1</v>
      </c>
      <c r="N479" s="214">
        <v>1</v>
      </c>
      <c r="O479" s="215">
        <v>1881.4</v>
      </c>
      <c r="P479" s="211">
        <v>84</v>
      </c>
      <c r="Q479" s="211" t="s">
        <v>47</v>
      </c>
      <c r="R479" s="211" t="s">
        <v>54</v>
      </c>
      <c r="S479" s="259">
        <v>1902.0201399999999</v>
      </c>
      <c r="T479" s="623"/>
      <c r="U479" s="403"/>
      <c r="V479" s="403"/>
      <c r="W479" s="403"/>
      <c r="X479" s="403"/>
      <c r="Y479" s="403"/>
      <c r="Z479" s="403"/>
      <c r="AA479" s="403"/>
      <c r="AB479" s="403"/>
      <c r="AC479" s="403"/>
      <c r="AD479" s="403"/>
      <c r="AE479" s="403"/>
      <c r="AF479" s="403"/>
      <c r="AG479" s="403"/>
      <c r="AH479" s="403"/>
      <c r="AI479" s="403"/>
      <c r="AJ479" s="403"/>
      <c r="AK479" s="403"/>
      <c r="AL479" s="403"/>
      <c r="AM479" s="403"/>
      <c r="AN479" s="403"/>
      <c r="AO479" s="403"/>
      <c r="AP479" s="403"/>
      <c r="AQ479" s="403"/>
      <c r="AR479" s="403"/>
      <c r="AS479" s="403"/>
      <c r="AT479" s="403"/>
      <c r="AU479" s="403"/>
      <c r="AV479" s="403"/>
      <c r="AW479" s="403"/>
      <c r="AX479" s="403"/>
      <c r="AY479" s="403"/>
      <c r="AZ479" s="403"/>
      <c r="BA479" s="403"/>
      <c r="BB479" s="403"/>
      <c r="BC479" s="403"/>
      <c r="BD479" s="403"/>
      <c r="BE479" s="403"/>
      <c r="BF479" s="403"/>
      <c r="BG479" s="403"/>
      <c r="BH479" s="403"/>
      <c r="BI479" s="403"/>
      <c r="BJ479" s="403"/>
      <c r="BK479" s="403"/>
      <c r="BL479" s="403"/>
      <c r="BM479" s="403"/>
      <c r="BN479" s="403"/>
      <c r="BO479" s="403"/>
      <c r="BP479" s="403"/>
      <c r="BQ479" s="403"/>
      <c r="BR479" s="403"/>
      <c r="BS479" s="403"/>
      <c r="BT479" s="403"/>
      <c r="BU479" s="403"/>
      <c r="BV479" s="403"/>
      <c r="BW479" s="464"/>
      <c r="BX479" s="464"/>
      <c r="BY479" s="464"/>
      <c r="BZ479" s="464"/>
      <c r="CA479" s="464"/>
    </row>
    <row r="480" spans="1:79" s="462" customFormat="1" ht="15" customHeight="1">
      <c r="B480" s="463"/>
      <c r="C480" s="211"/>
      <c r="D480" s="255" t="s">
        <v>2099</v>
      </c>
      <c r="E480" s="255" t="s">
        <v>2100</v>
      </c>
      <c r="F480" s="255" t="s">
        <v>63</v>
      </c>
      <c r="G480" s="255" t="s">
        <v>2965</v>
      </c>
      <c r="H480" s="255"/>
      <c r="I480" s="257" t="s">
        <v>2097</v>
      </c>
      <c r="J480" s="255"/>
      <c r="K480" s="255" t="s">
        <v>86</v>
      </c>
      <c r="L480" s="255" t="s">
        <v>29</v>
      </c>
      <c r="M480" s="211">
        <v>1</v>
      </c>
      <c r="N480" s="214">
        <v>2</v>
      </c>
      <c r="O480" s="215">
        <v>1980</v>
      </c>
      <c r="P480" s="211">
        <v>84</v>
      </c>
      <c r="Q480" s="211" t="s">
        <v>47</v>
      </c>
      <c r="R480" s="211" t="s">
        <v>54</v>
      </c>
      <c r="S480" s="259">
        <v>2001.7008000000001</v>
      </c>
      <c r="T480" s="623"/>
      <c r="U480" s="403"/>
      <c r="V480" s="403"/>
      <c r="W480" s="403"/>
      <c r="X480" s="403"/>
      <c r="Y480" s="403"/>
      <c r="Z480" s="403"/>
      <c r="AA480" s="403"/>
      <c r="AB480" s="403"/>
      <c r="AC480" s="403"/>
      <c r="AD480" s="403"/>
      <c r="AE480" s="403"/>
      <c r="AF480" s="403"/>
      <c r="AG480" s="403"/>
      <c r="AH480" s="403"/>
      <c r="AI480" s="403"/>
      <c r="AJ480" s="403"/>
      <c r="AK480" s="403"/>
      <c r="AL480" s="403"/>
      <c r="AM480" s="403"/>
      <c r="AN480" s="403"/>
      <c r="AO480" s="403"/>
      <c r="AP480" s="403"/>
      <c r="AQ480" s="403"/>
      <c r="AR480" s="403"/>
      <c r="AS480" s="403"/>
      <c r="AT480" s="403"/>
      <c r="AU480" s="403"/>
      <c r="AV480" s="403"/>
      <c r="AW480" s="403"/>
      <c r="AX480" s="403"/>
      <c r="AY480" s="403"/>
      <c r="AZ480" s="403"/>
      <c r="BA480" s="403"/>
      <c r="BB480" s="403"/>
      <c r="BC480" s="403"/>
      <c r="BD480" s="403"/>
      <c r="BE480" s="403"/>
      <c r="BF480" s="403"/>
      <c r="BG480" s="403"/>
      <c r="BH480" s="403"/>
      <c r="BI480" s="403"/>
      <c r="BJ480" s="403"/>
      <c r="BK480" s="403"/>
      <c r="BL480" s="403"/>
      <c r="BM480" s="403"/>
      <c r="BN480" s="403"/>
      <c r="BO480" s="403"/>
      <c r="BP480" s="403"/>
      <c r="BQ480" s="403"/>
      <c r="BR480" s="403"/>
      <c r="BS480" s="403"/>
      <c r="BT480" s="403"/>
      <c r="BU480" s="403"/>
      <c r="BV480" s="403"/>
      <c r="BW480" s="464"/>
      <c r="BX480" s="464"/>
      <c r="BY480" s="464"/>
      <c r="BZ480" s="464"/>
      <c r="CA480" s="464"/>
    </row>
    <row r="481" spans="1:79" s="462" customFormat="1" ht="15" customHeight="1">
      <c r="B481" s="463"/>
      <c r="C481" s="211"/>
      <c r="D481" s="334" t="s">
        <v>2101</v>
      </c>
      <c r="E481" s="334" t="s">
        <v>2102</v>
      </c>
      <c r="F481" s="334" t="s">
        <v>63</v>
      </c>
      <c r="G481" s="334" t="s">
        <v>2965</v>
      </c>
      <c r="H481" s="334"/>
      <c r="I481" s="335" t="s">
        <v>2097</v>
      </c>
      <c r="J481" s="334"/>
      <c r="K481" s="334" t="s">
        <v>86</v>
      </c>
      <c r="L481" s="334" t="s">
        <v>29</v>
      </c>
      <c r="M481" s="211">
        <v>1</v>
      </c>
      <c r="N481" s="214">
        <v>3</v>
      </c>
      <c r="O481" s="215">
        <v>1881.4</v>
      </c>
      <c r="P481" s="211">
        <v>84</v>
      </c>
      <c r="Q481" s="211" t="s">
        <v>39</v>
      </c>
      <c r="R481" s="611">
        <v>7.0000000000000007E-2</v>
      </c>
      <c r="S481" s="259">
        <v>1902.0201399999999</v>
      </c>
      <c r="T481" s="623"/>
      <c r="U481" s="403"/>
      <c r="V481" s="403"/>
      <c r="W481" s="403"/>
      <c r="X481" s="403"/>
      <c r="Y481" s="403"/>
      <c r="Z481" s="403"/>
      <c r="AA481" s="403"/>
      <c r="AB481" s="403"/>
      <c r="AC481" s="403"/>
      <c r="AD481" s="403"/>
      <c r="AE481" s="403"/>
      <c r="AF481" s="403"/>
      <c r="AG481" s="403"/>
      <c r="AH481" s="403"/>
      <c r="AI481" s="403"/>
      <c r="AJ481" s="403"/>
      <c r="AK481" s="403"/>
      <c r="AL481" s="403"/>
      <c r="AM481" s="403"/>
      <c r="AN481" s="403"/>
      <c r="AO481" s="403"/>
      <c r="AP481" s="403"/>
      <c r="AQ481" s="403"/>
      <c r="AR481" s="403"/>
      <c r="AS481" s="403"/>
      <c r="AT481" s="403"/>
      <c r="AU481" s="403"/>
      <c r="AV481" s="403"/>
      <c r="AW481" s="403"/>
      <c r="AX481" s="403"/>
      <c r="AY481" s="403"/>
      <c r="AZ481" s="403"/>
      <c r="BA481" s="403"/>
      <c r="BB481" s="403"/>
      <c r="BC481" s="403"/>
      <c r="BD481" s="403"/>
      <c r="BE481" s="403"/>
      <c r="BF481" s="403"/>
      <c r="BG481" s="403"/>
      <c r="BH481" s="403"/>
      <c r="BI481" s="403"/>
      <c r="BJ481" s="403"/>
      <c r="BK481" s="403"/>
      <c r="BL481" s="403"/>
      <c r="BM481" s="403"/>
      <c r="BN481" s="403"/>
      <c r="BO481" s="403"/>
      <c r="BP481" s="403"/>
      <c r="BQ481" s="403"/>
      <c r="BR481" s="403"/>
      <c r="BS481" s="403"/>
      <c r="BT481" s="403"/>
      <c r="BU481" s="403"/>
      <c r="BV481" s="403"/>
      <c r="BW481" s="464"/>
      <c r="BX481" s="464"/>
      <c r="BY481" s="464"/>
      <c r="BZ481" s="464"/>
      <c r="CA481" s="464"/>
    </row>
    <row r="482" spans="1:79" s="462" customFormat="1" ht="15" customHeight="1">
      <c r="B482" s="463"/>
      <c r="C482" s="211"/>
      <c r="D482" s="255" t="s">
        <v>2103</v>
      </c>
      <c r="E482" s="255" t="s">
        <v>2104</v>
      </c>
      <c r="F482" s="255" t="s">
        <v>63</v>
      </c>
      <c r="G482" s="255" t="s">
        <v>2965</v>
      </c>
      <c r="H482" s="255"/>
      <c r="I482" s="257" t="s">
        <v>2097</v>
      </c>
      <c r="J482" s="255"/>
      <c r="K482" s="255" t="s">
        <v>86</v>
      </c>
      <c r="L482" s="255" t="s">
        <v>29</v>
      </c>
      <c r="M482" s="211">
        <v>1</v>
      </c>
      <c r="N482" s="214">
        <v>4</v>
      </c>
      <c r="O482" s="215">
        <v>1881.4</v>
      </c>
      <c r="P482" s="211">
        <v>84</v>
      </c>
      <c r="Q482" s="211" t="s">
        <v>47</v>
      </c>
      <c r="R482" s="211" t="s">
        <v>54</v>
      </c>
      <c r="S482" s="259">
        <v>1902.0201399999999</v>
      </c>
      <c r="T482" s="623"/>
      <c r="U482" s="403"/>
      <c r="V482" s="403"/>
      <c r="W482" s="403"/>
      <c r="X482" s="403"/>
      <c r="Y482" s="403"/>
      <c r="Z482" s="403"/>
      <c r="AA482" s="403"/>
      <c r="AB482" s="403"/>
      <c r="AC482" s="403"/>
      <c r="AD482" s="403"/>
      <c r="AE482" s="403"/>
      <c r="AF482" s="403"/>
      <c r="AG482" s="403"/>
      <c r="AH482" s="403"/>
      <c r="AI482" s="403"/>
      <c r="AJ482" s="403"/>
      <c r="AK482" s="403"/>
      <c r="AL482" s="403"/>
      <c r="AM482" s="403"/>
      <c r="AN482" s="403"/>
      <c r="AO482" s="403"/>
      <c r="AP482" s="403"/>
      <c r="AQ482" s="403"/>
      <c r="AR482" s="403"/>
      <c r="AS482" s="403"/>
      <c r="AT482" s="403"/>
      <c r="AU482" s="403"/>
      <c r="AV482" s="403"/>
      <c r="AW482" s="403"/>
      <c r="AX482" s="403"/>
      <c r="AY482" s="403"/>
      <c r="AZ482" s="403"/>
      <c r="BA482" s="403"/>
      <c r="BB482" s="403"/>
      <c r="BC482" s="403"/>
      <c r="BD482" s="403"/>
      <c r="BE482" s="403"/>
      <c r="BF482" s="403"/>
      <c r="BG482" s="403"/>
      <c r="BH482" s="403"/>
      <c r="BI482" s="403"/>
      <c r="BJ482" s="403"/>
      <c r="BK482" s="403"/>
      <c r="BL482" s="403"/>
      <c r="BM482" s="403"/>
      <c r="BN482" s="403"/>
      <c r="BO482" s="403"/>
      <c r="BP482" s="403"/>
      <c r="BQ482" s="403"/>
      <c r="BR482" s="403"/>
      <c r="BS482" s="403"/>
      <c r="BT482" s="403"/>
      <c r="BU482" s="403"/>
      <c r="BV482" s="403"/>
      <c r="BW482" s="464"/>
      <c r="BX482" s="464"/>
      <c r="BY482" s="464"/>
      <c r="BZ482" s="464"/>
      <c r="CA482" s="464"/>
    </row>
    <row r="483" spans="1:79" s="462" customFormat="1" ht="15" customHeight="1">
      <c r="B483" s="463"/>
      <c r="C483" s="211"/>
      <c r="D483" s="255" t="s">
        <v>2105</v>
      </c>
      <c r="E483" s="255" t="s">
        <v>2106</v>
      </c>
      <c r="F483" s="255" t="s">
        <v>63</v>
      </c>
      <c r="G483" s="255" t="s">
        <v>2965</v>
      </c>
      <c r="H483" s="255"/>
      <c r="I483" s="257" t="s">
        <v>2097</v>
      </c>
      <c r="J483" s="255"/>
      <c r="K483" s="255" t="s">
        <v>86</v>
      </c>
      <c r="L483" s="255" t="s">
        <v>29</v>
      </c>
      <c r="M483" s="211">
        <v>1</v>
      </c>
      <c r="N483" s="214">
        <v>5</v>
      </c>
      <c r="O483" s="215">
        <v>1980</v>
      </c>
      <c r="P483" s="211">
        <v>84</v>
      </c>
      <c r="Q483" s="211" t="s">
        <v>30</v>
      </c>
      <c r="R483" s="611">
        <v>0.05</v>
      </c>
      <c r="S483" s="259">
        <v>2001.7008000000001</v>
      </c>
      <c r="T483" s="623"/>
      <c r="U483" s="403"/>
      <c r="V483" s="403"/>
      <c r="W483" s="403"/>
      <c r="X483" s="403"/>
      <c r="Y483" s="403"/>
      <c r="Z483" s="403"/>
      <c r="AA483" s="403"/>
      <c r="AB483" s="403"/>
      <c r="AC483" s="403"/>
      <c r="AD483" s="403"/>
      <c r="AE483" s="403"/>
      <c r="AF483" s="403"/>
      <c r="AG483" s="403"/>
      <c r="AH483" s="403"/>
      <c r="AI483" s="403"/>
      <c r="AJ483" s="403"/>
      <c r="AK483" s="403"/>
      <c r="AL483" s="403"/>
      <c r="AM483" s="403"/>
      <c r="AN483" s="403"/>
      <c r="AO483" s="403"/>
      <c r="AP483" s="403"/>
      <c r="AQ483" s="403"/>
      <c r="AR483" s="403"/>
      <c r="AS483" s="403"/>
      <c r="AT483" s="403"/>
      <c r="AU483" s="403"/>
      <c r="AV483" s="403"/>
      <c r="AW483" s="403"/>
      <c r="AX483" s="403"/>
      <c r="AY483" s="403"/>
      <c r="AZ483" s="403"/>
      <c r="BA483" s="403"/>
      <c r="BB483" s="403"/>
      <c r="BC483" s="403"/>
      <c r="BD483" s="403"/>
      <c r="BE483" s="403"/>
      <c r="BF483" s="403"/>
      <c r="BG483" s="403"/>
      <c r="BH483" s="403"/>
      <c r="BI483" s="403"/>
      <c r="BJ483" s="403"/>
      <c r="BK483" s="403"/>
      <c r="BL483" s="403"/>
      <c r="BM483" s="403"/>
      <c r="BN483" s="403"/>
      <c r="BO483" s="403"/>
      <c r="BP483" s="403"/>
      <c r="BQ483" s="403"/>
      <c r="BR483" s="403"/>
      <c r="BS483" s="403"/>
      <c r="BT483" s="403"/>
      <c r="BU483" s="403"/>
      <c r="BV483" s="403"/>
      <c r="BW483" s="464"/>
      <c r="BX483" s="464"/>
      <c r="BY483" s="464"/>
      <c r="BZ483" s="464"/>
      <c r="CA483" s="464"/>
    </row>
    <row r="484" spans="1:79" s="462" customFormat="1" ht="15" customHeight="1">
      <c r="B484" s="463"/>
      <c r="C484" s="211"/>
      <c r="D484" s="255" t="s">
        <v>2107</v>
      </c>
      <c r="E484" s="255" t="s">
        <v>2108</v>
      </c>
      <c r="F484" s="255" t="s">
        <v>63</v>
      </c>
      <c r="G484" s="255" t="s">
        <v>2965</v>
      </c>
      <c r="H484" s="255"/>
      <c r="I484" s="257" t="s">
        <v>2097</v>
      </c>
      <c r="J484" s="255"/>
      <c r="K484" s="255" t="s">
        <v>86</v>
      </c>
      <c r="L484" s="255" t="s">
        <v>29</v>
      </c>
      <c r="M484" s="211">
        <v>1</v>
      </c>
      <c r="N484" s="214">
        <v>6</v>
      </c>
      <c r="O484" s="215">
        <v>1881.4</v>
      </c>
      <c r="P484" s="211">
        <v>84</v>
      </c>
      <c r="Q484" s="211" t="s">
        <v>51</v>
      </c>
      <c r="R484" s="611">
        <v>0.09</v>
      </c>
      <c r="S484" s="259">
        <v>1902.0201399999999</v>
      </c>
      <c r="T484" s="623"/>
      <c r="U484" s="403"/>
      <c r="V484" s="403"/>
      <c r="W484" s="403"/>
      <c r="X484" s="403"/>
      <c r="Y484" s="403"/>
      <c r="Z484" s="403"/>
      <c r="AA484" s="403"/>
      <c r="AB484" s="403"/>
      <c r="AC484" s="403"/>
      <c r="AD484" s="403"/>
      <c r="AE484" s="403"/>
      <c r="AF484" s="403"/>
      <c r="AG484" s="403"/>
      <c r="AH484" s="403"/>
      <c r="AI484" s="403"/>
      <c r="AJ484" s="403"/>
      <c r="AK484" s="403"/>
      <c r="AL484" s="403"/>
      <c r="AM484" s="403"/>
      <c r="AN484" s="403"/>
      <c r="AO484" s="403"/>
      <c r="AP484" s="403"/>
      <c r="AQ484" s="403"/>
      <c r="AR484" s="403"/>
      <c r="AS484" s="403"/>
      <c r="AT484" s="403"/>
      <c r="AU484" s="403"/>
      <c r="AV484" s="403"/>
      <c r="AW484" s="403"/>
      <c r="AX484" s="403"/>
      <c r="AY484" s="403"/>
      <c r="AZ484" s="403"/>
      <c r="BA484" s="403"/>
      <c r="BB484" s="403"/>
      <c r="BC484" s="403"/>
      <c r="BD484" s="403"/>
      <c r="BE484" s="403"/>
      <c r="BF484" s="403"/>
      <c r="BG484" s="403"/>
      <c r="BH484" s="403"/>
      <c r="BI484" s="403"/>
      <c r="BJ484" s="403"/>
      <c r="BK484" s="403"/>
      <c r="BL484" s="403"/>
      <c r="BM484" s="403"/>
      <c r="BN484" s="403"/>
      <c r="BO484" s="403"/>
      <c r="BP484" s="403"/>
      <c r="BQ484" s="403"/>
      <c r="BR484" s="403"/>
      <c r="BS484" s="403"/>
      <c r="BT484" s="403"/>
      <c r="BU484" s="403"/>
      <c r="BV484" s="403"/>
      <c r="BW484" s="464"/>
      <c r="BX484" s="464"/>
      <c r="BY484" s="464"/>
      <c r="BZ484" s="464"/>
      <c r="CA484" s="464"/>
    </row>
    <row r="485" spans="1:79" s="462" customFormat="1" ht="15" customHeight="1">
      <c r="B485" s="463"/>
      <c r="C485" s="211"/>
      <c r="D485" s="274">
        <v>66112380511107</v>
      </c>
      <c r="E485" s="275">
        <v>2449</v>
      </c>
      <c r="F485" s="276" t="s">
        <v>63</v>
      </c>
      <c r="G485" s="276" t="s">
        <v>2965</v>
      </c>
      <c r="H485" s="276"/>
      <c r="I485" s="277" t="s">
        <v>2097</v>
      </c>
      <c r="J485" s="276"/>
      <c r="K485" s="276" t="s">
        <v>86</v>
      </c>
      <c r="L485" s="276" t="s">
        <v>29</v>
      </c>
      <c r="M485" s="211">
        <v>1</v>
      </c>
      <c r="N485" s="214">
        <v>7</v>
      </c>
      <c r="O485" s="215">
        <v>1881.4</v>
      </c>
      <c r="P485" s="211">
        <v>84</v>
      </c>
      <c r="Q485" s="211" t="s">
        <v>48</v>
      </c>
      <c r="R485" s="611">
        <v>0.13</v>
      </c>
      <c r="S485" s="259">
        <v>1902.0201399999999</v>
      </c>
      <c r="T485" s="623"/>
      <c r="U485" s="403"/>
      <c r="V485" s="403"/>
      <c r="W485" s="403"/>
      <c r="X485" s="403"/>
      <c r="Y485" s="403"/>
      <c r="Z485" s="403"/>
      <c r="AA485" s="403"/>
      <c r="AB485" s="403"/>
      <c r="AC485" s="403"/>
      <c r="AD485" s="403"/>
      <c r="AE485" s="403"/>
      <c r="AF485" s="403"/>
      <c r="AG485" s="403"/>
      <c r="AH485" s="403"/>
      <c r="AI485" s="403"/>
      <c r="AJ485" s="403"/>
      <c r="AK485" s="403"/>
      <c r="AL485" s="403"/>
      <c r="AM485" s="403"/>
      <c r="AN485" s="403"/>
      <c r="AO485" s="403"/>
      <c r="AP485" s="403"/>
      <c r="AQ485" s="403"/>
      <c r="AR485" s="403"/>
      <c r="AS485" s="403"/>
      <c r="AT485" s="403"/>
      <c r="AU485" s="403"/>
      <c r="AV485" s="403"/>
      <c r="AW485" s="403"/>
      <c r="AX485" s="403"/>
      <c r="AY485" s="403"/>
      <c r="AZ485" s="403"/>
      <c r="BA485" s="403"/>
      <c r="BB485" s="403"/>
      <c r="BC485" s="403"/>
      <c r="BD485" s="403"/>
      <c r="BE485" s="403"/>
      <c r="BF485" s="403"/>
      <c r="BG485" s="403"/>
      <c r="BH485" s="403"/>
      <c r="BI485" s="403"/>
      <c r="BJ485" s="403"/>
      <c r="BK485" s="403"/>
      <c r="BL485" s="403"/>
      <c r="BM485" s="403"/>
      <c r="BN485" s="403"/>
      <c r="BO485" s="403"/>
      <c r="BP485" s="403"/>
      <c r="BQ485" s="403"/>
      <c r="BR485" s="403"/>
      <c r="BS485" s="403"/>
      <c r="BT485" s="403"/>
      <c r="BU485" s="403"/>
      <c r="BV485" s="403"/>
      <c r="BW485" s="464"/>
      <c r="BX485" s="464"/>
      <c r="BY485" s="464"/>
      <c r="BZ485" s="464"/>
      <c r="CA485" s="464"/>
    </row>
    <row r="486" spans="1:79" s="462" customFormat="1" ht="15" customHeight="1">
      <c r="B486" s="463"/>
      <c r="C486" s="211"/>
      <c r="D486" s="274">
        <v>66112380511108</v>
      </c>
      <c r="E486" s="275">
        <v>2450</v>
      </c>
      <c r="F486" s="276" t="s">
        <v>63</v>
      </c>
      <c r="G486" s="276" t="s">
        <v>2965</v>
      </c>
      <c r="H486" s="276"/>
      <c r="I486" s="277" t="s">
        <v>2097</v>
      </c>
      <c r="J486" s="276"/>
      <c r="K486" s="276" t="s">
        <v>86</v>
      </c>
      <c r="L486" s="276" t="s">
        <v>29</v>
      </c>
      <c r="M486" s="211">
        <v>1</v>
      </c>
      <c r="N486" s="214">
        <v>8</v>
      </c>
      <c r="O486" s="215">
        <v>1980</v>
      </c>
      <c r="P486" s="211">
        <v>84</v>
      </c>
      <c r="Q486" s="211" t="s">
        <v>30</v>
      </c>
      <c r="R486" s="611">
        <v>0.05</v>
      </c>
      <c r="S486" s="259">
        <v>2001.7008000000001</v>
      </c>
      <c r="T486" s="623"/>
      <c r="U486" s="403"/>
      <c r="V486" s="403"/>
      <c r="W486" s="403"/>
      <c r="X486" s="403"/>
      <c r="Y486" s="403"/>
      <c r="Z486" s="403"/>
      <c r="AA486" s="403"/>
      <c r="AB486" s="403"/>
      <c r="AC486" s="403"/>
      <c r="AD486" s="403"/>
      <c r="AE486" s="403"/>
      <c r="AF486" s="403"/>
      <c r="AG486" s="403"/>
      <c r="AH486" s="403"/>
      <c r="AI486" s="403"/>
      <c r="AJ486" s="403"/>
      <c r="AK486" s="403"/>
      <c r="AL486" s="403"/>
      <c r="AM486" s="403"/>
      <c r="AN486" s="403"/>
      <c r="AO486" s="403"/>
      <c r="AP486" s="403"/>
      <c r="AQ486" s="403"/>
      <c r="AR486" s="403"/>
      <c r="AS486" s="403"/>
      <c r="AT486" s="403"/>
      <c r="AU486" s="403"/>
      <c r="AV486" s="403"/>
      <c r="AW486" s="403"/>
      <c r="AX486" s="403"/>
      <c r="AY486" s="403"/>
      <c r="AZ486" s="403"/>
      <c r="BA486" s="403"/>
      <c r="BB486" s="403"/>
      <c r="BC486" s="403"/>
      <c r="BD486" s="403"/>
      <c r="BE486" s="403"/>
      <c r="BF486" s="403"/>
      <c r="BG486" s="403"/>
      <c r="BH486" s="403"/>
      <c r="BI486" s="403"/>
      <c r="BJ486" s="403"/>
      <c r="BK486" s="403"/>
      <c r="BL486" s="403"/>
      <c r="BM486" s="403"/>
      <c r="BN486" s="403"/>
      <c r="BO486" s="403"/>
      <c r="BP486" s="403"/>
      <c r="BQ486" s="403"/>
      <c r="BR486" s="403"/>
      <c r="BS486" s="403"/>
      <c r="BT486" s="403"/>
      <c r="BU486" s="403"/>
      <c r="BV486" s="403"/>
      <c r="BW486" s="464"/>
      <c r="BX486" s="464"/>
      <c r="BY486" s="464"/>
      <c r="BZ486" s="464"/>
      <c r="CA486" s="464"/>
    </row>
    <row r="487" spans="1:79" s="462" customFormat="1" ht="15" customHeight="1">
      <c r="B487" s="463"/>
      <c r="C487" s="211"/>
      <c r="D487" s="274">
        <v>66112380511109</v>
      </c>
      <c r="E487" s="275">
        <v>2451</v>
      </c>
      <c r="F487" s="276" t="s">
        <v>63</v>
      </c>
      <c r="G487" s="276" t="s">
        <v>2965</v>
      </c>
      <c r="H487" s="276"/>
      <c r="I487" s="277" t="s">
        <v>2097</v>
      </c>
      <c r="J487" s="276"/>
      <c r="K487" s="276" t="s">
        <v>86</v>
      </c>
      <c r="L487" s="276" t="s">
        <v>29</v>
      </c>
      <c r="M487" s="211">
        <v>1</v>
      </c>
      <c r="N487" s="214">
        <v>9</v>
      </c>
      <c r="O487" s="215">
        <v>1881.4</v>
      </c>
      <c r="P487" s="211">
        <v>84</v>
      </c>
      <c r="Q487" s="211" t="s">
        <v>30</v>
      </c>
      <c r="R487" s="611">
        <v>0.05</v>
      </c>
      <c r="S487" s="259">
        <v>1902.0201399999999</v>
      </c>
      <c r="T487" s="623"/>
      <c r="U487" s="403"/>
      <c r="V487" s="403"/>
      <c r="W487" s="403"/>
      <c r="X487" s="403"/>
      <c r="Y487" s="403"/>
      <c r="Z487" s="403"/>
      <c r="AA487" s="403"/>
      <c r="AB487" s="403"/>
      <c r="AC487" s="403"/>
      <c r="AD487" s="403"/>
      <c r="AE487" s="403"/>
      <c r="AF487" s="403"/>
      <c r="AG487" s="403"/>
      <c r="AH487" s="403"/>
      <c r="AI487" s="403"/>
      <c r="AJ487" s="403"/>
      <c r="AK487" s="403"/>
      <c r="AL487" s="403"/>
      <c r="AM487" s="403"/>
      <c r="AN487" s="403"/>
      <c r="AO487" s="403"/>
      <c r="AP487" s="403"/>
      <c r="AQ487" s="403"/>
      <c r="AR487" s="403"/>
      <c r="AS487" s="403"/>
      <c r="AT487" s="403"/>
      <c r="AU487" s="403"/>
      <c r="AV487" s="403"/>
      <c r="AW487" s="403"/>
      <c r="AX487" s="403"/>
      <c r="AY487" s="403"/>
      <c r="AZ487" s="403"/>
      <c r="BA487" s="403"/>
      <c r="BB487" s="403"/>
      <c r="BC487" s="403"/>
      <c r="BD487" s="403"/>
      <c r="BE487" s="403"/>
      <c r="BF487" s="403"/>
      <c r="BG487" s="403"/>
      <c r="BH487" s="403"/>
      <c r="BI487" s="403"/>
      <c r="BJ487" s="403"/>
      <c r="BK487" s="403"/>
      <c r="BL487" s="403"/>
      <c r="BM487" s="403"/>
      <c r="BN487" s="403"/>
      <c r="BO487" s="403"/>
      <c r="BP487" s="403"/>
      <c r="BQ487" s="403"/>
      <c r="BR487" s="403"/>
      <c r="BS487" s="403"/>
      <c r="BT487" s="403"/>
      <c r="BU487" s="403"/>
      <c r="BV487" s="403"/>
      <c r="BW487" s="464"/>
      <c r="BX487" s="464"/>
      <c r="BY487" s="464"/>
      <c r="BZ487" s="464"/>
      <c r="CA487" s="464"/>
    </row>
    <row r="488" spans="1:79" s="462" customFormat="1" ht="15" customHeight="1">
      <c r="B488" s="463"/>
      <c r="C488" s="211"/>
      <c r="D488" s="274">
        <v>66112380511110</v>
      </c>
      <c r="E488" s="275">
        <v>2452</v>
      </c>
      <c r="F488" s="276" t="s">
        <v>63</v>
      </c>
      <c r="G488" s="276" t="s">
        <v>2965</v>
      </c>
      <c r="H488" s="276"/>
      <c r="I488" s="277" t="s">
        <v>2097</v>
      </c>
      <c r="J488" s="276"/>
      <c r="K488" s="276" t="s">
        <v>86</v>
      </c>
      <c r="L488" s="276" t="s">
        <v>29</v>
      </c>
      <c r="M488" s="211">
        <v>1</v>
      </c>
      <c r="N488" s="214">
        <v>10</v>
      </c>
      <c r="O488" s="215">
        <v>1881.4</v>
      </c>
      <c r="P488" s="211">
        <v>84</v>
      </c>
      <c r="Q488" s="211" t="s">
        <v>47</v>
      </c>
      <c r="R488" s="211" t="s">
        <v>54</v>
      </c>
      <c r="S488" s="259">
        <v>1902.0201399999999</v>
      </c>
      <c r="T488" s="623"/>
      <c r="U488" s="403"/>
      <c r="V488" s="403"/>
      <c r="W488" s="403"/>
      <c r="X488" s="403"/>
      <c r="Y488" s="403"/>
      <c r="Z488" s="403"/>
      <c r="AA488" s="403"/>
      <c r="AB488" s="403"/>
      <c r="AC488" s="403"/>
      <c r="AD488" s="403"/>
      <c r="AE488" s="403"/>
      <c r="AF488" s="403"/>
      <c r="AG488" s="403"/>
      <c r="AH488" s="403"/>
      <c r="AI488" s="403"/>
      <c r="AJ488" s="403"/>
      <c r="AK488" s="403"/>
      <c r="AL488" s="403"/>
      <c r="AM488" s="403"/>
      <c r="AN488" s="403"/>
      <c r="AO488" s="403"/>
      <c r="AP488" s="403"/>
      <c r="AQ488" s="403"/>
      <c r="AR488" s="403"/>
      <c r="AS488" s="403"/>
      <c r="AT488" s="403"/>
      <c r="AU488" s="403"/>
      <c r="AV488" s="403"/>
      <c r="AW488" s="403"/>
      <c r="AX488" s="403"/>
      <c r="AY488" s="403"/>
      <c r="AZ488" s="403"/>
      <c r="BA488" s="403"/>
      <c r="BB488" s="403"/>
      <c r="BC488" s="403"/>
      <c r="BD488" s="403"/>
      <c r="BE488" s="403"/>
      <c r="BF488" s="403"/>
      <c r="BG488" s="403"/>
      <c r="BH488" s="403"/>
      <c r="BI488" s="403"/>
      <c r="BJ488" s="403"/>
      <c r="BK488" s="403"/>
      <c r="BL488" s="403"/>
      <c r="BM488" s="403"/>
      <c r="BN488" s="403"/>
      <c r="BO488" s="403"/>
      <c r="BP488" s="403"/>
      <c r="BQ488" s="403"/>
      <c r="BR488" s="403"/>
      <c r="BS488" s="403"/>
      <c r="BT488" s="403"/>
      <c r="BU488" s="403"/>
      <c r="BV488" s="403"/>
      <c r="BW488" s="464"/>
      <c r="BX488" s="464"/>
      <c r="BY488" s="464"/>
      <c r="BZ488" s="464"/>
      <c r="CA488" s="464"/>
    </row>
    <row r="489" spans="1:79" s="462" customFormat="1" ht="15" customHeight="1">
      <c r="B489" s="463"/>
      <c r="C489" s="211"/>
      <c r="D489" s="274">
        <v>66112380511111</v>
      </c>
      <c r="E489" s="275">
        <v>2453</v>
      </c>
      <c r="F489" s="276" t="s">
        <v>63</v>
      </c>
      <c r="G489" s="276" t="s">
        <v>2965</v>
      </c>
      <c r="H489" s="276"/>
      <c r="I489" s="277" t="s">
        <v>2097</v>
      </c>
      <c r="J489" s="276"/>
      <c r="K489" s="276" t="s">
        <v>86</v>
      </c>
      <c r="L489" s="276" t="s">
        <v>29</v>
      </c>
      <c r="M489" s="211">
        <v>1</v>
      </c>
      <c r="N489" s="214">
        <v>11</v>
      </c>
      <c r="O489" s="215">
        <v>1980</v>
      </c>
      <c r="P489" s="211">
        <v>84</v>
      </c>
      <c r="Q489" s="211" t="s">
        <v>47</v>
      </c>
      <c r="R489" s="211" t="s">
        <v>54</v>
      </c>
      <c r="S489" s="259">
        <v>2001.7008000000001</v>
      </c>
      <c r="T489" s="623"/>
      <c r="U489" s="403"/>
      <c r="V489" s="403"/>
      <c r="W489" s="403"/>
      <c r="X489" s="403"/>
      <c r="Y489" s="403"/>
      <c r="Z489" s="403"/>
      <c r="AA489" s="403"/>
      <c r="AB489" s="403"/>
      <c r="AC489" s="403"/>
      <c r="AD489" s="403"/>
      <c r="AE489" s="403"/>
      <c r="AF489" s="403"/>
      <c r="AG489" s="403"/>
      <c r="AH489" s="403"/>
      <c r="AI489" s="403"/>
      <c r="AJ489" s="403"/>
      <c r="AK489" s="403"/>
      <c r="AL489" s="403"/>
      <c r="AM489" s="403"/>
      <c r="AN489" s="403"/>
      <c r="AO489" s="403"/>
      <c r="AP489" s="403"/>
      <c r="AQ489" s="403"/>
      <c r="AR489" s="403"/>
      <c r="AS489" s="403"/>
      <c r="AT489" s="403"/>
      <c r="AU489" s="403"/>
      <c r="AV489" s="403"/>
      <c r="AW489" s="403"/>
      <c r="AX489" s="403"/>
      <c r="AY489" s="403"/>
      <c r="AZ489" s="403"/>
      <c r="BA489" s="403"/>
      <c r="BB489" s="403"/>
      <c r="BC489" s="403"/>
      <c r="BD489" s="403"/>
      <c r="BE489" s="403"/>
      <c r="BF489" s="403"/>
      <c r="BG489" s="403"/>
      <c r="BH489" s="403"/>
      <c r="BI489" s="403"/>
      <c r="BJ489" s="403"/>
      <c r="BK489" s="403"/>
      <c r="BL489" s="403"/>
      <c r="BM489" s="403"/>
      <c r="BN489" s="403"/>
      <c r="BO489" s="403"/>
      <c r="BP489" s="403"/>
      <c r="BQ489" s="403"/>
      <c r="BR489" s="403"/>
      <c r="BS489" s="403"/>
      <c r="BT489" s="403"/>
      <c r="BU489" s="403"/>
      <c r="BV489" s="403"/>
      <c r="BW489" s="464"/>
      <c r="BX489" s="464"/>
      <c r="BY489" s="464"/>
      <c r="BZ489" s="464"/>
      <c r="CA489" s="464"/>
    </row>
    <row r="490" spans="1:79" s="462" customFormat="1" ht="15" customHeight="1">
      <c r="B490" s="463"/>
      <c r="C490" s="211"/>
      <c r="D490" s="274">
        <v>66112380511112</v>
      </c>
      <c r="E490" s="275">
        <v>2454</v>
      </c>
      <c r="F490" s="276" t="s">
        <v>63</v>
      </c>
      <c r="G490" s="276" t="s">
        <v>2965</v>
      </c>
      <c r="H490" s="276"/>
      <c r="I490" s="277" t="s">
        <v>2097</v>
      </c>
      <c r="J490" s="276"/>
      <c r="K490" s="276" t="s">
        <v>86</v>
      </c>
      <c r="L490" s="276" t="s">
        <v>29</v>
      </c>
      <c r="M490" s="211">
        <v>1</v>
      </c>
      <c r="N490" s="214">
        <v>12</v>
      </c>
      <c r="O490" s="215">
        <v>1881.4</v>
      </c>
      <c r="P490" s="211">
        <v>84</v>
      </c>
      <c r="Q490" s="211" t="s">
        <v>47</v>
      </c>
      <c r="R490" s="211" t="s">
        <v>54</v>
      </c>
      <c r="S490" s="259">
        <v>1902.0201399999999</v>
      </c>
      <c r="T490" s="623"/>
      <c r="U490" s="403"/>
      <c r="V490" s="403"/>
      <c r="W490" s="403"/>
      <c r="X490" s="403"/>
      <c r="Y490" s="403"/>
      <c r="Z490" s="403"/>
      <c r="AA490" s="403"/>
      <c r="AB490" s="403"/>
      <c r="AC490" s="403"/>
      <c r="AD490" s="403"/>
      <c r="AE490" s="403"/>
      <c r="AF490" s="403"/>
      <c r="AG490" s="403"/>
      <c r="AH490" s="403"/>
      <c r="AI490" s="403"/>
      <c r="AJ490" s="403"/>
      <c r="AK490" s="403"/>
      <c r="AL490" s="403"/>
      <c r="AM490" s="403"/>
      <c r="AN490" s="403"/>
      <c r="AO490" s="403"/>
      <c r="AP490" s="403"/>
      <c r="AQ490" s="403"/>
      <c r="AR490" s="403"/>
      <c r="AS490" s="403"/>
      <c r="AT490" s="403"/>
      <c r="AU490" s="403"/>
      <c r="AV490" s="403"/>
      <c r="AW490" s="403"/>
      <c r="AX490" s="403"/>
      <c r="AY490" s="403"/>
      <c r="AZ490" s="403"/>
      <c r="BA490" s="403"/>
      <c r="BB490" s="403"/>
      <c r="BC490" s="403"/>
      <c r="BD490" s="403"/>
      <c r="BE490" s="403"/>
      <c r="BF490" s="403"/>
      <c r="BG490" s="403"/>
      <c r="BH490" s="403"/>
      <c r="BI490" s="403"/>
      <c r="BJ490" s="403"/>
      <c r="BK490" s="403"/>
      <c r="BL490" s="403"/>
      <c r="BM490" s="403"/>
      <c r="BN490" s="403"/>
      <c r="BO490" s="403"/>
      <c r="BP490" s="403"/>
      <c r="BQ490" s="403"/>
      <c r="BR490" s="403"/>
      <c r="BS490" s="403"/>
      <c r="BT490" s="403"/>
      <c r="BU490" s="403"/>
      <c r="BV490" s="403"/>
      <c r="BW490" s="464"/>
      <c r="BX490" s="464"/>
      <c r="BY490" s="464"/>
      <c r="BZ490" s="464"/>
      <c r="CA490" s="464"/>
    </row>
    <row r="491" spans="1:79" s="462" customFormat="1" ht="15" customHeight="1">
      <c r="B491" s="463"/>
      <c r="C491" s="211"/>
      <c r="D491" s="274">
        <v>66112380511113</v>
      </c>
      <c r="E491" s="275">
        <v>2455</v>
      </c>
      <c r="F491" s="276" t="s">
        <v>63</v>
      </c>
      <c r="G491" s="276" t="s">
        <v>2965</v>
      </c>
      <c r="H491" s="276"/>
      <c r="I491" s="277" t="s">
        <v>2097</v>
      </c>
      <c r="J491" s="276"/>
      <c r="K491" s="276" t="s">
        <v>86</v>
      </c>
      <c r="L491" s="276" t="s">
        <v>29</v>
      </c>
      <c r="M491" s="211">
        <v>1</v>
      </c>
      <c r="N491" s="214">
        <v>13</v>
      </c>
      <c r="O491" s="215">
        <v>684.4</v>
      </c>
      <c r="P491" s="211">
        <v>84</v>
      </c>
      <c r="Q491" s="211" t="s">
        <v>47</v>
      </c>
      <c r="R491" s="211" t="s">
        <v>54</v>
      </c>
      <c r="S491" s="259">
        <v>691.90102999999999</v>
      </c>
      <c r="T491" s="623"/>
      <c r="U491" s="403"/>
      <c r="V491" s="403"/>
      <c r="W491" s="403"/>
      <c r="X491" s="403"/>
      <c r="Y491" s="403"/>
      <c r="Z491" s="403"/>
      <c r="AA491" s="403"/>
      <c r="AB491" s="403"/>
      <c r="AC491" s="403"/>
      <c r="AD491" s="403"/>
      <c r="AE491" s="403"/>
      <c r="AF491" s="403"/>
      <c r="AG491" s="403"/>
      <c r="AH491" s="403"/>
      <c r="AI491" s="403"/>
      <c r="AJ491" s="403"/>
      <c r="AK491" s="403"/>
      <c r="AL491" s="403"/>
      <c r="AM491" s="403"/>
      <c r="AN491" s="403"/>
      <c r="AO491" s="403"/>
      <c r="AP491" s="403"/>
      <c r="AQ491" s="403"/>
      <c r="AR491" s="403"/>
      <c r="AS491" s="403"/>
      <c r="AT491" s="403"/>
      <c r="AU491" s="403"/>
      <c r="AV491" s="403"/>
      <c r="AW491" s="403"/>
      <c r="AX491" s="403"/>
      <c r="AY491" s="403"/>
      <c r="AZ491" s="403"/>
      <c r="BA491" s="403"/>
      <c r="BB491" s="403"/>
      <c r="BC491" s="403"/>
      <c r="BD491" s="403"/>
      <c r="BE491" s="403"/>
      <c r="BF491" s="403"/>
      <c r="BG491" s="403"/>
      <c r="BH491" s="403"/>
      <c r="BI491" s="403"/>
      <c r="BJ491" s="403"/>
      <c r="BK491" s="403"/>
      <c r="BL491" s="403"/>
      <c r="BM491" s="403"/>
      <c r="BN491" s="403"/>
      <c r="BO491" s="403"/>
      <c r="BP491" s="403"/>
      <c r="BQ491" s="403"/>
      <c r="BR491" s="403"/>
      <c r="BS491" s="403"/>
      <c r="BT491" s="403"/>
      <c r="BU491" s="403"/>
      <c r="BV491" s="403"/>
      <c r="BW491" s="464"/>
      <c r="BX491" s="464"/>
      <c r="BY491" s="464"/>
      <c r="BZ491" s="464"/>
      <c r="CA491" s="464"/>
    </row>
    <row r="492" spans="1:79" s="462" customFormat="1" ht="15" customHeight="1">
      <c r="B492" s="463"/>
      <c r="C492" s="211"/>
      <c r="D492" s="274">
        <v>66112380511114</v>
      </c>
      <c r="E492" s="275">
        <v>2456</v>
      </c>
      <c r="F492" s="276" t="s">
        <v>63</v>
      </c>
      <c r="G492" s="276" t="s">
        <v>2965</v>
      </c>
      <c r="H492" s="276"/>
      <c r="I492" s="277" t="s">
        <v>2097</v>
      </c>
      <c r="J492" s="276"/>
      <c r="K492" s="276" t="s">
        <v>86</v>
      </c>
      <c r="L492" s="276" t="s">
        <v>29</v>
      </c>
      <c r="M492" s="211">
        <v>1</v>
      </c>
      <c r="N492" s="214">
        <v>14</v>
      </c>
      <c r="O492" s="215">
        <v>720</v>
      </c>
      <c r="P492" s="211">
        <v>84</v>
      </c>
      <c r="Q492" s="211" t="s">
        <v>47</v>
      </c>
      <c r="R492" s="211" t="s">
        <v>54</v>
      </c>
      <c r="S492" s="259">
        <v>727.89119999999991</v>
      </c>
      <c r="T492" s="623"/>
      <c r="U492" s="403"/>
      <c r="V492" s="403"/>
      <c r="W492" s="403"/>
      <c r="X492" s="403"/>
      <c r="Y492" s="403"/>
      <c r="Z492" s="403"/>
      <c r="AA492" s="403"/>
      <c r="AB492" s="403"/>
      <c r="AC492" s="403"/>
      <c r="AD492" s="403"/>
      <c r="AE492" s="403"/>
      <c r="AF492" s="403"/>
      <c r="AG492" s="403"/>
      <c r="AH492" s="403"/>
      <c r="AI492" s="403"/>
      <c r="AJ492" s="403"/>
      <c r="AK492" s="403"/>
      <c r="AL492" s="403"/>
      <c r="AM492" s="403"/>
      <c r="AN492" s="403"/>
      <c r="AO492" s="403"/>
      <c r="AP492" s="403"/>
      <c r="AQ492" s="403"/>
      <c r="AR492" s="403"/>
      <c r="AS492" s="403"/>
      <c r="AT492" s="403"/>
      <c r="AU492" s="403"/>
      <c r="AV492" s="403"/>
      <c r="AW492" s="403"/>
      <c r="AX492" s="403"/>
      <c r="AY492" s="403"/>
      <c r="AZ492" s="403"/>
      <c r="BA492" s="403"/>
      <c r="BB492" s="403"/>
      <c r="BC492" s="403"/>
      <c r="BD492" s="403"/>
      <c r="BE492" s="403"/>
      <c r="BF492" s="403"/>
      <c r="BG492" s="403"/>
      <c r="BH492" s="403"/>
      <c r="BI492" s="403"/>
      <c r="BJ492" s="403"/>
      <c r="BK492" s="403"/>
      <c r="BL492" s="403"/>
      <c r="BM492" s="403"/>
      <c r="BN492" s="403"/>
      <c r="BO492" s="403"/>
      <c r="BP492" s="403"/>
      <c r="BQ492" s="403"/>
      <c r="BR492" s="403"/>
      <c r="BS492" s="403"/>
      <c r="BT492" s="403"/>
      <c r="BU492" s="403"/>
      <c r="BV492" s="403"/>
      <c r="BW492" s="464"/>
      <c r="BX492" s="464"/>
      <c r="BY492" s="464"/>
      <c r="BZ492" s="464"/>
      <c r="CA492" s="464"/>
    </row>
    <row r="493" spans="1:79" s="462" customFormat="1" ht="15" customHeight="1">
      <c r="B493" s="463"/>
      <c r="C493" s="211"/>
      <c r="D493" s="274">
        <v>66112380511115</v>
      </c>
      <c r="E493" s="275">
        <v>2461</v>
      </c>
      <c r="F493" s="276" t="s">
        <v>63</v>
      </c>
      <c r="G493" s="276" t="s">
        <v>2965</v>
      </c>
      <c r="H493" s="276"/>
      <c r="I493" s="277" t="s">
        <v>2097</v>
      </c>
      <c r="J493" s="276"/>
      <c r="K493" s="276" t="s">
        <v>86</v>
      </c>
      <c r="L493" s="276" t="s">
        <v>29</v>
      </c>
      <c r="M493" s="211">
        <v>1</v>
      </c>
      <c r="N493" s="214">
        <v>15</v>
      </c>
      <c r="O493" s="215">
        <v>652.5</v>
      </c>
      <c r="P493" s="211">
        <v>84</v>
      </c>
      <c r="Q493" s="211" t="s">
        <v>24</v>
      </c>
      <c r="R493" s="211"/>
      <c r="S493" s="259">
        <v>659.87840700000004</v>
      </c>
      <c r="T493" s="623"/>
      <c r="U493" s="403"/>
      <c r="V493" s="403"/>
      <c r="W493" s="403"/>
      <c r="X493" s="403"/>
      <c r="Y493" s="403"/>
      <c r="Z493" s="403"/>
      <c r="AA493" s="403"/>
      <c r="AB493" s="403"/>
      <c r="AC493" s="403"/>
      <c r="AD493" s="403"/>
      <c r="AE493" s="403"/>
      <c r="AF493" s="403"/>
      <c r="AG493" s="403"/>
      <c r="AH493" s="403"/>
      <c r="AI493" s="403"/>
      <c r="AJ493" s="403"/>
      <c r="AK493" s="403"/>
      <c r="AL493" s="403"/>
      <c r="AM493" s="403"/>
      <c r="AN493" s="403"/>
      <c r="AO493" s="403"/>
      <c r="AP493" s="403"/>
      <c r="AQ493" s="403"/>
      <c r="AR493" s="403"/>
      <c r="AS493" s="403"/>
      <c r="AT493" s="403"/>
      <c r="AU493" s="403"/>
      <c r="AV493" s="403"/>
      <c r="AW493" s="403"/>
      <c r="AX493" s="403"/>
      <c r="AY493" s="403"/>
      <c r="AZ493" s="403"/>
      <c r="BA493" s="403"/>
      <c r="BB493" s="403"/>
      <c r="BC493" s="403"/>
      <c r="BD493" s="403"/>
      <c r="BE493" s="403"/>
      <c r="BF493" s="403"/>
      <c r="BG493" s="403"/>
      <c r="BH493" s="403"/>
      <c r="BI493" s="403"/>
      <c r="BJ493" s="403"/>
      <c r="BK493" s="403"/>
      <c r="BL493" s="403"/>
      <c r="BM493" s="403"/>
      <c r="BN493" s="403"/>
      <c r="BO493" s="403"/>
      <c r="BP493" s="403"/>
      <c r="BQ493" s="403"/>
      <c r="BR493" s="403"/>
      <c r="BS493" s="403"/>
      <c r="BT493" s="403"/>
      <c r="BU493" s="403"/>
      <c r="BV493" s="403"/>
      <c r="BW493" s="464"/>
      <c r="BX493" s="464"/>
      <c r="BY493" s="464"/>
      <c r="BZ493" s="464"/>
      <c r="CA493" s="464"/>
    </row>
    <row r="494" spans="1:79" s="462" customFormat="1" ht="15" customHeight="1">
      <c r="A494" s="646"/>
      <c r="B494" s="477"/>
      <c r="C494" s="236"/>
      <c r="D494" s="233">
        <v>66112320511201</v>
      </c>
      <c r="E494" s="234" t="s">
        <v>2596</v>
      </c>
      <c r="F494" s="234" t="s">
        <v>63</v>
      </c>
      <c r="G494" s="234" t="s">
        <v>2965</v>
      </c>
      <c r="H494" s="234"/>
      <c r="I494" s="235" t="s">
        <v>2597</v>
      </c>
      <c r="J494" s="600" t="s">
        <v>2598</v>
      </c>
      <c r="K494" s="234" t="s">
        <v>1023</v>
      </c>
      <c r="L494" s="234" t="s">
        <v>29</v>
      </c>
      <c r="M494" s="236">
        <v>7</v>
      </c>
      <c r="N494" s="559">
        <v>1</v>
      </c>
      <c r="O494" s="494">
        <v>1932.4</v>
      </c>
      <c r="P494" s="236">
        <v>72</v>
      </c>
      <c r="Q494" s="236" t="s">
        <v>47</v>
      </c>
      <c r="R494" s="236" t="s">
        <v>54</v>
      </c>
      <c r="S494" s="599">
        <v>1953.6564000000001</v>
      </c>
      <c r="T494" s="624"/>
      <c r="U494" s="405"/>
      <c r="V494" s="405"/>
      <c r="W494" s="405"/>
      <c r="X494" s="405"/>
      <c r="Y494" s="405"/>
      <c r="Z494" s="405"/>
      <c r="AA494" s="405"/>
      <c r="AB494" s="405"/>
      <c r="AC494" s="405"/>
      <c r="AD494" s="405"/>
      <c r="AE494" s="405"/>
      <c r="AF494" s="405"/>
      <c r="AG494" s="405"/>
      <c r="AH494" s="405"/>
      <c r="AI494" s="405"/>
      <c r="AJ494" s="405"/>
      <c r="AK494" s="405"/>
      <c r="AL494" s="405"/>
      <c r="AM494" s="405"/>
      <c r="AN494" s="405"/>
      <c r="AO494" s="405"/>
      <c r="AP494" s="405"/>
      <c r="AQ494" s="405"/>
      <c r="AR494" s="405"/>
      <c r="AS494" s="405"/>
      <c r="AT494" s="405"/>
      <c r="AU494" s="405"/>
      <c r="AV494" s="405"/>
      <c r="AW494" s="405"/>
      <c r="AX494" s="405"/>
      <c r="AY494" s="405"/>
      <c r="AZ494" s="405"/>
      <c r="BA494" s="405"/>
      <c r="BB494" s="405"/>
      <c r="BC494" s="405"/>
      <c r="BD494" s="405"/>
      <c r="BE494" s="405"/>
      <c r="BF494" s="405"/>
      <c r="BG494" s="405"/>
      <c r="BH494" s="405"/>
      <c r="BI494" s="405"/>
      <c r="BJ494" s="405"/>
      <c r="BK494" s="405"/>
      <c r="BL494" s="405"/>
      <c r="BM494" s="405"/>
      <c r="BN494" s="405"/>
      <c r="BO494" s="405"/>
      <c r="BP494" s="405"/>
      <c r="BQ494" s="405"/>
      <c r="BR494" s="405"/>
      <c r="BS494" s="405"/>
      <c r="BT494" s="405"/>
      <c r="BU494" s="405"/>
      <c r="BV494" s="405"/>
      <c r="BW494" s="478"/>
      <c r="BX494" s="478"/>
      <c r="BY494" s="478"/>
      <c r="BZ494" s="478"/>
      <c r="CA494" s="478"/>
    </row>
    <row r="495" spans="1:79" s="497" customFormat="1" ht="15" customHeight="1">
      <c r="A495" s="646"/>
      <c r="B495" s="477"/>
      <c r="C495" s="236"/>
      <c r="D495" s="233">
        <v>66112320511202</v>
      </c>
      <c r="E495" s="234" t="s">
        <v>2599</v>
      </c>
      <c r="F495" s="234" t="s">
        <v>63</v>
      </c>
      <c r="G495" s="234" t="s">
        <v>2965</v>
      </c>
      <c r="H495" s="234"/>
      <c r="I495" s="235" t="s">
        <v>2597</v>
      </c>
      <c r="J495" s="235"/>
      <c r="K495" s="234" t="s">
        <v>1023</v>
      </c>
      <c r="L495" s="234" t="s">
        <v>29</v>
      </c>
      <c r="M495" s="236">
        <v>7</v>
      </c>
      <c r="N495" s="559">
        <v>2</v>
      </c>
      <c r="O495" s="494">
        <v>1944.4</v>
      </c>
      <c r="P495" s="236">
        <v>72</v>
      </c>
      <c r="Q495" s="236" t="s">
        <v>47</v>
      </c>
      <c r="R495" s="236" t="s">
        <v>54</v>
      </c>
      <c r="S495" s="599">
        <v>1965.7883999999999</v>
      </c>
      <c r="T495" s="624"/>
      <c r="U495" s="405"/>
      <c r="V495" s="405"/>
      <c r="W495" s="405"/>
      <c r="X495" s="405"/>
      <c r="Y495" s="405"/>
      <c r="Z495" s="405"/>
      <c r="AA495" s="405"/>
      <c r="AB495" s="405"/>
      <c r="AC495" s="405"/>
      <c r="AD495" s="405"/>
      <c r="AE495" s="405"/>
      <c r="AF495" s="405"/>
      <c r="AG495" s="405"/>
      <c r="AH495" s="405"/>
      <c r="AI495" s="405"/>
      <c r="AJ495" s="405"/>
      <c r="AK495" s="405"/>
      <c r="AL495" s="405"/>
      <c r="AM495" s="405"/>
      <c r="AN495" s="405"/>
      <c r="AO495" s="405"/>
      <c r="AP495" s="405"/>
      <c r="AQ495" s="405"/>
      <c r="AR495" s="405"/>
      <c r="AS495" s="405"/>
      <c r="AT495" s="405"/>
      <c r="AU495" s="405"/>
      <c r="AV495" s="405"/>
      <c r="AW495" s="405"/>
      <c r="AX495" s="405"/>
      <c r="AY495" s="405"/>
      <c r="AZ495" s="405"/>
      <c r="BA495" s="405"/>
      <c r="BB495" s="405"/>
      <c r="BC495" s="405"/>
      <c r="BD495" s="405"/>
      <c r="BE495" s="405"/>
      <c r="BF495" s="405"/>
      <c r="BG495" s="405"/>
      <c r="BH495" s="405"/>
      <c r="BI495" s="405"/>
      <c r="BJ495" s="405"/>
      <c r="BK495" s="405"/>
      <c r="BL495" s="405"/>
      <c r="BM495" s="405"/>
      <c r="BN495" s="405"/>
      <c r="BO495" s="405"/>
      <c r="BP495" s="405"/>
      <c r="BQ495" s="405"/>
      <c r="BR495" s="405"/>
      <c r="BS495" s="405"/>
      <c r="BT495" s="405"/>
      <c r="BU495" s="405"/>
      <c r="BV495" s="405"/>
      <c r="BW495" s="478"/>
      <c r="BX495" s="478"/>
      <c r="BY495" s="478"/>
      <c r="BZ495" s="478"/>
      <c r="CA495" s="478"/>
    </row>
    <row r="496" spans="1:79" s="462" customFormat="1" ht="15" customHeight="1">
      <c r="A496" s="646"/>
      <c r="B496" s="477"/>
      <c r="C496" s="236"/>
      <c r="D496" s="233">
        <v>66112320511203</v>
      </c>
      <c r="E496" s="234" t="s">
        <v>2600</v>
      </c>
      <c r="F496" s="234" t="s">
        <v>63</v>
      </c>
      <c r="G496" s="234" t="s">
        <v>2965</v>
      </c>
      <c r="H496" s="234"/>
      <c r="I496" s="235" t="s">
        <v>2597</v>
      </c>
      <c r="J496" s="235"/>
      <c r="K496" s="234" t="s">
        <v>1023</v>
      </c>
      <c r="L496" s="234" t="s">
        <v>29</v>
      </c>
      <c r="M496" s="236">
        <v>7</v>
      </c>
      <c r="N496" s="559">
        <v>3</v>
      </c>
      <c r="O496" s="494">
        <v>1932.4</v>
      </c>
      <c r="P496" s="236">
        <v>72</v>
      </c>
      <c r="Q496" s="236" t="s">
        <v>30</v>
      </c>
      <c r="R496" s="560">
        <v>0.05</v>
      </c>
      <c r="S496" s="599">
        <v>1953.6564000000001</v>
      </c>
      <c r="T496" s="624"/>
      <c r="U496" s="405"/>
      <c r="V496" s="405"/>
      <c r="W496" s="405"/>
      <c r="X496" s="405"/>
      <c r="Y496" s="405"/>
      <c r="Z496" s="405"/>
      <c r="AA496" s="405"/>
      <c r="AB496" s="405"/>
      <c r="AC496" s="405"/>
      <c r="AD496" s="405"/>
      <c r="AE496" s="405"/>
      <c r="AF496" s="405"/>
      <c r="AG496" s="405"/>
      <c r="AH496" s="405"/>
      <c r="AI496" s="405"/>
      <c r="AJ496" s="405"/>
      <c r="AK496" s="405"/>
      <c r="AL496" s="405"/>
      <c r="AM496" s="405"/>
      <c r="AN496" s="405"/>
      <c r="AO496" s="405"/>
      <c r="AP496" s="405"/>
      <c r="AQ496" s="405"/>
      <c r="AR496" s="405"/>
      <c r="AS496" s="405"/>
      <c r="AT496" s="405"/>
      <c r="AU496" s="405"/>
      <c r="AV496" s="405"/>
      <c r="AW496" s="405"/>
      <c r="AX496" s="405"/>
      <c r="AY496" s="405"/>
      <c r="AZ496" s="405"/>
      <c r="BA496" s="405"/>
      <c r="BB496" s="405"/>
      <c r="BC496" s="405"/>
      <c r="BD496" s="405"/>
      <c r="BE496" s="405"/>
      <c r="BF496" s="405"/>
      <c r="BG496" s="405"/>
      <c r="BH496" s="405"/>
      <c r="BI496" s="405"/>
      <c r="BJ496" s="405"/>
      <c r="BK496" s="405"/>
      <c r="BL496" s="405"/>
      <c r="BM496" s="405"/>
      <c r="BN496" s="405"/>
      <c r="BO496" s="405"/>
      <c r="BP496" s="405"/>
      <c r="BQ496" s="405"/>
      <c r="BR496" s="405"/>
      <c r="BS496" s="405"/>
      <c r="BT496" s="405"/>
      <c r="BU496" s="405"/>
      <c r="BV496" s="405"/>
      <c r="BW496" s="478"/>
      <c r="BX496" s="478"/>
      <c r="BY496" s="478"/>
      <c r="BZ496" s="478"/>
      <c r="CA496" s="478"/>
    </row>
    <row r="497" spans="1:79" s="462" customFormat="1" ht="15" customHeight="1">
      <c r="A497" s="646"/>
      <c r="B497" s="477"/>
      <c r="C497" s="236"/>
      <c r="D497" s="233">
        <v>66112320511204</v>
      </c>
      <c r="E497" s="234" t="s">
        <v>2601</v>
      </c>
      <c r="F497" s="234" t="s">
        <v>63</v>
      </c>
      <c r="G497" s="234" t="s">
        <v>2965</v>
      </c>
      <c r="H497" s="234"/>
      <c r="I497" s="235" t="s">
        <v>2597</v>
      </c>
      <c r="J497" s="235"/>
      <c r="K497" s="234" t="s">
        <v>1023</v>
      </c>
      <c r="L497" s="234" t="s">
        <v>29</v>
      </c>
      <c r="M497" s="236">
        <v>7</v>
      </c>
      <c r="N497" s="559">
        <v>4</v>
      </c>
      <c r="O497" s="494">
        <v>1992</v>
      </c>
      <c r="P497" s="236">
        <v>72</v>
      </c>
      <c r="Q497" s="236" t="s">
        <v>30</v>
      </c>
      <c r="R497" s="560">
        <v>0.05</v>
      </c>
      <c r="S497" s="599">
        <v>2013.912</v>
      </c>
      <c r="T497" s="624"/>
      <c r="U497" s="405"/>
      <c r="V497" s="405"/>
      <c r="W497" s="405"/>
      <c r="X497" s="405"/>
      <c r="Y497" s="405"/>
      <c r="Z497" s="405"/>
      <c r="AA497" s="405"/>
      <c r="AB497" s="405"/>
      <c r="AC497" s="405"/>
      <c r="AD497" s="405"/>
      <c r="AE497" s="405"/>
      <c r="AF497" s="405"/>
      <c r="AG497" s="405"/>
      <c r="AH497" s="405"/>
      <c r="AI497" s="405"/>
      <c r="AJ497" s="405"/>
      <c r="AK497" s="405"/>
      <c r="AL497" s="405"/>
      <c r="AM497" s="405"/>
      <c r="AN497" s="405"/>
      <c r="AO497" s="405"/>
      <c r="AP497" s="405"/>
      <c r="AQ497" s="405"/>
      <c r="AR497" s="405"/>
      <c r="AS497" s="405"/>
      <c r="AT497" s="405"/>
      <c r="AU497" s="405"/>
      <c r="AV497" s="405"/>
      <c r="AW497" s="405"/>
      <c r="AX497" s="405"/>
      <c r="AY497" s="405"/>
      <c r="AZ497" s="405"/>
      <c r="BA497" s="405"/>
      <c r="BB497" s="405"/>
      <c r="BC497" s="405"/>
      <c r="BD497" s="405"/>
      <c r="BE497" s="405"/>
      <c r="BF497" s="405"/>
      <c r="BG497" s="405"/>
      <c r="BH497" s="405"/>
      <c r="BI497" s="405"/>
      <c r="BJ497" s="405"/>
      <c r="BK497" s="405"/>
      <c r="BL497" s="405"/>
      <c r="BM497" s="405"/>
      <c r="BN497" s="405"/>
      <c r="BO497" s="405"/>
      <c r="BP497" s="405"/>
      <c r="BQ497" s="405"/>
      <c r="BR497" s="405"/>
      <c r="BS497" s="405"/>
      <c r="BT497" s="405"/>
      <c r="BU497" s="405"/>
      <c r="BV497" s="405"/>
      <c r="BW497" s="478"/>
      <c r="BX497" s="478"/>
      <c r="BY497" s="478"/>
      <c r="BZ497" s="478"/>
      <c r="CA497" s="478"/>
    </row>
    <row r="498" spans="1:79" s="462" customFormat="1" ht="15" customHeight="1">
      <c r="A498" s="646"/>
      <c r="B498" s="477"/>
      <c r="C498" s="236"/>
      <c r="D498" s="233">
        <v>66112320511205</v>
      </c>
      <c r="E498" s="234" t="s">
        <v>2602</v>
      </c>
      <c r="F498" s="234" t="s">
        <v>63</v>
      </c>
      <c r="G498" s="234" t="s">
        <v>2965</v>
      </c>
      <c r="H498" s="234"/>
      <c r="I498" s="235" t="s">
        <v>2597</v>
      </c>
      <c r="J498" s="235"/>
      <c r="K498" s="234" t="s">
        <v>1023</v>
      </c>
      <c r="L498" s="234" t="s">
        <v>29</v>
      </c>
      <c r="M498" s="236">
        <v>7</v>
      </c>
      <c r="N498" s="559">
        <v>5</v>
      </c>
      <c r="O498" s="494">
        <v>1932.4</v>
      </c>
      <c r="P498" s="236">
        <v>72</v>
      </c>
      <c r="Q498" s="236" t="s">
        <v>51</v>
      </c>
      <c r="R498" s="560">
        <v>0.09</v>
      </c>
      <c r="S498" s="599">
        <v>1953.6564000000001</v>
      </c>
      <c r="T498" s="624"/>
      <c r="U498" s="405"/>
      <c r="V498" s="405"/>
      <c r="W498" s="405"/>
      <c r="X498" s="405"/>
      <c r="Y498" s="405"/>
      <c r="Z498" s="405"/>
      <c r="AA498" s="405"/>
      <c r="AB498" s="405"/>
      <c r="AC498" s="405"/>
      <c r="AD498" s="405"/>
      <c r="AE498" s="405"/>
      <c r="AF498" s="405"/>
      <c r="AG498" s="405"/>
      <c r="AH498" s="405"/>
      <c r="AI498" s="405"/>
      <c r="AJ498" s="405"/>
      <c r="AK498" s="405"/>
      <c r="AL498" s="405"/>
      <c r="AM498" s="405"/>
      <c r="AN498" s="405"/>
      <c r="AO498" s="405"/>
      <c r="AP498" s="405"/>
      <c r="AQ498" s="405"/>
      <c r="AR498" s="405"/>
      <c r="AS498" s="405"/>
      <c r="AT498" s="405"/>
      <c r="AU498" s="405"/>
      <c r="AV498" s="405"/>
      <c r="AW498" s="405"/>
      <c r="AX498" s="405"/>
      <c r="AY498" s="405"/>
      <c r="AZ498" s="405"/>
      <c r="BA498" s="405"/>
      <c r="BB498" s="405"/>
      <c r="BC498" s="405"/>
      <c r="BD498" s="405"/>
      <c r="BE498" s="405"/>
      <c r="BF498" s="405"/>
      <c r="BG498" s="405"/>
      <c r="BH498" s="405"/>
      <c r="BI498" s="405"/>
      <c r="BJ498" s="405"/>
      <c r="BK498" s="405"/>
      <c r="BL498" s="405"/>
      <c r="BM498" s="405"/>
      <c r="BN498" s="405"/>
      <c r="BO498" s="405"/>
      <c r="BP498" s="405"/>
      <c r="BQ498" s="405"/>
      <c r="BR498" s="405"/>
      <c r="BS498" s="405"/>
      <c r="BT498" s="405"/>
      <c r="BU498" s="405"/>
      <c r="BV498" s="405"/>
      <c r="BW498" s="478"/>
      <c r="BX498" s="478"/>
      <c r="BY498" s="478"/>
      <c r="BZ498" s="478"/>
      <c r="CA498" s="478"/>
    </row>
    <row r="499" spans="1:79" s="462" customFormat="1" ht="15" customHeight="1">
      <c r="A499" s="646"/>
      <c r="B499" s="477"/>
      <c r="C499" s="236"/>
      <c r="D499" s="233">
        <v>66112320511206</v>
      </c>
      <c r="E499" s="234" t="s">
        <v>2603</v>
      </c>
      <c r="F499" s="234" t="s">
        <v>63</v>
      </c>
      <c r="G499" s="234" t="s">
        <v>2965</v>
      </c>
      <c r="H499" s="234"/>
      <c r="I499" s="235" t="s">
        <v>2597</v>
      </c>
      <c r="J499" s="235"/>
      <c r="K499" s="234" t="s">
        <v>1023</v>
      </c>
      <c r="L499" s="234" t="s">
        <v>29</v>
      </c>
      <c r="M499" s="236">
        <v>7</v>
      </c>
      <c r="N499" s="559">
        <v>6</v>
      </c>
      <c r="O499" s="494">
        <v>1380.4</v>
      </c>
      <c r="P499" s="236">
        <v>72</v>
      </c>
      <c r="Q499" s="236" t="s">
        <v>30</v>
      </c>
      <c r="R499" s="560">
        <v>0.05</v>
      </c>
      <c r="S499" s="599">
        <v>1395.5844</v>
      </c>
      <c r="T499" s="624"/>
      <c r="U499" s="405"/>
      <c r="V499" s="405"/>
      <c r="W499" s="405"/>
      <c r="X499" s="405"/>
      <c r="Y499" s="405"/>
      <c r="Z499" s="405"/>
      <c r="AA499" s="405"/>
      <c r="AB499" s="405"/>
      <c r="AC499" s="405"/>
      <c r="AD499" s="405"/>
      <c r="AE499" s="405"/>
      <c r="AF499" s="405"/>
      <c r="AG499" s="405"/>
      <c r="AH499" s="405"/>
      <c r="AI499" s="405"/>
      <c r="AJ499" s="405"/>
      <c r="AK499" s="405"/>
      <c r="AL499" s="405"/>
      <c r="AM499" s="405"/>
      <c r="AN499" s="405"/>
      <c r="AO499" s="405"/>
      <c r="AP499" s="405"/>
      <c r="AQ499" s="405"/>
      <c r="AR499" s="405"/>
      <c r="AS499" s="405"/>
      <c r="AT499" s="405"/>
      <c r="AU499" s="405"/>
      <c r="AV499" s="405"/>
      <c r="AW499" s="405"/>
      <c r="AX499" s="405"/>
      <c r="AY499" s="405"/>
      <c r="AZ499" s="405"/>
      <c r="BA499" s="405"/>
      <c r="BB499" s="405"/>
      <c r="BC499" s="405"/>
      <c r="BD499" s="405"/>
      <c r="BE499" s="405"/>
      <c r="BF499" s="405"/>
      <c r="BG499" s="405"/>
      <c r="BH499" s="405"/>
      <c r="BI499" s="405"/>
      <c r="BJ499" s="405"/>
      <c r="BK499" s="405"/>
      <c r="BL499" s="405"/>
      <c r="BM499" s="405"/>
      <c r="BN499" s="405"/>
      <c r="BO499" s="405"/>
      <c r="BP499" s="405"/>
      <c r="BQ499" s="405"/>
      <c r="BR499" s="405"/>
      <c r="BS499" s="405"/>
      <c r="BT499" s="405"/>
      <c r="BU499" s="405"/>
      <c r="BV499" s="405"/>
      <c r="BW499" s="478"/>
      <c r="BX499" s="478"/>
      <c r="BY499" s="478"/>
      <c r="BZ499" s="478"/>
      <c r="CA499" s="478"/>
    </row>
    <row r="500" spans="1:79" s="462" customFormat="1" ht="15" customHeight="1">
      <c r="A500" s="646"/>
      <c r="B500" s="477"/>
      <c r="C500" s="236"/>
      <c r="D500" s="233">
        <v>66112320511207</v>
      </c>
      <c r="E500" s="234" t="s">
        <v>2604</v>
      </c>
      <c r="F500" s="234" t="s">
        <v>63</v>
      </c>
      <c r="G500" s="234" t="s">
        <v>2965</v>
      </c>
      <c r="H500" s="234"/>
      <c r="I500" s="235" t="s">
        <v>2597</v>
      </c>
      <c r="J500" s="235"/>
      <c r="K500" s="234" t="s">
        <v>1023</v>
      </c>
      <c r="L500" s="234" t="s">
        <v>29</v>
      </c>
      <c r="M500" s="236">
        <v>7</v>
      </c>
      <c r="N500" s="559">
        <v>7</v>
      </c>
      <c r="O500" s="494">
        <v>1992</v>
      </c>
      <c r="P500" s="236">
        <v>72</v>
      </c>
      <c r="Q500" s="236" t="s">
        <v>24</v>
      </c>
      <c r="R500" s="236"/>
      <c r="S500" s="599">
        <v>2013.912</v>
      </c>
      <c r="T500" s="624"/>
      <c r="U500" s="405"/>
      <c r="V500" s="405"/>
      <c r="W500" s="405"/>
      <c r="X500" s="405"/>
      <c r="Y500" s="405"/>
      <c r="Z500" s="405"/>
      <c r="AA500" s="405"/>
      <c r="AB500" s="405"/>
      <c r="AC500" s="405"/>
      <c r="AD500" s="405"/>
      <c r="AE500" s="405"/>
      <c r="AF500" s="405"/>
      <c r="AG500" s="405"/>
      <c r="AH500" s="405"/>
      <c r="AI500" s="405"/>
      <c r="AJ500" s="405"/>
      <c r="AK500" s="405"/>
      <c r="AL500" s="405"/>
      <c r="AM500" s="405"/>
      <c r="AN500" s="405"/>
      <c r="AO500" s="405"/>
      <c r="AP500" s="405"/>
      <c r="AQ500" s="405"/>
      <c r="AR500" s="405"/>
      <c r="AS500" s="405"/>
      <c r="AT500" s="405"/>
      <c r="AU500" s="405"/>
      <c r="AV500" s="405"/>
      <c r="AW500" s="405"/>
      <c r="AX500" s="405"/>
      <c r="AY500" s="405"/>
      <c r="AZ500" s="405"/>
      <c r="BA500" s="405"/>
      <c r="BB500" s="405"/>
      <c r="BC500" s="405"/>
      <c r="BD500" s="405"/>
      <c r="BE500" s="405"/>
      <c r="BF500" s="405"/>
      <c r="BG500" s="405"/>
      <c r="BH500" s="405"/>
      <c r="BI500" s="405"/>
      <c r="BJ500" s="405"/>
      <c r="BK500" s="405"/>
      <c r="BL500" s="405"/>
      <c r="BM500" s="405"/>
      <c r="BN500" s="405"/>
      <c r="BO500" s="405"/>
      <c r="BP500" s="405"/>
      <c r="BQ500" s="405"/>
      <c r="BR500" s="405"/>
      <c r="BS500" s="405"/>
      <c r="BT500" s="405"/>
      <c r="BU500" s="405"/>
      <c r="BV500" s="405"/>
      <c r="BW500" s="478"/>
      <c r="BX500" s="478"/>
      <c r="BY500" s="478"/>
      <c r="BZ500" s="478"/>
      <c r="CA500" s="478"/>
    </row>
    <row r="501" spans="1:79" s="462" customFormat="1" ht="15" customHeight="1">
      <c r="A501" s="646"/>
      <c r="B501" s="477"/>
      <c r="C501" s="236"/>
      <c r="D501" s="233">
        <v>66112320511208</v>
      </c>
      <c r="E501" s="234" t="s">
        <v>2605</v>
      </c>
      <c r="F501" s="234" t="s">
        <v>63</v>
      </c>
      <c r="G501" s="234" t="s">
        <v>2965</v>
      </c>
      <c r="H501" s="234"/>
      <c r="I501" s="235" t="s">
        <v>2597</v>
      </c>
      <c r="J501" s="235"/>
      <c r="K501" s="234" t="s">
        <v>1023</v>
      </c>
      <c r="L501" s="234" t="s">
        <v>29</v>
      </c>
      <c r="M501" s="236">
        <v>7</v>
      </c>
      <c r="N501" s="559">
        <v>8</v>
      </c>
      <c r="O501" s="494">
        <v>771</v>
      </c>
      <c r="P501" s="236">
        <v>72</v>
      </c>
      <c r="Q501" s="236" t="s">
        <v>47</v>
      </c>
      <c r="R501" s="236" t="s">
        <v>54</v>
      </c>
      <c r="S501" s="599">
        <v>779.48099999999999</v>
      </c>
      <c r="T501" s="624"/>
      <c r="U501" s="405"/>
      <c r="V501" s="405"/>
      <c r="W501" s="405"/>
      <c r="X501" s="405"/>
      <c r="Y501" s="405"/>
      <c r="Z501" s="405"/>
      <c r="AA501" s="405"/>
      <c r="AB501" s="405"/>
      <c r="AC501" s="405"/>
      <c r="AD501" s="405"/>
      <c r="AE501" s="405"/>
      <c r="AF501" s="405"/>
      <c r="AG501" s="405"/>
      <c r="AH501" s="405"/>
      <c r="AI501" s="405"/>
      <c r="AJ501" s="405"/>
      <c r="AK501" s="405"/>
      <c r="AL501" s="405"/>
      <c r="AM501" s="405"/>
      <c r="AN501" s="405"/>
      <c r="AO501" s="405"/>
      <c r="AP501" s="405"/>
      <c r="AQ501" s="405"/>
      <c r="AR501" s="405"/>
      <c r="AS501" s="405"/>
      <c r="AT501" s="405"/>
      <c r="AU501" s="405"/>
      <c r="AV501" s="405"/>
      <c r="AW501" s="405"/>
      <c r="AX501" s="405"/>
      <c r="AY501" s="405"/>
      <c r="AZ501" s="405"/>
      <c r="BA501" s="405"/>
      <c r="BB501" s="405"/>
      <c r="BC501" s="405"/>
      <c r="BD501" s="405"/>
      <c r="BE501" s="405"/>
      <c r="BF501" s="405"/>
      <c r="BG501" s="405"/>
      <c r="BH501" s="405"/>
      <c r="BI501" s="405"/>
      <c r="BJ501" s="405"/>
      <c r="BK501" s="405"/>
      <c r="BL501" s="405"/>
      <c r="BM501" s="405"/>
      <c r="BN501" s="405"/>
      <c r="BO501" s="405"/>
      <c r="BP501" s="405"/>
      <c r="BQ501" s="405"/>
      <c r="BR501" s="405"/>
      <c r="BS501" s="405"/>
      <c r="BT501" s="405"/>
      <c r="BU501" s="405"/>
      <c r="BV501" s="405"/>
      <c r="BW501" s="478"/>
      <c r="BX501" s="478"/>
      <c r="BY501" s="478"/>
      <c r="BZ501" s="478"/>
      <c r="CA501" s="478"/>
    </row>
    <row r="502" spans="1:79" s="462" customFormat="1" ht="15" customHeight="1">
      <c r="A502" s="646"/>
      <c r="B502" s="477"/>
      <c r="C502" s="236"/>
      <c r="D502" s="630" t="s">
        <v>2728</v>
      </c>
      <c r="E502" s="630" t="s">
        <v>2729</v>
      </c>
      <c r="F502" s="630" t="s">
        <v>66</v>
      </c>
      <c r="G502" s="630" t="s">
        <v>19</v>
      </c>
      <c r="H502" s="630"/>
      <c r="I502" s="631" t="s">
        <v>2127</v>
      </c>
      <c r="J502" s="631" t="s">
        <v>2730</v>
      </c>
      <c r="K502" s="630" t="s">
        <v>1023</v>
      </c>
      <c r="L502" s="630" t="s">
        <v>29</v>
      </c>
      <c r="M502" s="236">
        <v>1</v>
      </c>
      <c r="N502" s="559">
        <v>1</v>
      </c>
      <c r="O502" s="494">
        <v>2000</v>
      </c>
      <c r="P502" s="236">
        <v>52</v>
      </c>
      <c r="Q502" s="236" t="s">
        <v>47</v>
      </c>
      <c r="R502" s="560">
        <v>0.1</v>
      </c>
      <c r="S502" s="612">
        <v>2017.916491</v>
      </c>
      <c r="T502" s="624"/>
      <c r="U502" s="405"/>
      <c r="V502" s="405"/>
      <c r="W502" s="405"/>
      <c r="X502" s="405"/>
      <c r="Y502" s="405"/>
      <c r="Z502" s="405"/>
      <c r="AA502" s="405"/>
      <c r="AB502" s="405"/>
      <c r="AC502" s="405"/>
      <c r="AD502" s="405"/>
      <c r="AE502" s="405"/>
      <c r="AF502" s="405"/>
      <c r="AG502" s="405"/>
      <c r="AH502" s="405"/>
      <c r="AI502" s="405"/>
      <c r="AJ502" s="405"/>
      <c r="AK502" s="405"/>
      <c r="AL502" s="405"/>
      <c r="AM502" s="405"/>
      <c r="AN502" s="405"/>
      <c r="AO502" s="405"/>
      <c r="AP502" s="405"/>
      <c r="AQ502" s="405"/>
      <c r="AR502" s="405"/>
      <c r="AS502" s="405"/>
      <c r="AT502" s="405"/>
      <c r="AU502" s="405"/>
      <c r="AV502" s="405"/>
      <c r="AW502" s="405"/>
      <c r="AX502" s="405"/>
      <c r="AY502" s="405"/>
      <c r="AZ502" s="405"/>
      <c r="BA502" s="405"/>
      <c r="BB502" s="405"/>
      <c r="BC502" s="405"/>
      <c r="BD502" s="405"/>
      <c r="BE502" s="405"/>
      <c r="BF502" s="405"/>
      <c r="BG502" s="405"/>
      <c r="BH502" s="405"/>
      <c r="BI502" s="405"/>
      <c r="BJ502" s="405"/>
      <c r="BK502" s="405"/>
      <c r="BL502" s="405"/>
      <c r="BM502" s="405"/>
      <c r="BN502" s="405"/>
      <c r="BO502" s="405"/>
      <c r="BP502" s="405"/>
      <c r="BQ502" s="405"/>
      <c r="BR502" s="405"/>
      <c r="BS502" s="405"/>
      <c r="BT502" s="405"/>
      <c r="BU502" s="405"/>
      <c r="BV502" s="405"/>
      <c r="BW502" s="478"/>
      <c r="BX502" s="478"/>
      <c r="BY502" s="478"/>
      <c r="BZ502" s="478"/>
      <c r="CA502" s="478"/>
    </row>
    <row r="503" spans="1:79" s="462" customFormat="1" ht="15" customHeight="1">
      <c r="A503" s="646"/>
      <c r="B503" s="477"/>
      <c r="C503" s="236"/>
      <c r="D503" s="630" t="s">
        <v>2733</v>
      </c>
      <c r="E503" s="630" t="s">
        <v>2734</v>
      </c>
      <c r="F503" s="630" t="s">
        <v>66</v>
      </c>
      <c r="G503" s="630" t="s">
        <v>19</v>
      </c>
      <c r="H503" s="630"/>
      <c r="I503" s="631" t="s">
        <v>2127</v>
      </c>
      <c r="J503" s="631"/>
      <c r="K503" s="630" t="s">
        <v>1023</v>
      </c>
      <c r="L503" s="630" t="s">
        <v>29</v>
      </c>
      <c r="M503" s="236">
        <v>1</v>
      </c>
      <c r="N503" s="559">
        <v>2</v>
      </c>
      <c r="O503" s="494">
        <v>1560.4</v>
      </c>
      <c r="P503" s="236">
        <v>52</v>
      </c>
      <c r="Q503" s="236" t="s">
        <v>48</v>
      </c>
      <c r="R503" s="560">
        <v>0.23</v>
      </c>
      <c r="S503" s="612">
        <v>1574.3784459999999</v>
      </c>
      <c r="T503" s="624"/>
      <c r="U503" s="405"/>
      <c r="V503" s="405"/>
      <c r="W503" s="405"/>
      <c r="X503" s="405"/>
      <c r="Y503" s="405"/>
      <c r="Z503" s="405"/>
      <c r="AA503" s="405"/>
      <c r="AB503" s="405"/>
      <c r="AC503" s="405"/>
      <c r="AD503" s="405"/>
      <c r="AE503" s="405"/>
      <c r="AF503" s="405"/>
      <c r="AG503" s="405"/>
      <c r="AH503" s="405"/>
      <c r="AI503" s="405"/>
      <c r="AJ503" s="405"/>
      <c r="AK503" s="405"/>
      <c r="AL503" s="405"/>
      <c r="AM503" s="405"/>
      <c r="AN503" s="405"/>
      <c r="AO503" s="405"/>
      <c r="AP503" s="405"/>
      <c r="AQ503" s="405"/>
      <c r="AR503" s="405"/>
      <c r="AS503" s="405"/>
      <c r="AT503" s="405"/>
      <c r="AU503" s="405"/>
      <c r="AV503" s="405"/>
      <c r="AW503" s="405"/>
      <c r="AX503" s="405"/>
      <c r="AY503" s="405"/>
      <c r="AZ503" s="405"/>
      <c r="BA503" s="405"/>
      <c r="BB503" s="405"/>
      <c r="BC503" s="405"/>
      <c r="BD503" s="405"/>
      <c r="BE503" s="405"/>
      <c r="BF503" s="405"/>
      <c r="BG503" s="405"/>
      <c r="BH503" s="405"/>
      <c r="BI503" s="405"/>
      <c r="BJ503" s="405"/>
      <c r="BK503" s="405"/>
      <c r="BL503" s="405"/>
      <c r="BM503" s="405"/>
      <c r="BN503" s="405"/>
      <c r="BO503" s="405"/>
      <c r="BP503" s="405"/>
      <c r="BQ503" s="405"/>
      <c r="BR503" s="405"/>
      <c r="BS503" s="405"/>
      <c r="BT503" s="405"/>
      <c r="BU503" s="405"/>
      <c r="BV503" s="405"/>
      <c r="BW503" s="478"/>
      <c r="BX503" s="478"/>
      <c r="BY503" s="478"/>
      <c r="BZ503" s="478"/>
      <c r="CA503" s="478"/>
    </row>
    <row r="504" spans="1:79" s="462" customFormat="1" ht="15" customHeight="1">
      <c r="A504" s="646"/>
      <c r="B504" s="477"/>
      <c r="C504" s="236"/>
      <c r="D504" s="630" t="s">
        <v>2735</v>
      </c>
      <c r="E504" s="630" t="s">
        <v>2736</v>
      </c>
      <c r="F504" s="630" t="s">
        <v>66</v>
      </c>
      <c r="G504" s="630" t="s">
        <v>19</v>
      </c>
      <c r="H504" s="630"/>
      <c r="I504" s="631" t="s">
        <v>2127</v>
      </c>
      <c r="J504" s="631"/>
      <c r="K504" s="630" t="s">
        <v>1023</v>
      </c>
      <c r="L504" s="630" t="s">
        <v>29</v>
      </c>
      <c r="M504" s="236">
        <v>1</v>
      </c>
      <c r="N504" s="559">
        <v>3</v>
      </c>
      <c r="O504" s="494">
        <v>2000</v>
      </c>
      <c r="P504" s="236">
        <v>52</v>
      </c>
      <c r="Q504" s="236" t="s">
        <v>47</v>
      </c>
      <c r="R504" s="560">
        <v>0.1</v>
      </c>
      <c r="S504" s="612">
        <v>2017.916491</v>
      </c>
      <c r="T504" s="624"/>
      <c r="U504" s="405"/>
      <c r="V504" s="405"/>
      <c r="W504" s="405"/>
      <c r="X504" s="405"/>
      <c r="Y504" s="405"/>
      <c r="Z504" s="405"/>
      <c r="AA504" s="405"/>
      <c r="AB504" s="405"/>
      <c r="AC504" s="405"/>
      <c r="AD504" s="405"/>
      <c r="AE504" s="405"/>
      <c r="AF504" s="405"/>
      <c r="AG504" s="405"/>
      <c r="AH504" s="405"/>
      <c r="AI504" s="405"/>
      <c r="AJ504" s="405"/>
      <c r="AK504" s="405"/>
      <c r="AL504" s="405"/>
      <c r="AM504" s="405"/>
      <c r="AN504" s="405"/>
      <c r="AO504" s="405"/>
      <c r="AP504" s="405"/>
      <c r="AQ504" s="405"/>
      <c r="AR504" s="405"/>
      <c r="AS504" s="405"/>
      <c r="AT504" s="405"/>
      <c r="AU504" s="405"/>
      <c r="AV504" s="405"/>
      <c r="AW504" s="405"/>
      <c r="AX504" s="405"/>
      <c r="AY504" s="405"/>
      <c r="AZ504" s="405"/>
      <c r="BA504" s="405"/>
      <c r="BB504" s="405"/>
      <c r="BC504" s="405"/>
      <c r="BD504" s="405"/>
      <c r="BE504" s="405"/>
      <c r="BF504" s="405"/>
      <c r="BG504" s="405"/>
      <c r="BH504" s="405"/>
      <c r="BI504" s="405"/>
      <c r="BJ504" s="405"/>
      <c r="BK504" s="405"/>
      <c r="BL504" s="405"/>
      <c r="BM504" s="405"/>
      <c r="BN504" s="405"/>
      <c r="BO504" s="405"/>
      <c r="BP504" s="405"/>
      <c r="BQ504" s="405"/>
      <c r="BR504" s="405"/>
      <c r="BS504" s="405"/>
      <c r="BT504" s="405"/>
      <c r="BU504" s="405"/>
      <c r="BV504" s="405"/>
      <c r="BW504" s="478"/>
      <c r="BX504" s="478"/>
      <c r="BY504" s="478"/>
      <c r="BZ504" s="478"/>
      <c r="CA504" s="478"/>
    </row>
    <row r="505" spans="1:79" s="462" customFormat="1" ht="15" customHeight="1">
      <c r="A505" s="646"/>
      <c r="B505" s="477"/>
      <c r="C505" s="236"/>
      <c r="D505" s="630" t="s">
        <v>2737</v>
      </c>
      <c r="E505" s="630" t="s">
        <v>2738</v>
      </c>
      <c r="F505" s="630" t="s">
        <v>66</v>
      </c>
      <c r="G505" s="630" t="s">
        <v>19</v>
      </c>
      <c r="H505" s="630"/>
      <c r="I505" s="631" t="s">
        <v>2127</v>
      </c>
      <c r="J505" s="631"/>
      <c r="K505" s="630" t="s">
        <v>1023</v>
      </c>
      <c r="L505" s="630" t="s">
        <v>29</v>
      </c>
      <c r="M505" s="236">
        <v>1</v>
      </c>
      <c r="N505" s="559">
        <v>4</v>
      </c>
      <c r="O505" s="494">
        <v>1350.4</v>
      </c>
      <c r="P505" s="236">
        <v>52</v>
      </c>
      <c r="Q505" s="236" t="s">
        <v>30</v>
      </c>
      <c r="R505" s="560">
        <v>0.15</v>
      </c>
      <c r="S505" s="612">
        <v>1362.497214</v>
      </c>
      <c r="T505" s="624"/>
      <c r="U505" s="405"/>
      <c r="V505" s="405"/>
      <c r="W505" s="405"/>
      <c r="X505" s="405"/>
      <c r="Y505" s="405"/>
      <c r="Z505" s="405"/>
      <c r="AA505" s="405"/>
      <c r="AB505" s="405"/>
      <c r="AC505" s="405"/>
      <c r="AD505" s="405"/>
      <c r="AE505" s="405"/>
      <c r="AF505" s="405"/>
      <c r="AG505" s="405"/>
      <c r="AH505" s="405"/>
      <c r="AI505" s="405"/>
      <c r="AJ505" s="405"/>
      <c r="AK505" s="405"/>
      <c r="AL505" s="405"/>
      <c r="AM505" s="405"/>
      <c r="AN505" s="405"/>
      <c r="AO505" s="405"/>
      <c r="AP505" s="405"/>
      <c r="AQ505" s="405"/>
      <c r="AR505" s="405"/>
      <c r="AS505" s="405"/>
      <c r="AT505" s="405"/>
      <c r="AU505" s="405"/>
      <c r="AV505" s="405"/>
      <c r="AW505" s="405"/>
      <c r="AX505" s="405"/>
      <c r="AY505" s="405"/>
      <c r="AZ505" s="405"/>
      <c r="BA505" s="405"/>
      <c r="BB505" s="405"/>
      <c r="BC505" s="405"/>
      <c r="BD505" s="405"/>
      <c r="BE505" s="405"/>
      <c r="BF505" s="405"/>
      <c r="BG505" s="405"/>
      <c r="BH505" s="405"/>
      <c r="BI505" s="405"/>
      <c r="BJ505" s="405"/>
      <c r="BK505" s="405"/>
      <c r="BL505" s="405"/>
      <c r="BM505" s="405"/>
      <c r="BN505" s="405"/>
      <c r="BO505" s="405"/>
      <c r="BP505" s="405"/>
      <c r="BQ505" s="405"/>
      <c r="BR505" s="405"/>
      <c r="BS505" s="405"/>
      <c r="BT505" s="405"/>
      <c r="BU505" s="405"/>
      <c r="BV505" s="405"/>
      <c r="BW505" s="478"/>
      <c r="BX505" s="478"/>
      <c r="BY505" s="478"/>
      <c r="BZ505" s="478"/>
      <c r="CA505" s="478"/>
    </row>
    <row r="506" spans="1:79" s="462" customFormat="1" ht="15" customHeight="1">
      <c r="A506" s="646"/>
      <c r="B506" s="477"/>
      <c r="C506" s="236"/>
      <c r="D506" s="630" t="s">
        <v>2739</v>
      </c>
      <c r="E506" s="630" t="s">
        <v>2740</v>
      </c>
      <c r="F506" s="630" t="s">
        <v>66</v>
      </c>
      <c r="G506" s="630" t="s">
        <v>19</v>
      </c>
      <c r="H506" s="630"/>
      <c r="I506" s="631" t="s">
        <v>2127</v>
      </c>
      <c r="J506" s="631"/>
      <c r="K506" s="630" t="s">
        <v>1023</v>
      </c>
      <c r="L506" s="630" t="s">
        <v>29</v>
      </c>
      <c r="M506" s="236">
        <v>1</v>
      </c>
      <c r="N506" s="559">
        <v>5</v>
      </c>
      <c r="O506" s="494">
        <v>1350.4</v>
      </c>
      <c r="P506" s="236">
        <v>52</v>
      </c>
      <c r="Q506" s="236" t="s">
        <v>47</v>
      </c>
      <c r="R506" s="560">
        <v>0.1</v>
      </c>
      <c r="S506" s="612">
        <v>1362.497214</v>
      </c>
      <c r="T506" s="624"/>
      <c r="U506" s="405"/>
      <c r="V506" s="405"/>
      <c r="W506" s="405"/>
      <c r="X506" s="405"/>
      <c r="Y506" s="405"/>
      <c r="Z506" s="405"/>
      <c r="AA506" s="405"/>
      <c r="AB506" s="405"/>
      <c r="AC506" s="405"/>
      <c r="AD506" s="405"/>
      <c r="AE506" s="405"/>
      <c r="AF506" s="405"/>
      <c r="AG506" s="405"/>
      <c r="AH506" s="405"/>
      <c r="AI506" s="405"/>
      <c r="AJ506" s="405"/>
      <c r="AK506" s="405"/>
      <c r="AL506" s="405"/>
      <c r="AM506" s="405"/>
      <c r="AN506" s="405"/>
      <c r="AO506" s="405"/>
      <c r="AP506" s="405"/>
      <c r="AQ506" s="405"/>
      <c r="AR506" s="405"/>
      <c r="AS506" s="405"/>
      <c r="AT506" s="405"/>
      <c r="AU506" s="405"/>
      <c r="AV506" s="405"/>
      <c r="AW506" s="405"/>
      <c r="AX506" s="405"/>
      <c r="AY506" s="405"/>
      <c r="AZ506" s="405"/>
      <c r="BA506" s="405"/>
      <c r="BB506" s="405"/>
      <c r="BC506" s="405"/>
      <c r="BD506" s="405"/>
      <c r="BE506" s="405"/>
      <c r="BF506" s="405"/>
      <c r="BG506" s="405"/>
      <c r="BH506" s="405"/>
      <c r="BI506" s="405"/>
      <c r="BJ506" s="405"/>
      <c r="BK506" s="405"/>
      <c r="BL506" s="405"/>
      <c r="BM506" s="405"/>
      <c r="BN506" s="405"/>
      <c r="BO506" s="405"/>
      <c r="BP506" s="405"/>
      <c r="BQ506" s="405"/>
      <c r="BR506" s="405"/>
      <c r="BS506" s="405"/>
      <c r="BT506" s="405"/>
      <c r="BU506" s="405"/>
      <c r="BV506" s="405"/>
      <c r="BW506" s="478"/>
      <c r="BX506" s="478"/>
      <c r="BY506" s="478"/>
      <c r="BZ506" s="478"/>
      <c r="CA506" s="478"/>
    </row>
    <row r="507" spans="1:79" s="462" customFormat="1" ht="15" customHeight="1">
      <c r="A507" s="646"/>
      <c r="B507" s="477"/>
      <c r="C507" s="236"/>
      <c r="D507" s="630" t="s">
        <v>2741</v>
      </c>
      <c r="E507" s="630" t="s">
        <v>2742</v>
      </c>
      <c r="F507" s="630" t="s">
        <v>66</v>
      </c>
      <c r="G507" s="630" t="s">
        <v>19</v>
      </c>
      <c r="H507" s="630"/>
      <c r="I507" s="631" t="s">
        <v>2127</v>
      </c>
      <c r="J507" s="631"/>
      <c r="K507" s="630" t="s">
        <v>1023</v>
      </c>
      <c r="L507" s="630" t="s">
        <v>29</v>
      </c>
      <c r="M507" s="236">
        <v>1</v>
      </c>
      <c r="N507" s="559">
        <v>6</v>
      </c>
      <c r="O507" s="494">
        <v>1353.4</v>
      </c>
      <c r="P507" s="236">
        <v>52</v>
      </c>
      <c r="Q507" s="236" t="s">
        <v>39</v>
      </c>
      <c r="R507" s="560">
        <v>0.17</v>
      </c>
      <c r="S507" s="612">
        <v>1365.524089</v>
      </c>
      <c r="T507" s="624"/>
      <c r="U507" s="405"/>
      <c r="V507" s="405"/>
      <c r="W507" s="405"/>
      <c r="X507" s="405"/>
      <c r="Y507" s="405"/>
      <c r="Z507" s="405"/>
      <c r="AA507" s="405"/>
      <c r="AB507" s="405"/>
      <c r="AC507" s="405"/>
      <c r="AD507" s="405"/>
      <c r="AE507" s="405"/>
      <c r="AF507" s="405"/>
      <c r="AG507" s="405"/>
      <c r="AH507" s="405"/>
      <c r="AI507" s="405"/>
      <c r="AJ507" s="405"/>
      <c r="AK507" s="405"/>
      <c r="AL507" s="405"/>
      <c r="AM507" s="405"/>
      <c r="AN507" s="405"/>
      <c r="AO507" s="405"/>
      <c r="AP507" s="405"/>
      <c r="AQ507" s="405"/>
      <c r="AR507" s="405"/>
      <c r="AS507" s="405"/>
      <c r="AT507" s="405"/>
      <c r="AU507" s="405"/>
      <c r="AV507" s="405"/>
      <c r="AW507" s="405"/>
      <c r="AX507" s="405"/>
      <c r="AY507" s="405"/>
      <c r="AZ507" s="405"/>
      <c r="BA507" s="405"/>
      <c r="BB507" s="405"/>
      <c r="BC507" s="405"/>
      <c r="BD507" s="405"/>
      <c r="BE507" s="405"/>
      <c r="BF507" s="405"/>
      <c r="BG507" s="405"/>
      <c r="BH507" s="405"/>
      <c r="BI507" s="405"/>
      <c r="BJ507" s="405"/>
      <c r="BK507" s="405"/>
      <c r="BL507" s="405"/>
      <c r="BM507" s="405"/>
      <c r="BN507" s="405"/>
      <c r="BO507" s="405"/>
      <c r="BP507" s="405"/>
      <c r="BQ507" s="405"/>
      <c r="BR507" s="405"/>
      <c r="BS507" s="405"/>
      <c r="BT507" s="405"/>
      <c r="BU507" s="405"/>
      <c r="BV507" s="405"/>
      <c r="BW507" s="478"/>
      <c r="BX507" s="478"/>
      <c r="BY507" s="478"/>
      <c r="BZ507" s="478"/>
      <c r="CA507" s="478"/>
    </row>
    <row r="508" spans="1:79" s="462" customFormat="1" ht="15" customHeight="1">
      <c r="A508" s="646"/>
      <c r="B508" s="477"/>
      <c r="C508" s="236"/>
      <c r="D508" s="630" t="s">
        <v>2743</v>
      </c>
      <c r="E508" s="630" t="s">
        <v>2744</v>
      </c>
      <c r="F508" s="630" t="s">
        <v>66</v>
      </c>
      <c r="G508" s="630" t="s">
        <v>19</v>
      </c>
      <c r="H508" s="630"/>
      <c r="I508" s="631" t="s">
        <v>2127</v>
      </c>
      <c r="J508" s="631"/>
      <c r="K508" s="630" t="s">
        <v>1023</v>
      </c>
      <c r="L508" s="630" t="s">
        <v>29</v>
      </c>
      <c r="M508" s="236">
        <v>1</v>
      </c>
      <c r="N508" s="559">
        <v>7</v>
      </c>
      <c r="O508" s="494">
        <v>2000</v>
      </c>
      <c r="P508" s="236">
        <v>52</v>
      </c>
      <c r="Q508" s="236" t="s">
        <v>47</v>
      </c>
      <c r="R508" s="560">
        <v>0.1</v>
      </c>
      <c r="S508" s="612">
        <v>2017.916491</v>
      </c>
      <c r="T508" s="624"/>
      <c r="U508" s="405"/>
      <c r="V508" s="405"/>
      <c r="W508" s="405"/>
      <c r="X508" s="405"/>
      <c r="Y508" s="405"/>
      <c r="Z508" s="405"/>
      <c r="AA508" s="405"/>
      <c r="AB508" s="405"/>
      <c r="AC508" s="405"/>
      <c r="AD508" s="405"/>
      <c r="AE508" s="405"/>
      <c r="AF508" s="405"/>
      <c r="AG508" s="405"/>
      <c r="AH508" s="405"/>
      <c r="AI508" s="405"/>
      <c r="AJ508" s="405"/>
      <c r="AK508" s="405"/>
      <c r="AL508" s="405"/>
      <c r="AM508" s="405"/>
      <c r="AN508" s="405"/>
      <c r="AO508" s="405"/>
      <c r="AP508" s="405"/>
      <c r="AQ508" s="405"/>
      <c r="AR508" s="405"/>
      <c r="AS508" s="405"/>
      <c r="AT508" s="405"/>
      <c r="AU508" s="405"/>
      <c r="AV508" s="405"/>
      <c r="AW508" s="405"/>
      <c r="AX508" s="405"/>
      <c r="AY508" s="405"/>
      <c r="AZ508" s="405"/>
      <c r="BA508" s="405"/>
      <c r="BB508" s="405"/>
      <c r="BC508" s="405"/>
      <c r="BD508" s="405"/>
      <c r="BE508" s="405"/>
      <c r="BF508" s="405"/>
      <c r="BG508" s="405"/>
      <c r="BH508" s="405"/>
      <c r="BI508" s="405"/>
      <c r="BJ508" s="405"/>
      <c r="BK508" s="405"/>
      <c r="BL508" s="405"/>
      <c r="BM508" s="405"/>
      <c r="BN508" s="405"/>
      <c r="BO508" s="405"/>
      <c r="BP508" s="405"/>
      <c r="BQ508" s="405"/>
      <c r="BR508" s="405"/>
      <c r="BS508" s="405"/>
      <c r="BT508" s="405"/>
      <c r="BU508" s="405"/>
      <c r="BV508" s="405"/>
      <c r="BW508" s="478"/>
      <c r="BX508" s="478"/>
      <c r="BY508" s="478"/>
      <c r="BZ508" s="478"/>
      <c r="CA508" s="478"/>
    </row>
    <row r="509" spans="1:79" s="462" customFormat="1" ht="15" customHeight="1">
      <c r="A509" s="646"/>
      <c r="B509" s="477"/>
      <c r="C509" s="236"/>
      <c r="D509" s="630" t="s">
        <v>2745</v>
      </c>
      <c r="E509" s="630" t="s">
        <v>2746</v>
      </c>
      <c r="F509" s="630" t="s">
        <v>66</v>
      </c>
      <c r="G509" s="630" t="s">
        <v>19</v>
      </c>
      <c r="H509" s="630"/>
      <c r="I509" s="631" t="s">
        <v>2127</v>
      </c>
      <c r="J509" s="631"/>
      <c r="K509" s="630" t="s">
        <v>1023</v>
      </c>
      <c r="L509" s="630" t="s">
        <v>29</v>
      </c>
      <c r="M509" s="236">
        <v>1</v>
      </c>
      <c r="N509" s="559">
        <v>8</v>
      </c>
      <c r="O509" s="494">
        <v>2000</v>
      </c>
      <c r="P509" s="236">
        <v>52</v>
      </c>
      <c r="Q509" s="236" t="s">
        <v>47</v>
      </c>
      <c r="R509" s="560">
        <v>0.1</v>
      </c>
      <c r="S509" s="612">
        <v>2017.916491</v>
      </c>
      <c r="T509" s="624"/>
      <c r="U509" s="405"/>
      <c r="V509" s="405"/>
      <c r="W509" s="405"/>
      <c r="X509" s="405"/>
      <c r="Y509" s="405"/>
      <c r="Z509" s="405"/>
      <c r="AA509" s="405"/>
      <c r="AB509" s="405"/>
      <c r="AC509" s="405"/>
      <c r="AD509" s="405"/>
      <c r="AE509" s="405"/>
      <c r="AF509" s="405"/>
      <c r="AG509" s="405"/>
      <c r="AH509" s="405"/>
      <c r="AI509" s="405"/>
      <c r="AJ509" s="405"/>
      <c r="AK509" s="405"/>
      <c r="AL509" s="405"/>
      <c r="AM509" s="405"/>
      <c r="AN509" s="405"/>
      <c r="AO509" s="405"/>
      <c r="AP509" s="405"/>
      <c r="AQ509" s="405"/>
      <c r="AR509" s="405"/>
      <c r="AS509" s="405"/>
      <c r="AT509" s="405"/>
      <c r="AU509" s="405"/>
      <c r="AV509" s="405"/>
      <c r="AW509" s="405"/>
      <c r="AX509" s="405"/>
      <c r="AY509" s="405"/>
      <c r="AZ509" s="405"/>
      <c r="BA509" s="405"/>
      <c r="BB509" s="405"/>
      <c r="BC509" s="405"/>
      <c r="BD509" s="405"/>
      <c r="BE509" s="405"/>
      <c r="BF509" s="405"/>
      <c r="BG509" s="405"/>
      <c r="BH509" s="405"/>
      <c r="BI509" s="405"/>
      <c r="BJ509" s="405"/>
      <c r="BK509" s="405"/>
      <c r="BL509" s="405"/>
      <c r="BM509" s="405"/>
      <c r="BN509" s="405"/>
      <c r="BO509" s="405"/>
      <c r="BP509" s="405"/>
      <c r="BQ509" s="405"/>
      <c r="BR509" s="405"/>
      <c r="BS509" s="405"/>
      <c r="BT509" s="405"/>
      <c r="BU509" s="405"/>
      <c r="BV509" s="405"/>
      <c r="BW509" s="478"/>
      <c r="BX509" s="478"/>
      <c r="BY509" s="478"/>
      <c r="BZ509" s="478"/>
      <c r="CA509" s="478"/>
    </row>
    <row r="510" spans="1:79" s="462" customFormat="1" ht="15" customHeight="1">
      <c r="A510" s="646"/>
      <c r="B510" s="477"/>
      <c r="C510" s="236"/>
      <c r="D510" s="630" t="s">
        <v>2747</v>
      </c>
      <c r="E510" s="630" t="s">
        <v>2748</v>
      </c>
      <c r="F510" s="630" t="s">
        <v>66</v>
      </c>
      <c r="G510" s="630" t="s">
        <v>19</v>
      </c>
      <c r="H510" s="630"/>
      <c r="I510" s="631" t="s">
        <v>2127</v>
      </c>
      <c r="J510" s="631"/>
      <c r="K510" s="630" t="s">
        <v>1023</v>
      </c>
      <c r="L510" s="630" t="s">
        <v>29</v>
      </c>
      <c r="M510" s="236">
        <v>1</v>
      </c>
      <c r="N510" s="559">
        <v>9</v>
      </c>
      <c r="O510" s="494">
        <v>1560</v>
      </c>
      <c r="P510" s="236">
        <v>52</v>
      </c>
      <c r="Q510" s="236" t="s">
        <v>47</v>
      </c>
      <c r="R510" s="560">
        <v>0.1</v>
      </c>
      <c r="S510" s="612">
        <v>1573.974862</v>
      </c>
      <c r="T510" s="624"/>
      <c r="U510" s="405"/>
      <c r="V510" s="405"/>
      <c r="W510" s="405"/>
      <c r="X510" s="405"/>
      <c r="Y510" s="405"/>
      <c r="Z510" s="405"/>
      <c r="AA510" s="405"/>
      <c r="AB510" s="405"/>
      <c r="AC510" s="405"/>
      <c r="AD510" s="405"/>
      <c r="AE510" s="405"/>
      <c r="AF510" s="405"/>
      <c r="AG510" s="405"/>
      <c r="AH510" s="405"/>
      <c r="AI510" s="405"/>
      <c r="AJ510" s="405"/>
      <c r="AK510" s="405"/>
      <c r="AL510" s="405"/>
      <c r="AM510" s="405"/>
      <c r="AN510" s="405"/>
      <c r="AO510" s="405"/>
      <c r="AP510" s="405"/>
      <c r="AQ510" s="405"/>
      <c r="AR510" s="405"/>
      <c r="AS510" s="405"/>
      <c r="AT510" s="405"/>
      <c r="AU510" s="405"/>
      <c r="AV510" s="405"/>
      <c r="AW510" s="405"/>
      <c r="AX510" s="405"/>
      <c r="AY510" s="405"/>
      <c r="AZ510" s="405"/>
      <c r="BA510" s="405"/>
      <c r="BB510" s="405"/>
      <c r="BC510" s="405"/>
      <c r="BD510" s="405"/>
      <c r="BE510" s="405"/>
      <c r="BF510" s="405"/>
      <c r="BG510" s="405"/>
      <c r="BH510" s="405"/>
      <c r="BI510" s="405"/>
      <c r="BJ510" s="405"/>
      <c r="BK510" s="405"/>
      <c r="BL510" s="405"/>
      <c r="BM510" s="405"/>
      <c r="BN510" s="405"/>
      <c r="BO510" s="405"/>
      <c r="BP510" s="405"/>
      <c r="BQ510" s="405"/>
      <c r="BR510" s="405"/>
      <c r="BS510" s="405"/>
      <c r="BT510" s="405"/>
      <c r="BU510" s="405"/>
      <c r="BV510" s="405"/>
      <c r="BW510" s="478"/>
      <c r="BX510" s="478"/>
      <c r="BY510" s="478"/>
      <c r="BZ510" s="478"/>
      <c r="CA510" s="478"/>
    </row>
    <row r="511" spans="1:79" s="462" customFormat="1" ht="15" customHeight="1">
      <c r="A511" s="646"/>
      <c r="B511" s="477"/>
      <c r="C511" s="236"/>
      <c r="D511" s="630" t="s">
        <v>2731</v>
      </c>
      <c r="E511" s="630" t="s">
        <v>2732</v>
      </c>
      <c r="F511" s="630" t="s">
        <v>66</v>
      </c>
      <c r="G511" s="630" t="s">
        <v>19</v>
      </c>
      <c r="H511" s="630"/>
      <c r="I511" s="631" t="s">
        <v>2127</v>
      </c>
      <c r="J511" s="631"/>
      <c r="K511" s="630" t="s">
        <v>1023</v>
      </c>
      <c r="L511" s="630" t="s">
        <v>29</v>
      </c>
      <c r="M511" s="236">
        <v>1</v>
      </c>
      <c r="N511" s="559">
        <v>10</v>
      </c>
      <c r="O511" s="494">
        <v>1619.9</v>
      </c>
      <c r="P511" s="236">
        <v>52</v>
      </c>
      <c r="Q511" s="236" t="s">
        <v>47</v>
      </c>
      <c r="R511" s="560">
        <v>0.1</v>
      </c>
      <c r="S511" s="612">
        <v>1634.411462</v>
      </c>
      <c r="T511" s="624"/>
      <c r="U511" s="405"/>
      <c r="V511" s="405"/>
      <c r="W511" s="405"/>
      <c r="X511" s="405"/>
      <c r="Y511" s="405"/>
      <c r="Z511" s="405"/>
      <c r="AA511" s="405"/>
      <c r="AB511" s="405"/>
      <c r="AC511" s="405"/>
      <c r="AD511" s="405"/>
      <c r="AE511" s="405"/>
      <c r="AF511" s="405"/>
      <c r="AG511" s="405"/>
      <c r="AH511" s="405"/>
      <c r="AI511" s="405"/>
      <c r="AJ511" s="405"/>
      <c r="AK511" s="405"/>
      <c r="AL511" s="405"/>
      <c r="AM511" s="405"/>
      <c r="AN511" s="405"/>
      <c r="AO511" s="405"/>
      <c r="AP511" s="405"/>
      <c r="AQ511" s="405"/>
      <c r="AR511" s="405"/>
      <c r="AS511" s="405"/>
      <c r="AT511" s="405"/>
      <c r="AU511" s="405"/>
      <c r="AV511" s="405"/>
      <c r="AW511" s="405"/>
      <c r="AX511" s="405"/>
      <c r="AY511" s="405"/>
      <c r="AZ511" s="405"/>
      <c r="BA511" s="405"/>
      <c r="BB511" s="405"/>
      <c r="BC511" s="405"/>
      <c r="BD511" s="405"/>
      <c r="BE511" s="405"/>
      <c r="BF511" s="405"/>
      <c r="BG511" s="405"/>
      <c r="BH511" s="405"/>
      <c r="BI511" s="405"/>
      <c r="BJ511" s="405"/>
      <c r="BK511" s="405"/>
      <c r="BL511" s="405"/>
      <c r="BM511" s="405"/>
      <c r="BN511" s="405"/>
      <c r="BO511" s="405"/>
      <c r="BP511" s="405"/>
      <c r="BQ511" s="405"/>
      <c r="BR511" s="405"/>
      <c r="BS511" s="405"/>
      <c r="BT511" s="405"/>
      <c r="BU511" s="405"/>
      <c r="BV511" s="405"/>
      <c r="BW511" s="478"/>
      <c r="BX511" s="478"/>
      <c r="BY511" s="478"/>
      <c r="BZ511" s="478"/>
      <c r="CA511" s="478"/>
    </row>
    <row r="512" spans="1:79" s="462" customFormat="1" ht="15" customHeight="1">
      <c r="B512" s="463"/>
      <c r="C512" s="211"/>
      <c r="D512" s="217">
        <v>65111530509101</v>
      </c>
      <c r="E512" s="218" t="s">
        <v>2126</v>
      </c>
      <c r="F512" s="218" t="s">
        <v>66</v>
      </c>
      <c r="G512" s="218" t="s">
        <v>28</v>
      </c>
      <c r="H512" s="218"/>
      <c r="I512" s="219" t="s">
        <v>2127</v>
      </c>
      <c r="J512" s="489" t="s">
        <v>2128</v>
      </c>
      <c r="K512" s="218" t="s">
        <v>86</v>
      </c>
      <c r="L512" s="218" t="s">
        <v>29</v>
      </c>
      <c r="M512" s="211">
        <v>1</v>
      </c>
      <c r="N512" s="214">
        <v>1</v>
      </c>
      <c r="O512" s="215">
        <v>1954.9</v>
      </c>
      <c r="P512" s="211">
        <v>68</v>
      </c>
      <c r="Q512" s="211" t="s">
        <v>30</v>
      </c>
      <c r="R512" s="611">
        <v>0.15</v>
      </c>
      <c r="S512" s="259">
        <v>1976.20841</v>
      </c>
      <c r="T512" s="623"/>
      <c r="U512" s="403"/>
      <c r="V512" s="403"/>
      <c r="W512" s="403"/>
      <c r="X512" s="403"/>
      <c r="Y512" s="403"/>
      <c r="Z512" s="403"/>
      <c r="AA512" s="403"/>
      <c r="AB512" s="403"/>
      <c r="AC512" s="403"/>
      <c r="AD512" s="403"/>
      <c r="AE512" s="403"/>
      <c r="AF512" s="403"/>
      <c r="AG512" s="403"/>
      <c r="AH512" s="403"/>
      <c r="AI512" s="403"/>
      <c r="AJ512" s="403"/>
      <c r="AK512" s="403"/>
      <c r="AL512" s="403"/>
      <c r="AM512" s="403"/>
      <c r="AN512" s="403"/>
      <c r="AO512" s="403"/>
      <c r="AP512" s="403"/>
      <c r="AQ512" s="403"/>
      <c r="AR512" s="403"/>
      <c r="AS512" s="403"/>
      <c r="AT512" s="403"/>
      <c r="AU512" s="403"/>
      <c r="AV512" s="403"/>
      <c r="AW512" s="403"/>
      <c r="AX512" s="403"/>
      <c r="AY512" s="403"/>
      <c r="AZ512" s="403"/>
      <c r="BA512" s="403"/>
      <c r="BB512" s="403"/>
      <c r="BC512" s="403"/>
      <c r="BD512" s="403"/>
      <c r="BE512" s="403"/>
      <c r="BF512" s="403"/>
      <c r="BG512" s="403"/>
      <c r="BH512" s="403"/>
      <c r="BI512" s="403"/>
      <c r="BJ512" s="403"/>
      <c r="BK512" s="403"/>
      <c r="BL512" s="403"/>
      <c r="BM512" s="403"/>
      <c r="BN512" s="403"/>
      <c r="BO512" s="403"/>
      <c r="BP512" s="403"/>
      <c r="BQ512" s="403"/>
      <c r="BR512" s="403"/>
      <c r="BS512" s="403"/>
      <c r="BT512" s="403"/>
      <c r="BU512" s="403"/>
      <c r="BV512" s="403"/>
      <c r="BW512" s="464"/>
      <c r="BX512" s="464"/>
      <c r="BY512" s="464"/>
      <c r="BZ512" s="464"/>
      <c r="CA512" s="464"/>
    </row>
    <row r="513" spans="1:79" s="462" customFormat="1" ht="15" customHeight="1">
      <c r="B513" s="463"/>
      <c r="C513" s="211"/>
      <c r="D513" s="339">
        <v>65111530509102</v>
      </c>
      <c r="E513" s="340" t="s">
        <v>2130</v>
      </c>
      <c r="F513" s="340" t="s">
        <v>66</v>
      </c>
      <c r="G513" s="340" t="s">
        <v>28</v>
      </c>
      <c r="H513" s="340"/>
      <c r="I513" s="341" t="s">
        <v>2127</v>
      </c>
      <c r="J513" s="340"/>
      <c r="K513" s="340" t="s">
        <v>86</v>
      </c>
      <c r="L513" s="340" t="s">
        <v>29</v>
      </c>
      <c r="M513" s="211">
        <v>1</v>
      </c>
      <c r="N513" s="214">
        <v>2</v>
      </c>
      <c r="O513" s="215">
        <v>1950</v>
      </c>
      <c r="P513" s="211">
        <v>68</v>
      </c>
      <c r="Q513" s="211" t="s">
        <v>30</v>
      </c>
      <c r="R513" s="611">
        <v>0.15</v>
      </c>
      <c r="S513" s="259">
        <v>1969.2855</v>
      </c>
      <c r="T513" s="623"/>
      <c r="U513" s="403"/>
      <c r="V513" s="403"/>
      <c r="W513" s="403"/>
      <c r="X513" s="403"/>
      <c r="Y513" s="403"/>
      <c r="Z513" s="403"/>
      <c r="AA513" s="403"/>
      <c r="AB513" s="403"/>
      <c r="AC513" s="403"/>
      <c r="AD513" s="403"/>
      <c r="AE513" s="403"/>
      <c r="AF513" s="403"/>
      <c r="AG513" s="403"/>
      <c r="AH513" s="403"/>
      <c r="AI513" s="403"/>
      <c r="AJ513" s="403"/>
      <c r="AK513" s="403"/>
      <c r="AL513" s="403"/>
      <c r="AM513" s="403"/>
      <c r="AN513" s="403"/>
      <c r="AO513" s="403"/>
      <c r="AP513" s="403"/>
      <c r="AQ513" s="403"/>
      <c r="AR513" s="403"/>
      <c r="AS513" s="403"/>
      <c r="AT513" s="403"/>
      <c r="AU513" s="403"/>
      <c r="AV513" s="403"/>
      <c r="AW513" s="403"/>
      <c r="AX513" s="403"/>
      <c r="AY513" s="403"/>
      <c r="AZ513" s="403"/>
      <c r="BA513" s="403"/>
      <c r="BB513" s="403"/>
      <c r="BC513" s="403"/>
      <c r="BD513" s="403"/>
      <c r="BE513" s="403"/>
      <c r="BF513" s="403"/>
      <c r="BG513" s="403"/>
      <c r="BH513" s="403"/>
      <c r="BI513" s="403"/>
      <c r="BJ513" s="403"/>
      <c r="BK513" s="403"/>
      <c r="BL513" s="403"/>
      <c r="BM513" s="403"/>
      <c r="BN513" s="403"/>
      <c r="BO513" s="403"/>
      <c r="BP513" s="403"/>
      <c r="BQ513" s="403"/>
      <c r="BR513" s="403"/>
      <c r="BS513" s="403"/>
      <c r="BT513" s="403"/>
      <c r="BU513" s="403"/>
      <c r="BV513" s="403"/>
      <c r="BW513" s="464"/>
      <c r="BX513" s="464"/>
      <c r="BY513" s="464"/>
      <c r="BZ513" s="464"/>
      <c r="CA513" s="464"/>
    </row>
    <row r="514" spans="1:79" s="462" customFormat="1" ht="15" customHeight="1">
      <c r="B514" s="463"/>
      <c r="C514" s="211"/>
      <c r="D514" s="339">
        <v>65111530509103</v>
      </c>
      <c r="E514" s="340" t="s">
        <v>2131</v>
      </c>
      <c r="F514" s="340" t="s">
        <v>66</v>
      </c>
      <c r="G514" s="340" t="s">
        <v>28</v>
      </c>
      <c r="H514" s="340"/>
      <c r="I514" s="341" t="s">
        <v>2127</v>
      </c>
      <c r="J514" s="340"/>
      <c r="K514" s="340" t="s">
        <v>86</v>
      </c>
      <c r="L514" s="340" t="s">
        <v>29</v>
      </c>
      <c r="M514" s="211">
        <v>1</v>
      </c>
      <c r="N514" s="214">
        <v>3</v>
      </c>
      <c r="O514" s="215">
        <v>1950</v>
      </c>
      <c r="P514" s="211">
        <v>68</v>
      </c>
      <c r="Q514" s="211" t="s">
        <v>51</v>
      </c>
      <c r="R514" s="611">
        <v>0.19</v>
      </c>
      <c r="S514" s="259">
        <v>1969.2855</v>
      </c>
      <c r="T514" s="623"/>
      <c r="U514" s="403"/>
      <c r="V514" s="403"/>
      <c r="W514" s="403"/>
      <c r="X514" s="403"/>
      <c r="Y514" s="403"/>
      <c r="Z514" s="403"/>
      <c r="AA514" s="403"/>
      <c r="AB514" s="403"/>
      <c r="AC514" s="403"/>
      <c r="AD514" s="403"/>
      <c r="AE514" s="403"/>
      <c r="AF514" s="403"/>
      <c r="AG514" s="403"/>
      <c r="AH514" s="403"/>
      <c r="AI514" s="403"/>
      <c r="AJ514" s="403"/>
      <c r="AK514" s="403"/>
      <c r="AL514" s="403"/>
      <c r="AM514" s="403"/>
      <c r="AN514" s="403"/>
      <c r="AO514" s="403"/>
      <c r="AP514" s="403"/>
      <c r="AQ514" s="403"/>
      <c r="AR514" s="403"/>
      <c r="AS514" s="403"/>
      <c r="AT514" s="403"/>
      <c r="AU514" s="403"/>
      <c r="AV514" s="403"/>
      <c r="AW514" s="403"/>
      <c r="AX514" s="403"/>
      <c r="AY514" s="403"/>
      <c r="AZ514" s="403"/>
      <c r="BA514" s="403"/>
      <c r="BB514" s="403"/>
      <c r="BC514" s="403"/>
      <c r="BD514" s="403"/>
      <c r="BE514" s="403"/>
      <c r="BF514" s="403"/>
      <c r="BG514" s="403"/>
      <c r="BH514" s="403"/>
      <c r="BI514" s="403"/>
      <c r="BJ514" s="403"/>
      <c r="BK514" s="403"/>
      <c r="BL514" s="403"/>
      <c r="BM514" s="403"/>
      <c r="BN514" s="403"/>
      <c r="BO514" s="403"/>
      <c r="BP514" s="403"/>
      <c r="BQ514" s="403"/>
      <c r="BR514" s="403"/>
      <c r="BS514" s="403"/>
      <c r="BT514" s="403"/>
      <c r="BU514" s="403"/>
      <c r="BV514" s="403"/>
      <c r="BW514" s="464"/>
      <c r="BX514" s="464"/>
      <c r="BY514" s="464"/>
      <c r="BZ514" s="464"/>
      <c r="CA514" s="464"/>
    </row>
    <row r="515" spans="1:79" s="462" customFormat="1" ht="15" customHeight="1">
      <c r="B515" s="463"/>
      <c r="C515" s="211"/>
      <c r="D515" s="339">
        <v>65111530509104</v>
      </c>
      <c r="E515" s="340" t="s">
        <v>2132</v>
      </c>
      <c r="F515" s="340" t="s">
        <v>66</v>
      </c>
      <c r="G515" s="340" t="s">
        <v>28</v>
      </c>
      <c r="H515" s="340"/>
      <c r="I515" s="341" t="s">
        <v>2127</v>
      </c>
      <c r="J515" s="340"/>
      <c r="K515" s="340" t="s">
        <v>86</v>
      </c>
      <c r="L515" s="340" t="s">
        <v>29</v>
      </c>
      <c r="M515" s="211">
        <v>1</v>
      </c>
      <c r="N515" s="214">
        <v>4</v>
      </c>
      <c r="O515" s="215">
        <v>1950</v>
      </c>
      <c r="P515" s="211">
        <v>68</v>
      </c>
      <c r="Q515" s="211" t="s">
        <v>47</v>
      </c>
      <c r="R515" s="611">
        <v>0.1</v>
      </c>
      <c r="S515" s="259">
        <v>1969.2855</v>
      </c>
      <c r="T515" s="623"/>
      <c r="U515" s="403"/>
      <c r="V515" s="403"/>
      <c r="W515" s="403"/>
      <c r="X515" s="403"/>
      <c r="Y515" s="403"/>
      <c r="Z515" s="403"/>
      <c r="AA515" s="403"/>
      <c r="AB515" s="403"/>
      <c r="AC515" s="403"/>
      <c r="AD515" s="403"/>
      <c r="AE515" s="403"/>
      <c r="AF515" s="403"/>
      <c r="AG515" s="403"/>
      <c r="AH515" s="403"/>
      <c r="AI515" s="403"/>
      <c r="AJ515" s="403"/>
      <c r="AK515" s="403"/>
      <c r="AL515" s="403"/>
      <c r="AM515" s="403"/>
      <c r="AN515" s="403"/>
      <c r="AO515" s="403"/>
      <c r="AP515" s="403"/>
      <c r="AQ515" s="403"/>
      <c r="AR515" s="403"/>
      <c r="AS515" s="403"/>
      <c r="AT515" s="403"/>
      <c r="AU515" s="403"/>
      <c r="AV515" s="403"/>
      <c r="AW515" s="403"/>
      <c r="AX515" s="403"/>
      <c r="AY515" s="403"/>
      <c r="AZ515" s="403"/>
      <c r="BA515" s="403"/>
      <c r="BB515" s="403"/>
      <c r="BC515" s="403"/>
      <c r="BD515" s="403"/>
      <c r="BE515" s="403"/>
      <c r="BF515" s="403"/>
      <c r="BG515" s="403"/>
      <c r="BH515" s="403"/>
      <c r="BI515" s="403"/>
      <c r="BJ515" s="403"/>
      <c r="BK515" s="403"/>
      <c r="BL515" s="403"/>
      <c r="BM515" s="403"/>
      <c r="BN515" s="403"/>
      <c r="BO515" s="403"/>
      <c r="BP515" s="403"/>
      <c r="BQ515" s="403"/>
      <c r="BR515" s="403"/>
      <c r="BS515" s="403"/>
      <c r="BT515" s="403"/>
      <c r="BU515" s="403"/>
      <c r="BV515" s="403"/>
      <c r="BW515" s="464"/>
      <c r="BX515" s="464"/>
      <c r="BY515" s="464"/>
      <c r="BZ515" s="464"/>
      <c r="CA515" s="464"/>
    </row>
    <row r="516" spans="1:79" s="462" customFormat="1" ht="15" customHeight="1">
      <c r="B516" s="463"/>
      <c r="C516" s="211"/>
      <c r="D516" s="339">
        <v>65111530509105</v>
      </c>
      <c r="E516" s="340" t="s">
        <v>2133</v>
      </c>
      <c r="F516" s="340" t="s">
        <v>66</v>
      </c>
      <c r="G516" s="340" t="s">
        <v>28</v>
      </c>
      <c r="H516" s="340"/>
      <c r="I516" s="341" t="s">
        <v>2127</v>
      </c>
      <c r="J516" s="340"/>
      <c r="K516" s="340" t="s">
        <v>86</v>
      </c>
      <c r="L516" s="340" t="s">
        <v>29</v>
      </c>
      <c r="M516" s="211">
        <v>1</v>
      </c>
      <c r="N516" s="214">
        <v>5</v>
      </c>
      <c r="O516" s="215">
        <v>1950</v>
      </c>
      <c r="P516" s="211">
        <v>68</v>
      </c>
      <c r="Q516" s="211" t="s">
        <v>47</v>
      </c>
      <c r="R516" s="611">
        <v>0.1</v>
      </c>
      <c r="S516" s="259">
        <v>1969.2855</v>
      </c>
      <c r="T516" s="623"/>
      <c r="U516" s="403"/>
      <c r="V516" s="403"/>
      <c r="W516" s="403"/>
      <c r="X516" s="403"/>
      <c r="Y516" s="403"/>
      <c r="Z516" s="403"/>
      <c r="AA516" s="403"/>
      <c r="AB516" s="403"/>
      <c r="AC516" s="403"/>
      <c r="AD516" s="403"/>
      <c r="AE516" s="403"/>
      <c r="AF516" s="403"/>
      <c r="AG516" s="403"/>
      <c r="AH516" s="403"/>
      <c r="AI516" s="403"/>
      <c r="AJ516" s="403"/>
      <c r="AK516" s="403"/>
      <c r="AL516" s="403"/>
      <c r="AM516" s="403"/>
      <c r="AN516" s="403"/>
      <c r="AO516" s="403"/>
      <c r="AP516" s="403"/>
      <c r="AQ516" s="403"/>
      <c r="AR516" s="403"/>
      <c r="AS516" s="403"/>
      <c r="AT516" s="403"/>
      <c r="AU516" s="403"/>
      <c r="AV516" s="403"/>
      <c r="AW516" s="403"/>
      <c r="AX516" s="403"/>
      <c r="AY516" s="403"/>
      <c r="AZ516" s="403"/>
      <c r="BA516" s="403"/>
      <c r="BB516" s="403"/>
      <c r="BC516" s="403"/>
      <c r="BD516" s="403"/>
      <c r="BE516" s="403"/>
      <c r="BF516" s="403"/>
      <c r="BG516" s="403"/>
      <c r="BH516" s="403"/>
      <c r="BI516" s="403"/>
      <c r="BJ516" s="403"/>
      <c r="BK516" s="403"/>
      <c r="BL516" s="403"/>
      <c r="BM516" s="403"/>
      <c r="BN516" s="403"/>
      <c r="BO516" s="403"/>
      <c r="BP516" s="403"/>
      <c r="BQ516" s="403"/>
      <c r="BR516" s="403"/>
      <c r="BS516" s="403"/>
      <c r="BT516" s="403"/>
      <c r="BU516" s="403"/>
      <c r="BV516" s="403"/>
      <c r="BW516" s="464"/>
      <c r="BX516" s="464"/>
      <c r="BY516" s="464"/>
      <c r="BZ516" s="464"/>
      <c r="CA516" s="464"/>
    </row>
    <row r="517" spans="1:79" s="462" customFormat="1" ht="15" customHeight="1">
      <c r="B517" s="463"/>
      <c r="C517" s="211"/>
      <c r="D517" s="217">
        <v>65111530509106</v>
      </c>
      <c r="E517" s="218" t="s">
        <v>2134</v>
      </c>
      <c r="F517" s="218" t="s">
        <v>66</v>
      </c>
      <c r="G517" s="218" t="s">
        <v>28</v>
      </c>
      <c r="H517" s="218"/>
      <c r="I517" s="219" t="s">
        <v>2127</v>
      </c>
      <c r="J517" s="218"/>
      <c r="K517" s="218" t="s">
        <v>86</v>
      </c>
      <c r="L517" s="218" t="s">
        <v>29</v>
      </c>
      <c r="M517" s="211">
        <v>1</v>
      </c>
      <c r="N517" s="214">
        <v>6</v>
      </c>
      <c r="O517" s="215">
        <v>1950</v>
      </c>
      <c r="P517" s="211">
        <v>68</v>
      </c>
      <c r="Q517" s="211" t="s">
        <v>39</v>
      </c>
      <c r="R517" s="611">
        <v>0.17</v>
      </c>
      <c r="S517" s="259">
        <v>1969.2855</v>
      </c>
      <c r="T517" s="623"/>
      <c r="U517" s="403"/>
      <c r="V517" s="403"/>
      <c r="W517" s="403"/>
      <c r="X517" s="403"/>
      <c r="Y517" s="403"/>
      <c r="Z517" s="403"/>
      <c r="AA517" s="403"/>
      <c r="AB517" s="403"/>
      <c r="AC517" s="403"/>
      <c r="AD517" s="403"/>
      <c r="AE517" s="403"/>
      <c r="AF517" s="403"/>
      <c r="AG517" s="403"/>
      <c r="AH517" s="403"/>
      <c r="AI517" s="403"/>
      <c r="AJ517" s="403"/>
      <c r="AK517" s="403"/>
      <c r="AL517" s="403"/>
      <c r="AM517" s="403"/>
      <c r="AN517" s="403"/>
      <c r="AO517" s="403"/>
      <c r="AP517" s="403"/>
      <c r="AQ517" s="403"/>
      <c r="AR517" s="403"/>
      <c r="AS517" s="403"/>
      <c r="AT517" s="403"/>
      <c r="AU517" s="403"/>
      <c r="AV517" s="403"/>
      <c r="AW517" s="403"/>
      <c r="AX517" s="403"/>
      <c r="AY517" s="403"/>
      <c r="AZ517" s="403"/>
      <c r="BA517" s="403"/>
      <c r="BB517" s="403"/>
      <c r="BC517" s="403"/>
      <c r="BD517" s="403"/>
      <c r="BE517" s="403"/>
      <c r="BF517" s="403"/>
      <c r="BG517" s="403"/>
      <c r="BH517" s="403"/>
      <c r="BI517" s="403"/>
      <c r="BJ517" s="403"/>
      <c r="BK517" s="403"/>
      <c r="BL517" s="403"/>
      <c r="BM517" s="403"/>
      <c r="BN517" s="403"/>
      <c r="BO517" s="403"/>
      <c r="BP517" s="403"/>
      <c r="BQ517" s="403"/>
      <c r="BR517" s="403"/>
      <c r="BS517" s="403"/>
      <c r="BT517" s="403"/>
      <c r="BU517" s="403"/>
      <c r="BV517" s="403"/>
      <c r="BW517" s="464"/>
      <c r="BX517" s="464"/>
      <c r="BY517" s="464"/>
      <c r="BZ517" s="464"/>
      <c r="CA517" s="464"/>
    </row>
    <row r="518" spans="1:79" s="462" customFormat="1" ht="15" customHeight="1">
      <c r="B518" s="463"/>
      <c r="C518" s="211"/>
      <c r="D518" s="339">
        <v>65111530509107</v>
      </c>
      <c r="E518" s="340" t="s">
        <v>2135</v>
      </c>
      <c r="F518" s="340" t="s">
        <v>66</v>
      </c>
      <c r="G518" s="340" t="s">
        <v>28</v>
      </c>
      <c r="H518" s="340"/>
      <c r="I518" s="341" t="s">
        <v>2127</v>
      </c>
      <c r="J518" s="340"/>
      <c r="K518" s="340" t="s">
        <v>86</v>
      </c>
      <c r="L518" s="340" t="s">
        <v>29</v>
      </c>
      <c r="M518" s="211">
        <v>1</v>
      </c>
      <c r="N518" s="214">
        <v>7</v>
      </c>
      <c r="O518" s="215">
        <v>1950</v>
      </c>
      <c r="P518" s="211">
        <v>68</v>
      </c>
      <c r="Q518" s="211" t="s">
        <v>47</v>
      </c>
      <c r="R518" s="611">
        <v>0.1</v>
      </c>
      <c r="S518" s="259">
        <v>1969.2855</v>
      </c>
      <c r="T518" s="623"/>
      <c r="U518" s="403"/>
      <c r="V518" s="403"/>
      <c r="W518" s="403"/>
      <c r="X518" s="403"/>
      <c r="Y518" s="403"/>
      <c r="Z518" s="403"/>
      <c r="AA518" s="403"/>
      <c r="AB518" s="403"/>
      <c r="AC518" s="403"/>
      <c r="AD518" s="403"/>
      <c r="AE518" s="403"/>
      <c r="AF518" s="403"/>
      <c r="AG518" s="403"/>
      <c r="AH518" s="403"/>
      <c r="AI518" s="403"/>
      <c r="AJ518" s="403"/>
      <c r="AK518" s="403"/>
      <c r="AL518" s="403"/>
      <c r="AM518" s="403"/>
      <c r="AN518" s="403"/>
      <c r="AO518" s="403"/>
      <c r="AP518" s="403"/>
      <c r="AQ518" s="403"/>
      <c r="AR518" s="403"/>
      <c r="AS518" s="403"/>
      <c r="AT518" s="403"/>
      <c r="AU518" s="403"/>
      <c r="AV518" s="403"/>
      <c r="AW518" s="403"/>
      <c r="AX518" s="403"/>
      <c r="AY518" s="403"/>
      <c r="AZ518" s="403"/>
      <c r="BA518" s="403"/>
      <c r="BB518" s="403"/>
      <c r="BC518" s="403"/>
      <c r="BD518" s="403"/>
      <c r="BE518" s="403"/>
      <c r="BF518" s="403"/>
      <c r="BG518" s="403"/>
      <c r="BH518" s="403"/>
      <c r="BI518" s="403"/>
      <c r="BJ518" s="403"/>
      <c r="BK518" s="403"/>
      <c r="BL518" s="403"/>
      <c r="BM518" s="403"/>
      <c r="BN518" s="403"/>
      <c r="BO518" s="403"/>
      <c r="BP518" s="403"/>
      <c r="BQ518" s="403"/>
      <c r="BR518" s="403"/>
      <c r="BS518" s="403"/>
      <c r="BT518" s="403"/>
      <c r="BU518" s="403"/>
      <c r="BV518" s="403"/>
      <c r="BW518" s="464"/>
      <c r="BX518" s="464"/>
      <c r="BY518" s="464"/>
      <c r="BZ518" s="464"/>
      <c r="CA518" s="464"/>
    </row>
    <row r="519" spans="1:79" s="462" customFormat="1" ht="15" customHeight="1">
      <c r="B519" s="463"/>
      <c r="C519" s="211"/>
      <c r="D519" s="339">
        <v>65111530509108</v>
      </c>
      <c r="E519" s="340" t="s">
        <v>2136</v>
      </c>
      <c r="F519" s="340" t="s">
        <v>66</v>
      </c>
      <c r="G519" s="340" t="s">
        <v>28</v>
      </c>
      <c r="H519" s="340"/>
      <c r="I519" s="341" t="s">
        <v>2127</v>
      </c>
      <c r="J519" s="340"/>
      <c r="K519" s="340" t="s">
        <v>86</v>
      </c>
      <c r="L519" s="340" t="s">
        <v>29</v>
      </c>
      <c r="M519" s="211">
        <v>1</v>
      </c>
      <c r="N519" s="214">
        <v>8</v>
      </c>
      <c r="O519" s="215">
        <v>1950</v>
      </c>
      <c r="P519" s="211">
        <v>68</v>
      </c>
      <c r="Q519" s="211" t="s">
        <v>47</v>
      </c>
      <c r="R519" s="611">
        <v>0.1</v>
      </c>
      <c r="S519" s="259">
        <v>1969.2855</v>
      </c>
      <c r="T519" s="623"/>
      <c r="U519" s="403"/>
      <c r="V519" s="403"/>
      <c r="W519" s="403"/>
      <c r="X519" s="403"/>
      <c r="Y519" s="403"/>
      <c r="Z519" s="403"/>
      <c r="AA519" s="403"/>
      <c r="AB519" s="403"/>
      <c r="AC519" s="403"/>
      <c r="AD519" s="403"/>
      <c r="AE519" s="403"/>
      <c r="AF519" s="403"/>
      <c r="AG519" s="403"/>
      <c r="AH519" s="403"/>
      <c r="AI519" s="403"/>
      <c r="AJ519" s="403"/>
      <c r="AK519" s="403"/>
      <c r="AL519" s="403"/>
      <c r="AM519" s="403"/>
      <c r="AN519" s="403"/>
      <c r="AO519" s="403"/>
      <c r="AP519" s="403"/>
      <c r="AQ519" s="403"/>
      <c r="AR519" s="403"/>
      <c r="AS519" s="403"/>
      <c r="AT519" s="403"/>
      <c r="AU519" s="403"/>
      <c r="AV519" s="403"/>
      <c r="AW519" s="403"/>
      <c r="AX519" s="403"/>
      <c r="AY519" s="403"/>
      <c r="AZ519" s="403"/>
      <c r="BA519" s="403"/>
      <c r="BB519" s="403"/>
      <c r="BC519" s="403"/>
      <c r="BD519" s="403"/>
      <c r="BE519" s="403"/>
      <c r="BF519" s="403"/>
      <c r="BG519" s="403"/>
      <c r="BH519" s="403"/>
      <c r="BI519" s="403"/>
      <c r="BJ519" s="403"/>
      <c r="BK519" s="403"/>
      <c r="BL519" s="403"/>
      <c r="BM519" s="403"/>
      <c r="BN519" s="403"/>
      <c r="BO519" s="403"/>
      <c r="BP519" s="403"/>
      <c r="BQ519" s="403"/>
      <c r="BR519" s="403"/>
      <c r="BS519" s="403"/>
      <c r="BT519" s="403"/>
      <c r="BU519" s="403"/>
      <c r="BV519" s="403"/>
      <c r="BW519" s="464"/>
      <c r="BX519" s="464"/>
      <c r="BY519" s="464"/>
      <c r="BZ519" s="464"/>
      <c r="CA519" s="464"/>
    </row>
    <row r="520" spans="1:79" s="462" customFormat="1" ht="15" customHeight="1">
      <c r="B520" s="463"/>
      <c r="C520" s="211"/>
      <c r="D520" s="339">
        <v>65111530509109</v>
      </c>
      <c r="E520" s="340" t="s">
        <v>2137</v>
      </c>
      <c r="F520" s="340" t="s">
        <v>66</v>
      </c>
      <c r="G520" s="340" t="s">
        <v>28</v>
      </c>
      <c r="H520" s="340"/>
      <c r="I520" s="341" t="s">
        <v>2127</v>
      </c>
      <c r="J520" s="340"/>
      <c r="K520" s="340" t="s">
        <v>86</v>
      </c>
      <c r="L520" s="340" t="s">
        <v>29</v>
      </c>
      <c r="M520" s="211">
        <v>1</v>
      </c>
      <c r="N520" s="214">
        <v>9</v>
      </c>
      <c r="O520" s="215">
        <v>1950</v>
      </c>
      <c r="P520" s="211">
        <v>68</v>
      </c>
      <c r="Q520" s="211" t="s">
        <v>47</v>
      </c>
      <c r="R520" s="611">
        <v>0.1</v>
      </c>
      <c r="S520" s="259">
        <v>1969.2855</v>
      </c>
      <c r="T520" s="623"/>
      <c r="U520" s="403"/>
      <c r="V520" s="403"/>
      <c r="W520" s="403"/>
      <c r="X520" s="403"/>
      <c r="Y520" s="403"/>
      <c r="Z520" s="403"/>
      <c r="AA520" s="403"/>
      <c r="AB520" s="403"/>
      <c r="AC520" s="403"/>
      <c r="AD520" s="403"/>
      <c r="AE520" s="403"/>
      <c r="AF520" s="403"/>
      <c r="AG520" s="403"/>
      <c r="AH520" s="403"/>
      <c r="AI520" s="403"/>
      <c r="AJ520" s="403"/>
      <c r="AK520" s="403"/>
      <c r="AL520" s="403"/>
      <c r="AM520" s="403"/>
      <c r="AN520" s="403"/>
      <c r="AO520" s="403"/>
      <c r="AP520" s="403"/>
      <c r="AQ520" s="403"/>
      <c r="AR520" s="403"/>
      <c r="AS520" s="403"/>
      <c r="AT520" s="403"/>
      <c r="AU520" s="403"/>
      <c r="AV520" s="403"/>
      <c r="AW520" s="403"/>
      <c r="AX520" s="403"/>
      <c r="AY520" s="403"/>
      <c r="AZ520" s="403"/>
      <c r="BA520" s="403"/>
      <c r="BB520" s="403"/>
      <c r="BC520" s="403"/>
      <c r="BD520" s="403"/>
      <c r="BE520" s="403"/>
      <c r="BF520" s="403"/>
      <c r="BG520" s="403"/>
      <c r="BH520" s="403"/>
      <c r="BI520" s="403"/>
      <c r="BJ520" s="403"/>
      <c r="BK520" s="403"/>
      <c r="BL520" s="403"/>
      <c r="BM520" s="403"/>
      <c r="BN520" s="403"/>
      <c r="BO520" s="403"/>
      <c r="BP520" s="403"/>
      <c r="BQ520" s="403"/>
      <c r="BR520" s="403"/>
      <c r="BS520" s="403"/>
      <c r="BT520" s="403"/>
      <c r="BU520" s="403"/>
      <c r="BV520" s="403"/>
      <c r="BW520" s="464"/>
      <c r="BX520" s="464"/>
      <c r="BY520" s="464"/>
      <c r="BZ520" s="464"/>
      <c r="CA520" s="464"/>
    </row>
    <row r="521" spans="1:79" s="462" customFormat="1" ht="15" customHeight="1">
      <c r="B521" s="463"/>
      <c r="C521" s="211"/>
      <c r="D521" s="339">
        <v>65111530509110</v>
      </c>
      <c r="E521" s="340" t="s">
        <v>2129</v>
      </c>
      <c r="F521" s="340" t="s">
        <v>66</v>
      </c>
      <c r="G521" s="340" t="s">
        <v>28</v>
      </c>
      <c r="H521" s="340"/>
      <c r="I521" s="341" t="s">
        <v>2127</v>
      </c>
      <c r="J521" s="340"/>
      <c r="K521" s="340" t="s">
        <v>86</v>
      </c>
      <c r="L521" s="340" t="s">
        <v>29</v>
      </c>
      <c r="M521" s="211">
        <v>1</v>
      </c>
      <c r="N521" s="214">
        <v>10</v>
      </c>
      <c r="O521" s="215">
        <v>1917.7</v>
      </c>
      <c r="P521" s="211">
        <v>68</v>
      </c>
      <c r="Q521" s="211" t="s">
        <v>47</v>
      </c>
      <c r="R521" s="611">
        <v>0.1</v>
      </c>
      <c r="S521" s="259">
        <v>1934.8542080000002</v>
      </c>
      <c r="T521" s="623"/>
      <c r="U521" s="403"/>
      <c r="V521" s="403"/>
      <c r="W521" s="403"/>
      <c r="X521" s="403"/>
      <c r="Y521" s="403"/>
      <c r="Z521" s="403"/>
      <c r="AA521" s="403"/>
      <c r="AB521" s="403"/>
      <c r="AC521" s="403"/>
      <c r="AD521" s="403"/>
      <c r="AE521" s="403"/>
      <c r="AF521" s="403"/>
      <c r="AG521" s="403"/>
      <c r="AH521" s="403"/>
      <c r="AI521" s="403"/>
      <c r="AJ521" s="403"/>
      <c r="AK521" s="403"/>
      <c r="AL521" s="403"/>
      <c r="AM521" s="403"/>
      <c r="AN521" s="403"/>
      <c r="AO521" s="403"/>
      <c r="AP521" s="403"/>
      <c r="AQ521" s="403"/>
      <c r="AR521" s="403"/>
      <c r="AS521" s="403"/>
      <c r="AT521" s="403"/>
      <c r="AU521" s="403"/>
      <c r="AV521" s="403"/>
      <c r="AW521" s="403"/>
      <c r="AX521" s="403"/>
      <c r="AY521" s="403"/>
      <c r="AZ521" s="403"/>
      <c r="BA521" s="403"/>
      <c r="BB521" s="403"/>
      <c r="BC521" s="403"/>
      <c r="BD521" s="403"/>
      <c r="BE521" s="403"/>
      <c r="BF521" s="403"/>
      <c r="BG521" s="403"/>
      <c r="BH521" s="403"/>
      <c r="BI521" s="403"/>
      <c r="BJ521" s="403"/>
      <c r="BK521" s="403"/>
      <c r="BL521" s="403"/>
      <c r="BM521" s="403"/>
      <c r="BN521" s="403"/>
      <c r="BO521" s="403"/>
      <c r="BP521" s="403"/>
      <c r="BQ521" s="403"/>
      <c r="BR521" s="403"/>
      <c r="BS521" s="403"/>
      <c r="BT521" s="403"/>
      <c r="BU521" s="403"/>
      <c r="BV521" s="403"/>
      <c r="BW521" s="464"/>
      <c r="BX521" s="464"/>
      <c r="BY521" s="464"/>
      <c r="BZ521" s="464"/>
      <c r="CA521" s="464"/>
    </row>
    <row r="522" spans="1:79" s="462" customFormat="1" ht="15" customHeight="1">
      <c r="A522" s="647"/>
      <c r="B522" s="529"/>
      <c r="C522" s="254"/>
      <c r="D522" s="641" t="s">
        <v>2846</v>
      </c>
      <c r="E522" s="353">
        <v>84</v>
      </c>
      <c r="F522" s="353" t="s">
        <v>66</v>
      </c>
      <c r="G522" s="353" t="s">
        <v>549</v>
      </c>
      <c r="H522" s="353">
        <v>1</v>
      </c>
      <c r="I522" s="354" t="s">
        <v>2832</v>
      </c>
      <c r="J522" s="639" t="s">
        <v>2833</v>
      </c>
      <c r="K522" s="353" t="s">
        <v>1023</v>
      </c>
      <c r="L522" s="353" t="s">
        <v>29</v>
      </c>
      <c r="M522" s="254" t="s">
        <v>2834</v>
      </c>
      <c r="N522" s="258">
        <v>1</v>
      </c>
      <c r="O522" s="215">
        <v>1989.4</v>
      </c>
      <c r="P522" s="254" t="s">
        <v>42</v>
      </c>
      <c r="Q522" s="254" t="s">
        <v>30</v>
      </c>
      <c r="R522" s="305">
        <v>0.1</v>
      </c>
      <c r="S522" s="612">
        <v>2006.204221</v>
      </c>
      <c r="T522" s="622"/>
      <c r="U522" s="399"/>
      <c r="V522" s="399"/>
      <c r="W522" s="399"/>
      <c r="X522" s="399"/>
      <c r="Y522" s="399"/>
      <c r="Z522" s="399"/>
      <c r="AA522" s="399"/>
      <c r="AB522" s="399"/>
      <c r="AC522" s="399"/>
      <c r="AD522" s="399"/>
      <c r="AE522" s="399"/>
      <c r="AF522" s="399"/>
      <c r="AG522" s="399"/>
      <c r="AH522" s="399"/>
      <c r="AI522" s="399"/>
      <c r="AJ522" s="399"/>
      <c r="AK522" s="399"/>
      <c r="AL522" s="399"/>
      <c r="AM522" s="399"/>
      <c r="AN522" s="399"/>
      <c r="AO522" s="399"/>
      <c r="AP522" s="399"/>
      <c r="AQ522" s="399"/>
      <c r="AR522" s="399"/>
      <c r="AS522" s="399"/>
      <c r="AT522" s="399"/>
      <c r="AU522" s="399"/>
      <c r="AV522" s="399"/>
      <c r="AW522" s="399"/>
      <c r="AX522" s="399"/>
      <c r="AY522" s="399"/>
      <c r="AZ522" s="399"/>
      <c r="BA522" s="399"/>
      <c r="BB522" s="399"/>
      <c r="BC522" s="399"/>
      <c r="BD522" s="399"/>
      <c r="BE522" s="399"/>
      <c r="BF522" s="399"/>
      <c r="BG522" s="399"/>
      <c r="BH522" s="399"/>
      <c r="BI522" s="399"/>
      <c r="BJ522" s="399"/>
      <c r="BK522" s="399"/>
      <c r="BL522" s="399"/>
      <c r="BM522" s="399"/>
      <c r="BN522" s="399"/>
      <c r="BO522" s="399"/>
      <c r="BP522" s="399"/>
      <c r="BQ522" s="399"/>
      <c r="BR522" s="399"/>
      <c r="BS522" s="399"/>
      <c r="BT522" s="399"/>
      <c r="BU522" s="399"/>
      <c r="BV522" s="399"/>
      <c r="BW522" s="434"/>
      <c r="BX522" s="434"/>
      <c r="BY522" s="434"/>
      <c r="BZ522" s="434"/>
      <c r="CA522" s="434"/>
    </row>
    <row r="523" spans="1:79" s="462" customFormat="1" ht="15" customHeight="1">
      <c r="A523" s="647"/>
      <c r="B523" s="529"/>
      <c r="C523" s="254"/>
      <c r="D523" s="561" t="s">
        <v>2835</v>
      </c>
      <c r="E523" s="561" t="s">
        <v>2836</v>
      </c>
      <c r="F523" s="561" t="s">
        <v>66</v>
      </c>
      <c r="G523" s="561" t="s">
        <v>549</v>
      </c>
      <c r="H523" s="561">
        <v>1</v>
      </c>
      <c r="I523" s="562" t="s">
        <v>2832</v>
      </c>
      <c r="J523" s="562"/>
      <c r="K523" s="561" t="s">
        <v>1023</v>
      </c>
      <c r="L523" s="561" t="s">
        <v>29</v>
      </c>
      <c r="M523" s="254" t="s">
        <v>2834</v>
      </c>
      <c r="N523" s="258">
        <v>2</v>
      </c>
      <c r="O523" s="215">
        <v>1989.4</v>
      </c>
      <c r="P523" s="254">
        <v>81</v>
      </c>
      <c r="Q523" s="254" t="s">
        <v>47</v>
      </c>
      <c r="R523" s="305">
        <v>0.05</v>
      </c>
      <c r="S523" s="612">
        <v>2006.204221</v>
      </c>
      <c r="T523" s="622"/>
      <c r="U523" s="399"/>
      <c r="V523" s="399"/>
      <c r="W523" s="399"/>
      <c r="X523" s="399"/>
      <c r="Y523" s="399"/>
      <c r="Z523" s="399"/>
      <c r="AA523" s="399"/>
      <c r="AB523" s="399"/>
      <c r="AC523" s="399"/>
      <c r="AD523" s="399"/>
      <c r="AE523" s="399"/>
      <c r="AF523" s="399"/>
      <c r="AG523" s="399"/>
      <c r="AH523" s="399"/>
      <c r="AI523" s="399"/>
      <c r="AJ523" s="399"/>
      <c r="AK523" s="399"/>
      <c r="AL523" s="399"/>
      <c r="AM523" s="399"/>
      <c r="AN523" s="399"/>
      <c r="AO523" s="399"/>
      <c r="AP523" s="399"/>
      <c r="AQ523" s="399"/>
      <c r="AR523" s="399"/>
      <c r="AS523" s="399"/>
      <c r="AT523" s="399"/>
      <c r="AU523" s="399"/>
      <c r="AV523" s="399"/>
      <c r="AW523" s="399"/>
      <c r="AX523" s="399"/>
      <c r="AY523" s="399"/>
      <c r="AZ523" s="399"/>
      <c r="BA523" s="399"/>
      <c r="BB523" s="399"/>
      <c r="BC523" s="399"/>
      <c r="BD523" s="399"/>
      <c r="BE523" s="399"/>
      <c r="BF523" s="399"/>
      <c r="BG523" s="399"/>
      <c r="BH523" s="399"/>
      <c r="BI523" s="399"/>
      <c r="BJ523" s="399"/>
      <c r="BK523" s="399"/>
      <c r="BL523" s="399"/>
      <c r="BM523" s="399"/>
      <c r="BN523" s="399"/>
      <c r="BO523" s="399"/>
      <c r="BP523" s="399"/>
      <c r="BQ523" s="399"/>
      <c r="BR523" s="399"/>
      <c r="BS523" s="399"/>
      <c r="BT523" s="399"/>
      <c r="BU523" s="399"/>
      <c r="BV523" s="399"/>
      <c r="BW523" s="434"/>
      <c r="BX523" s="434"/>
      <c r="BY523" s="434"/>
      <c r="BZ523" s="434"/>
      <c r="CA523" s="434"/>
    </row>
    <row r="524" spans="1:79" s="462" customFormat="1" ht="15" customHeight="1">
      <c r="A524" s="647"/>
      <c r="B524" s="529"/>
      <c r="C524" s="254"/>
      <c r="D524" s="561" t="s">
        <v>2837</v>
      </c>
      <c r="E524" s="561" t="s">
        <v>2838</v>
      </c>
      <c r="F524" s="561" t="s">
        <v>66</v>
      </c>
      <c r="G524" s="561" t="s">
        <v>549</v>
      </c>
      <c r="H524" s="561">
        <v>1</v>
      </c>
      <c r="I524" s="562" t="s">
        <v>2832</v>
      </c>
      <c r="J524" s="562"/>
      <c r="K524" s="561" t="s">
        <v>1023</v>
      </c>
      <c r="L524" s="561" t="s">
        <v>29</v>
      </c>
      <c r="M524" s="254" t="s">
        <v>2834</v>
      </c>
      <c r="N524" s="258">
        <v>3</v>
      </c>
      <c r="O524" s="215">
        <v>1989.4</v>
      </c>
      <c r="P524" s="254">
        <v>81</v>
      </c>
      <c r="Q524" s="254" t="s">
        <v>51</v>
      </c>
      <c r="R524" s="305">
        <v>0.14000000000000001</v>
      </c>
      <c r="S524" s="612">
        <v>2006.204221</v>
      </c>
      <c r="T524" s="622"/>
      <c r="U524" s="399"/>
      <c r="V524" s="399"/>
      <c r="W524" s="399"/>
      <c r="X524" s="399"/>
      <c r="Y524" s="399"/>
      <c r="Z524" s="399"/>
      <c r="AA524" s="399"/>
      <c r="AB524" s="399"/>
      <c r="AC524" s="399"/>
      <c r="AD524" s="399"/>
      <c r="AE524" s="399"/>
      <c r="AF524" s="399"/>
      <c r="AG524" s="399"/>
      <c r="AH524" s="399"/>
      <c r="AI524" s="399"/>
      <c r="AJ524" s="399"/>
      <c r="AK524" s="399"/>
      <c r="AL524" s="399"/>
      <c r="AM524" s="399"/>
      <c r="AN524" s="399"/>
      <c r="AO524" s="399"/>
      <c r="AP524" s="399"/>
      <c r="AQ524" s="399"/>
      <c r="AR524" s="399"/>
      <c r="AS524" s="399"/>
      <c r="AT524" s="399"/>
      <c r="AU524" s="399"/>
      <c r="AV524" s="399"/>
      <c r="AW524" s="399"/>
      <c r="AX524" s="399"/>
      <c r="AY524" s="399"/>
      <c r="AZ524" s="399"/>
      <c r="BA524" s="399"/>
      <c r="BB524" s="399"/>
      <c r="BC524" s="399"/>
      <c r="BD524" s="399"/>
      <c r="BE524" s="399"/>
      <c r="BF524" s="399"/>
      <c r="BG524" s="399"/>
      <c r="BH524" s="399"/>
      <c r="BI524" s="399"/>
      <c r="BJ524" s="399"/>
      <c r="BK524" s="399"/>
      <c r="BL524" s="399"/>
      <c r="BM524" s="399"/>
      <c r="BN524" s="399"/>
      <c r="BO524" s="399"/>
      <c r="BP524" s="399"/>
      <c r="BQ524" s="399"/>
      <c r="BR524" s="399"/>
      <c r="BS524" s="399"/>
      <c r="BT524" s="399"/>
      <c r="BU524" s="399"/>
      <c r="BV524" s="399"/>
      <c r="BW524" s="434"/>
      <c r="BX524" s="434"/>
      <c r="BY524" s="434"/>
      <c r="BZ524" s="434"/>
      <c r="CA524" s="434"/>
    </row>
    <row r="525" spans="1:79" s="462" customFormat="1" ht="15" customHeight="1">
      <c r="A525" s="647"/>
      <c r="B525" s="529"/>
      <c r="C525" s="254"/>
      <c r="D525" s="561" t="s">
        <v>2839</v>
      </c>
      <c r="E525" s="561" t="s">
        <v>2840</v>
      </c>
      <c r="F525" s="561" t="s">
        <v>66</v>
      </c>
      <c r="G525" s="561" t="s">
        <v>549</v>
      </c>
      <c r="H525" s="561">
        <v>1</v>
      </c>
      <c r="I525" s="562" t="s">
        <v>2832</v>
      </c>
      <c r="J525" s="562"/>
      <c r="K525" s="561" t="s">
        <v>1023</v>
      </c>
      <c r="L525" s="561" t="s">
        <v>29</v>
      </c>
      <c r="M525" s="254" t="s">
        <v>2834</v>
      </c>
      <c r="N525" s="258">
        <v>4</v>
      </c>
      <c r="O525" s="215">
        <v>1989.4</v>
      </c>
      <c r="P525" s="254">
        <v>81</v>
      </c>
      <c r="Q525" s="254" t="s">
        <v>39</v>
      </c>
      <c r="R525" s="305">
        <v>0.12</v>
      </c>
      <c r="S525" s="612">
        <v>2006.204221</v>
      </c>
      <c r="T525" s="622"/>
      <c r="U525" s="399"/>
      <c r="V525" s="399"/>
      <c r="W525" s="399"/>
      <c r="X525" s="399"/>
      <c r="Y525" s="399"/>
      <c r="Z525" s="399"/>
      <c r="AA525" s="399"/>
      <c r="AB525" s="399"/>
      <c r="AC525" s="399"/>
      <c r="AD525" s="399"/>
      <c r="AE525" s="399"/>
      <c r="AF525" s="399"/>
      <c r="AG525" s="399"/>
      <c r="AH525" s="399"/>
      <c r="AI525" s="399"/>
      <c r="AJ525" s="399"/>
      <c r="AK525" s="399"/>
      <c r="AL525" s="399"/>
      <c r="AM525" s="399"/>
      <c r="AN525" s="399"/>
      <c r="AO525" s="399"/>
      <c r="AP525" s="399"/>
      <c r="AQ525" s="399"/>
      <c r="AR525" s="399"/>
      <c r="AS525" s="399"/>
      <c r="AT525" s="399"/>
      <c r="AU525" s="399"/>
      <c r="AV525" s="399"/>
      <c r="AW525" s="399"/>
      <c r="AX525" s="399"/>
      <c r="AY525" s="399"/>
      <c r="AZ525" s="399"/>
      <c r="BA525" s="399"/>
      <c r="BB525" s="399"/>
      <c r="BC525" s="399"/>
      <c r="BD525" s="399"/>
      <c r="BE525" s="399"/>
      <c r="BF525" s="399"/>
      <c r="BG525" s="399"/>
      <c r="BH525" s="399"/>
      <c r="BI525" s="399"/>
      <c r="BJ525" s="399"/>
      <c r="BK525" s="399"/>
      <c r="BL525" s="399"/>
      <c r="BM525" s="399"/>
      <c r="BN525" s="399"/>
      <c r="BO525" s="399"/>
      <c r="BP525" s="399"/>
      <c r="BQ525" s="399"/>
      <c r="BR525" s="399"/>
      <c r="BS525" s="399"/>
      <c r="BT525" s="399"/>
      <c r="BU525" s="399"/>
      <c r="BV525" s="399"/>
      <c r="BW525" s="434"/>
      <c r="BX525" s="434"/>
      <c r="BY525" s="434"/>
      <c r="BZ525" s="434"/>
      <c r="CA525" s="434"/>
    </row>
    <row r="526" spans="1:79" s="462" customFormat="1" ht="15" customHeight="1">
      <c r="A526" s="647"/>
      <c r="B526" s="529"/>
      <c r="C526" s="254"/>
      <c r="D526" s="561" t="s">
        <v>2841</v>
      </c>
      <c r="E526" s="561" t="s">
        <v>2842</v>
      </c>
      <c r="F526" s="561" t="s">
        <v>66</v>
      </c>
      <c r="G526" s="561" t="s">
        <v>549</v>
      </c>
      <c r="H526" s="561">
        <v>1</v>
      </c>
      <c r="I526" s="562" t="s">
        <v>2832</v>
      </c>
      <c r="J526" s="562"/>
      <c r="K526" s="561" t="s">
        <v>1023</v>
      </c>
      <c r="L526" s="561" t="s">
        <v>29</v>
      </c>
      <c r="M526" s="254" t="s">
        <v>2834</v>
      </c>
      <c r="N526" s="258">
        <v>5</v>
      </c>
      <c r="O526" s="215">
        <v>1989.4</v>
      </c>
      <c r="P526" s="254">
        <v>81</v>
      </c>
      <c r="Q526" s="254" t="s">
        <v>39</v>
      </c>
      <c r="R526" s="305">
        <v>0.12</v>
      </c>
      <c r="S526" s="612">
        <v>2006.204221</v>
      </c>
      <c r="T526" s="622"/>
      <c r="U526" s="399"/>
      <c r="V526" s="399"/>
      <c r="W526" s="399"/>
      <c r="X526" s="399"/>
      <c r="Y526" s="399"/>
      <c r="Z526" s="399"/>
      <c r="AA526" s="399"/>
      <c r="AB526" s="399"/>
      <c r="AC526" s="399"/>
      <c r="AD526" s="399"/>
      <c r="AE526" s="399"/>
      <c r="AF526" s="399"/>
      <c r="AG526" s="399"/>
      <c r="AH526" s="399"/>
      <c r="AI526" s="399"/>
      <c r="AJ526" s="399"/>
      <c r="AK526" s="399"/>
      <c r="AL526" s="399"/>
      <c r="AM526" s="399"/>
      <c r="AN526" s="399"/>
      <c r="AO526" s="399"/>
      <c r="AP526" s="399"/>
      <c r="AQ526" s="399"/>
      <c r="AR526" s="399"/>
      <c r="AS526" s="399"/>
      <c r="AT526" s="399"/>
      <c r="AU526" s="399"/>
      <c r="AV526" s="399"/>
      <c r="AW526" s="399"/>
      <c r="AX526" s="399"/>
      <c r="AY526" s="399"/>
      <c r="AZ526" s="399"/>
      <c r="BA526" s="399"/>
      <c r="BB526" s="399"/>
      <c r="BC526" s="399"/>
      <c r="BD526" s="399"/>
      <c r="BE526" s="399"/>
      <c r="BF526" s="399"/>
      <c r="BG526" s="399"/>
      <c r="BH526" s="399"/>
      <c r="BI526" s="399"/>
      <c r="BJ526" s="399"/>
      <c r="BK526" s="399"/>
      <c r="BL526" s="399"/>
      <c r="BM526" s="399"/>
      <c r="BN526" s="399"/>
      <c r="BO526" s="399"/>
      <c r="BP526" s="399"/>
      <c r="BQ526" s="399"/>
      <c r="BR526" s="399"/>
      <c r="BS526" s="399"/>
      <c r="BT526" s="399"/>
      <c r="BU526" s="399"/>
      <c r="BV526" s="399"/>
      <c r="BW526" s="434"/>
      <c r="BX526" s="434"/>
      <c r="BY526" s="434"/>
      <c r="BZ526" s="434"/>
      <c r="CA526" s="434"/>
    </row>
    <row r="527" spans="1:79" s="462" customFormat="1" ht="15" customHeight="1">
      <c r="A527" s="647"/>
      <c r="B527" s="529"/>
      <c r="C527" s="254"/>
      <c r="D527" s="374" t="s">
        <v>2858</v>
      </c>
      <c r="E527" s="374" t="s">
        <v>2859</v>
      </c>
      <c r="F527" s="374" t="s">
        <v>66</v>
      </c>
      <c r="G527" s="374" t="s">
        <v>549</v>
      </c>
      <c r="H527" s="374">
        <v>1</v>
      </c>
      <c r="I527" s="375" t="s">
        <v>2832</v>
      </c>
      <c r="J527" s="375"/>
      <c r="K527" s="374" t="s">
        <v>1023</v>
      </c>
      <c r="L527" s="374" t="s">
        <v>29</v>
      </c>
      <c r="M527" s="254" t="s">
        <v>2834</v>
      </c>
      <c r="N527" s="258">
        <v>6</v>
      </c>
      <c r="O527" s="215">
        <v>1989.4</v>
      </c>
      <c r="P527" s="254">
        <v>81</v>
      </c>
      <c r="Q527" s="254" t="s">
        <v>39</v>
      </c>
      <c r="R527" s="305">
        <v>0.12</v>
      </c>
      <c r="S527" s="612">
        <v>2006.204221</v>
      </c>
      <c r="T527" s="622"/>
      <c r="U527" s="399"/>
      <c r="V527" s="399"/>
      <c r="W527" s="399"/>
      <c r="X527" s="399"/>
      <c r="Y527" s="399"/>
      <c r="Z527" s="399"/>
      <c r="AA527" s="399"/>
      <c r="AB527" s="399"/>
      <c r="AC527" s="399"/>
      <c r="AD527" s="399"/>
      <c r="AE527" s="399"/>
      <c r="AF527" s="399"/>
      <c r="AG527" s="399"/>
      <c r="AH527" s="399"/>
      <c r="AI527" s="399"/>
      <c r="AJ527" s="399"/>
      <c r="AK527" s="399"/>
      <c r="AL527" s="399"/>
      <c r="AM527" s="399"/>
      <c r="AN527" s="399"/>
      <c r="AO527" s="399"/>
      <c r="AP527" s="399"/>
      <c r="AQ527" s="399"/>
      <c r="AR527" s="399"/>
      <c r="AS527" s="399"/>
      <c r="AT527" s="399"/>
      <c r="AU527" s="399"/>
      <c r="AV527" s="399"/>
      <c r="AW527" s="399"/>
      <c r="AX527" s="399"/>
      <c r="AY527" s="399"/>
      <c r="AZ527" s="399"/>
      <c r="BA527" s="399"/>
      <c r="BB527" s="399"/>
      <c r="BC527" s="399"/>
      <c r="BD527" s="399"/>
      <c r="BE527" s="399"/>
      <c r="BF527" s="399"/>
      <c r="BG527" s="399"/>
      <c r="BH527" s="399"/>
      <c r="BI527" s="399"/>
      <c r="BJ527" s="399"/>
      <c r="BK527" s="399"/>
      <c r="BL527" s="399"/>
      <c r="BM527" s="399"/>
      <c r="BN527" s="399"/>
      <c r="BO527" s="399"/>
      <c r="BP527" s="399"/>
      <c r="BQ527" s="399"/>
      <c r="BR527" s="399"/>
      <c r="BS527" s="399"/>
      <c r="BT527" s="399"/>
      <c r="BU527" s="399"/>
      <c r="BV527" s="399"/>
      <c r="BW527" s="434"/>
      <c r="BX527" s="434"/>
      <c r="BY527" s="434"/>
      <c r="BZ527" s="434"/>
      <c r="CA527" s="434"/>
    </row>
    <row r="528" spans="1:79" s="462" customFormat="1" ht="15" customHeight="1">
      <c r="A528" s="647"/>
      <c r="B528" s="529"/>
      <c r="C528" s="254"/>
      <c r="D528" s="640" t="s">
        <v>2843</v>
      </c>
      <c r="E528" s="561" t="s">
        <v>2844</v>
      </c>
      <c r="F528" s="561" t="s">
        <v>66</v>
      </c>
      <c r="G528" s="561" t="s">
        <v>549</v>
      </c>
      <c r="H528" s="561">
        <v>1</v>
      </c>
      <c r="I528" s="562" t="s">
        <v>2832</v>
      </c>
      <c r="J528" s="562"/>
      <c r="K528" s="561" t="s">
        <v>1023</v>
      </c>
      <c r="L528" s="561" t="s">
        <v>29</v>
      </c>
      <c r="M528" s="254" t="s">
        <v>2834</v>
      </c>
      <c r="N528" s="258">
        <v>7</v>
      </c>
      <c r="O528" s="215">
        <v>1755.4</v>
      </c>
      <c r="P528" s="254" t="s">
        <v>42</v>
      </c>
      <c r="Q528" s="254" t="s">
        <v>39</v>
      </c>
      <c r="R528" s="305">
        <v>0.12</v>
      </c>
      <c r="S528" s="612">
        <v>1770.227652</v>
      </c>
      <c r="T528" s="622"/>
      <c r="U528" s="399"/>
      <c r="V528" s="399"/>
      <c r="W528" s="399"/>
      <c r="X528" s="399"/>
      <c r="Y528" s="399"/>
      <c r="Z528" s="399"/>
      <c r="AA528" s="399"/>
      <c r="AB528" s="399"/>
      <c r="AC528" s="399"/>
      <c r="AD528" s="399"/>
      <c r="AE528" s="399"/>
      <c r="AF528" s="399"/>
      <c r="AG528" s="399"/>
      <c r="AH528" s="399"/>
      <c r="AI528" s="399"/>
      <c r="AJ528" s="399"/>
      <c r="AK528" s="399"/>
      <c r="AL528" s="399"/>
      <c r="AM528" s="399"/>
      <c r="AN528" s="399"/>
      <c r="AO528" s="399"/>
      <c r="AP528" s="399"/>
      <c r="AQ528" s="399"/>
      <c r="AR528" s="399"/>
      <c r="AS528" s="399"/>
      <c r="AT528" s="399"/>
      <c r="AU528" s="399"/>
      <c r="AV528" s="399"/>
      <c r="AW528" s="399"/>
      <c r="AX528" s="399"/>
      <c r="AY528" s="399"/>
      <c r="AZ528" s="399"/>
      <c r="BA528" s="399"/>
      <c r="BB528" s="399"/>
      <c r="BC528" s="399"/>
      <c r="BD528" s="399"/>
      <c r="BE528" s="399"/>
      <c r="BF528" s="399"/>
      <c r="BG528" s="399"/>
      <c r="BH528" s="399"/>
      <c r="BI528" s="399"/>
      <c r="BJ528" s="399"/>
      <c r="BK528" s="399"/>
      <c r="BL528" s="399"/>
      <c r="BM528" s="399"/>
      <c r="BN528" s="399"/>
      <c r="BO528" s="399"/>
      <c r="BP528" s="399"/>
      <c r="BQ528" s="399"/>
      <c r="BR528" s="399"/>
      <c r="BS528" s="399"/>
      <c r="BT528" s="399"/>
      <c r="BU528" s="399"/>
      <c r="BV528" s="399"/>
      <c r="BW528" s="434"/>
      <c r="BX528" s="434"/>
      <c r="BY528" s="434"/>
      <c r="BZ528" s="434"/>
      <c r="CA528" s="434"/>
    </row>
    <row r="529" spans="1:79" s="462" customFormat="1" ht="15" customHeight="1">
      <c r="A529" s="647"/>
      <c r="B529" s="529"/>
      <c r="C529" s="254"/>
      <c r="D529" s="641" t="s">
        <v>2860</v>
      </c>
      <c r="E529" s="353">
        <v>171</v>
      </c>
      <c r="F529" s="353" t="s">
        <v>66</v>
      </c>
      <c r="G529" s="353" t="s">
        <v>549</v>
      </c>
      <c r="H529" s="353">
        <v>1</v>
      </c>
      <c r="I529" s="354" t="s">
        <v>2832</v>
      </c>
      <c r="J529" s="354"/>
      <c r="K529" s="353" t="s">
        <v>1023</v>
      </c>
      <c r="L529" s="353" t="s">
        <v>29</v>
      </c>
      <c r="M529" s="254" t="s">
        <v>2834</v>
      </c>
      <c r="N529" s="258">
        <v>8</v>
      </c>
      <c r="O529" s="215">
        <v>1989.4</v>
      </c>
      <c r="P529" s="254" t="s">
        <v>42</v>
      </c>
      <c r="Q529" s="254" t="s">
        <v>30</v>
      </c>
      <c r="R529" s="305">
        <v>0.1</v>
      </c>
      <c r="S529" s="612">
        <v>2006.204221</v>
      </c>
      <c r="T529" s="622"/>
      <c r="U529" s="399"/>
      <c r="V529" s="399"/>
      <c r="W529" s="399"/>
      <c r="X529" s="399"/>
      <c r="Y529" s="399"/>
      <c r="Z529" s="399"/>
      <c r="AA529" s="399"/>
      <c r="AB529" s="399"/>
      <c r="AC529" s="399"/>
      <c r="AD529" s="399"/>
      <c r="AE529" s="399"/>
      <c r="AF529" s="399"/>
      <c r="AG529" s="399"/>
      <c r="AH529" s="399"/>
      <c r="AI529" s="399"/>
      <c r="AJ529" s="399"/>
      <c r="AK529" s="399"/>
      <c r="AL529" s="399"/>
      <c r="AM529" s="399"/>
      <c r="AN529" s="399"/>
      <c r="AO529" s="399"/>
      <c r="AP529" s="399"/>
      <c r="AQ529" s="399"/>
      <c r="AR529" s="399"/>
      <c r="AS529" s="399"/>
      <c r="AT529" s="399"/>
      <c r="AU529" s="399"/>
      <c r="AV529" s="399"/>
      <c r="AW529" s="399"/>
      <c r="AX529" s="399"/>
      <c r="AY529" s="399"/>
      <c r="AZ529" s="399"/>
      <c r="BA529" s="399"/>
      <c r="BB529" s="399"/>
      <c r="BC529" s="399"/>
      <c r="BD529" s="399"/>
      <c r="BE529" s="399"/>
      <c r="BF529" s="399"/>
      <c r="BG529" s="399"/>
      <c r="BH529" s="399"/>
      <c r="BI529" s="399"/>
      <c r="BJ529" s="399"/>
      <c r="BK529" s="399"/>
      <c r="BL529" s="399"/>
      <c r="BM529" s="399"/>
      <c r="BN529" s="399"/>
      <c r="BO529" s="399"/>
      <c r="BP529" s="399"/>
      <c r="BQ529" s="399"/>
      <c r="BR529" s="399"/>
      <c r="BS529" s="399"/>
      <c r="BT529" s="399"/>
      <c r="BU529" s="399"/>
      <c r="BV529" s="399"/>
      <c r="BW529" s="434"/>
      <c r="BX529" s="434"/>
      <c r="BY529" s="434"/>
      <c r="BZ529" s="434"/>
      <c r="CA529" s="434"/>
    </row>
    <row r="530" spans="1:79" s="462" customFormat="1" ht="15" customHeight="1">
      <c r="A530" s="647"/>
      <c r="B530" s="529"/>
      <c r="C530" s="254"/>
      <c r="D530" s="641" t="s">
        <v>2861</v>
      </c>
      <c r="E530" s="353">
        <v>170</v>
      </c>
      <c r="F530" s="353" t="s">
        <v>66</v>
      </c>
      <c r="G530" s="353" t="s">
        <v>549</v>
      </c>
      <c r="H530" s="353">
        <v>1</v>
      </c>
      <c r="I530" s="354" t="s">
        <v>2832</v>
      </c>
      <c r="J530" s="354"/>
      <c r="K530" s="353" t="s">
        <v>1023</v>
      </c>
      <c r="L530" s="353" t="s">
        <v>29</v>
      </c>
      <c r="M530" s="254" t="s">
        <v>2834</v>
      </c>
      <c r="N530" s="258">
        <v>9</v>
      </c>
      <c r="O530" s="215">
        <v>1989.4</v>
      </c>
      <c r="P530" s="254" t="s">
        <v>42</v>
      </c>
      <c r="Q530" s="254" t="s">
        <v>39</v>
      </c>
      <c r="R530" s="305">
        <v>0.12</v>
      </c>
      <c r="S530" s="612">
        <v>2006.204221</v>
      </c>
      <c r="T530" s="622"/>
      <c r="U530" s="399"/>
      <c r="V530" s="399"/>
      <c r="W530" s="399"/>
      <c r="X530" s="399"/>
      <c r="Y530" s="399"/>
      <c r="Z530" s="399"/>
      <c r="AA530" s="399"/>
      <c r="AB530" s="399"/>
      <c r="AC530" s="399"/>
      <c r="AD530" s="399"/>
      <c r="AE530" s="399"/>
      <c r="AF530" s="399"/>
      <c r="AG530" s="399"/>
      <c r="AH530" s="399"/>
      <c r="AI530" s="399"/>
      <c r="AJ530" s="399"/>
      <c r="AK530" s="399"/>
      <c r="AL530" s="399"/>
      <c r="AM530" s="399"/>
      <c r="AN530" s="399"/>
      <c r="AO530" s="399"/>
      <c r="AP530" s="399"/>
      <c r="AQ530" s="399"/>
      <c r="AR530" s="399"/>
      <c r="AS530" s="399"/>
      <c r="AT530" s="399"/>
      <c r="AU530" s="399"/>
      <c r="AV530" s="399"/>
      <c r="AW530" s="399"/>
      <c r="AX530" s="399"/>
      <c r="AY530" s="399"/>
      <c r="AZ530" s="399"/>
      <c r="BA530" s="399"/>
      <c r="BB530" s="399"/>
      <c r="BC530" s="399"/>
      <c r="BD530" s="399"/>
      <c r="BE530" s="399"/>
      <c r="BF530" s="399"/>
      <c r="BG530" s="399"/>
      <c r="BH530" s="399"/>
      <c r="BI530" s="399"/>
      <c r="BJ530" s="399"/>
      <c r="BK530" s="399"/>
      <c r="BL530" s="399"/>
      <c r="BM530" s="399"/>
      <c r="BN530" s="399"/>
      <c r="BO530" s="399"/>
      <c r="BP530" s="399"/>
      <c r="BQ530" s="399"/>
      <c r="BR530" s="399"/>
      <c r="BS530" s="399"/>
      <c r="BT530" s="399"/>
      <c r="BU530" s="399"/>
      <c r="BV530" s="399"/>
      <c r="BW530" s="434"/>
      <c r="BX530" s="434"/>
      <c r="BY530" s="434"/>
      <c r="BZ530" s="434"/>
      <c r="CA530" s="434"/>
    </row>
    <row r="531" spans="1:79" s="462" customFormat="1" ht="15" customHeight="1">
      <c r="A531" s="647"/>
      <c r="B531" s="529"/>
      <c r="C531" s="254"/>
      <c r="D531" s="641" t="s">
        <v>2847</v>
      </c>
      <c r="E531" s="353">
        <v>173</v>
      </c>
      <c r="F531" s="353" t="s">
        <v>66</v>
      </c>
      <c r="G531" s="353" t="s">
        <v>549</v>
      </c>
      <c r="H531" s="353">
        <v>1</v>
      </c>
      <c r="I531" s="354" t="s">
        <v>2832</v>
      </c>
      <c r="J531" s="354"/>
      <c r="K531" s="353" t="s">
        <v>1023</v>
      </c>
      <c r="L531" s="353" t="s">
        <v>29</v>
      </c>
      <c r="M531" s="254" t="s">
        <v>2834</v>
      </c>
      <c r="N531" s="258">
        <v>10</v>
      </c>
      <c r="O531" s="215">
        <v>1989.4</v>
      </c>
      <c r="P531" s="254" t="s">
        <v>42</v>
      </c>
      <c r="Q531" s="254" t="s">
        <v>30</v>
      </c>
      <c r="R531" s="305">
        <v>0.1</v>
      </c>
      <c r="S531" s="612">
        <v>2006.204221</v>
      </c>
      <c r="T531" s="622"/>
      <c r="U531" s="399"/>
      <c r="V531" s="399"/>
      <c r="W531" s="399"/>
      <c r="X531" s="399"/>
      <c r="Y531" s="399"/>
      <c r="Z531" s="399"/>
      <c r="AA531" s="399"/>
      <c r="AB531" s="399"/>
      <c r="AC531" s="399"/>
      <c r="AD531" s="399"/>
      <c r="AE531" s="399"/>
      <c r="AF531" s="399"/>
      <c r="AG531" s="399"/>
      <c r="AH531" s="399"/>
      <c r="AI531" s="399"/>
      <c r="AJ531" s="399"/>
      <c r="AK531" s="399"/>
      <c r="AL531" s="399"/>
      <c r="AM531" s="399"/>
      <c r="AN531" s="399"/>
      <c r="AO531" s="399"/>
      <c r="AP531" s="399"/>
      <c r="AQ531" s="399"/>
      <c r="AR531" s="399"/>
      <c r="AS531" s="399"/>
      <c r="AT531" s="399"/>
      <c r="AU531" s="399"/>
      <c r="AV531" s="399"/>
      <c r="AW531" s="399"/>
      <c r="AX531" s="399"/>
      <c r="AY531" s="399"/>
      <c r="AZ531" s="399"/>
      <c r="BA531" s="399"/>
      <c r="BB531" s="399"/>
      <c r="BC531" s="399"/>
      <c r="BD531" s="399"/>
      <c r="BE531" s="399"/>
      <c r="BF531" s="399"/>
      <c r="BG531" s="399"/>
      <c r="BH531" s="399"/>
      <c r="BI531" s="399"/>
      <c r="BJ531" s="399"/>
      <c r="BK531" s="399"/>
      <c r="BL531" s="399"/>
      <c r="BM531" s="399"/>
      <c r="BN531" s="399"/>
      <c r="BO531" s="399"/>
      <c r="BP531" s="399"/>
      <c r="BQ531" s="399"/>
      <c r="BR531" s="399"/>
      <c r="BS531" s="399"/>
      <c r="BT531" s="399"/>
      <c r="BU531" s="399"/>
      <c r="BV531" s="399"/>
      <c r="BW531" s="434"/>
      <c r="BX531" s="434"/>
      <c r="BY531" s="434"/>
      <c r="BZ531" s="434"/>
      <c r="CA531" s="434"/>
    </row>
    <row r="532" spans="1:79" s="476" customFormat="1" ht="15" customHeight="1">
      <c r="A532" s="647"/>
      <c r="B532" s="529"/>
      <c r="C532" s="254"/>
      <c r="D532" s="641" t="s">
        <v>2848</v>
      </c>
      <c r="E532" s="353">
        <v>172</v>
      </c>
      <c r="F532" s="353" t="s">
        <v>66</v>
      </c>
      <c r="G532" s="353" t="s">
        <v>549</v>
      </c>
      <c r="H532" s="353">
        <v>1</v>
      </c>
      <c r="I532" s="354" t="s">
        <v>2832</v>
      </c>
      <c r="J532" s="354"/>
      <c r="K532" s="353" t="s">
        <v>1023</v>
      </c>
      <c r="L532" s="353" t="s">
        <v>29</v>
      </c>
      <c r="M532" s="254" t="s">
        <v>2834</v>
      </c>
      <c r="N532" s="258">
        <v>11</v>
      </c>
      <c r="O532" s="215">
        <v>1989.4</v>
      </c>
      <c r="P532" s="254" t="s">
        <v>42</v>
      </c>
      <c r="Q532" s="254" t="s">
        <v>30</v>
      </c>
      <c r="R532" s="305">
        <v>0.1</v>
      </c>
      <c r="S532" s="612">
        <v>2006.204221</v>
      </c>
      <c r="T532" s="622"/>
      <c r="U532" s="399"/>
      <c r="V532" s="399"/>
      <c r="W532" s="399"/>
      <c r="X532" s="399"/>
      <c r="Y532" s="399"/>
      <c r="Z532" s="399"/>
      <c r="AA532" s="399"/>
      <c r="AB532" s="399"/>
      <c r="AC532" s="399"/>
      <c r="AD532" s="399"/>
      <c r="AE532" s="399"/>
      <c r="AF532" s="399"/>
      <c r="AG532" s="399"/>
      <c r="AH532" s="399"/>
      <c r="AI532" s="399"/>
      <c r="AJ532" s="399"/>
      <c r="AK532" s="399"/>
      <c r="AL532" s="399"/>
      <c r="AM532" s="399"/>
      <c r="AN532" s="399"/>
      <c r="AO532" s="399"/>
      <c r="AP532" s="399"/>
      <c r="AQ532" s="399"/>
      <c r="AR532" s="399"/>
      <c r="AS532" s="399"/>
      <c r="AT532" s="399"/>
      <c r="AU532" s="399"/>
      <c r="AV532" s="399"/>
      <c r="AW532" s="399"/>
      <c r="AX532" s="399"/>
      <c r="AY532" s="399"/>
      <c r="AZ532" s="399"/>
      <c r="BA532" s="399"/>
      <c r="BB532" s="399"/>
      <c r="BC532" s="399"/>
      <c r="BD532" s="399"/>
      <c r="BE532" s="399"/>
      <c r="BF532" s="399"/>
      <c r="BG532" s="399"/>
      <c r="BH532" s="399"/>
      <c r="BI532" s="399"/>
      <c r="BJ532" s="399"/>
      <c r="BK532" s="399"/>
      <c r="BL532" s="399"/>
      <c r="BM532" s="399"/>
      <c r="BN532" s="399"/>
      <c r="BO532" s="399"/>
      <c r="BP532" s="399"/>
      <c r="BQ532" s="399"/>
      <c r="BR532" s="399"/>
      <c r="BS532" s="399"/>
      <c r="BT532" s="399"/>
      <c r="BU532" s="399"/>
      <c r="BV532" s="399"/>
      <c r="BW532" s="434"/>
      <c r="BX532" s="434"/>
      <c r="BY532" s="434"/>
      <c r="BZ532" s="434"/>
      <c r="CA532" s="434"/>
    </row>
    <row r="533" spans="1:79" s="476" customFormat="1" ht="15" customHeight="1">
      <c r="A533" s="647"/>
      <c r="B533" s="529"/>
      <c r="C533" s="254"/>
      <c r="D533" s="641" t="s">
        <v>2849</v>
      </c>
      <c r="E533" s="353">
        <v>174</v>
      </c>
      <c r="F533" s="353" t="s">
        <v>66</v>
      </c>
      <c r="G533" s="353" t="s">
        <v>549</v>
      </c>
      <c r="H533" s="353">
        <v>1</v>
      </c>
      <c r="I533" s="354" t="s">
        <v>2832</v>
      </c>
      <c r="J533" s="354"/>
      <c r="K533" s="353" t="s">
        <v>1023</v>
      </c>
      <c r="L533" s="353" t="s">
        <v>29</v>
      </c>
      <c r="M533" s="254" t="s">
        <v>2834</v>
      </c>
      <c r="N533" s="258">
        <v>12</v>
      </c>
      <c r="O533" s="215">
        <v>1989.4</v>
      </c>
      <c r="P533" s="254" t="s">
        <v>42</v>
      </c>
      <c r="Q533" s="254" t="s">
        <v>47</v>
      </c>
      <c r="R533" s="305">
        <v>0.05</v>
      </c>
      <c r="S533" s="612">
        <v>2006.204221</v>
      </c>
      <c r="T533" s="622"/>
      <c r="U533" s="399"/>
      <c r="V533" s="399"/>
      <c r="W533" s="399"/>
      <c r="X533" s="399"/>
      <c r="Y533" s="399"/>
      <c r="Z533" s="399"/>
      <c r="AA533" s="399"/>
      <c r="AB533" s="399"/>
      <c r="AC533" s="399"/>
      <c r="AD533" s="399"/>
      <c r="AE533" s="399"/>
      <c r="AF533" s="399"/>
      <c r="AG533" s="399"/>
      <c r="AH533" s="399"/>
      <c r="AI533" s="399"/>
      <c r="AJ533" s="399"/>
      <c r="AK533" s="399"/>
      <c r="AL533" s="399"/>
      <c r="AM533" s="399"/>
      <c r="AN533" s="399"/>
      <c r="AO533" s="399"/>
      <c r="AP533" s="399"/>
      <c r="AQ533" s="399"/>
      <c r="AR533" s="399"/>
      <c r="AS533" s="399"/>
      <c r="AT533" s="399"/>
      <c r="AU533" s="399"/>
      <c r="AV533" s="399"/>
      <c r="AW533" s="399"/>
      <c r="AX533" s="399"/>
      <c r="AY533" s="399"/>
      <c r="AZ533" s="399"/>
      <c r="BA533" s="399"/>
      <c r="BB533" s="399"/>
      <c r="BC533" s="399"/>
      <c r="BD533" s="399"/>
      <c r="BE533" s="399"/>
      <c r="BF533" s="399"/>
      <c r="BG533" s="399"/>
      <c r="BH533" s="399"/>
      <c r="BI533" s="399"/>
      <c r="BJ533" s="399"/>
      <c r="BK533" s="399"/>
      <c r="BL533" s="399"/>
      <c r="BM533" s="399"/>
      <c r="BN533" s="399"/>
      <c r="BO533" s="399"/>
      <c r="BP533" s="399"/>
      <c r="BQ533" s="399"/>
      <c r="BR533" s="399"/>
      <c r="BS533" s="399"/>
      <c r="BT533" s="399"/>
      <c r="BU533" s="399"/>
      <c r="BV533" s="399"/>
      <c r="BW533" s="434"/>
      <c r="BX533" s="434"/>
      <c r="BY533" s="434"/>
      <c r="BZ533" s="434"/>
      <c r="CA533" s="434"/>
    </row>
    <row r="534" spans="1:79" s="476" customFormat="1" ht="15" customHeight="1">
      <c r="A534" s="647"/>
      <c r="B534" s="529"/>
      <c r="C534" s="254"/>
      <c r="D534" s="641" t="s">
        <v>2850</v>
      </c>
      <c r="E534" s="353">
        <v>175</v>
      </c>
      <c r="F534" s="353" t="s">
        <v>66</v>
      </c>
      <c r="G534" s="353" t="s">
        <v>549</v>
      </c>
      <c r="H534" s="353">
        <v>1</v>
      </c>
      <c r="I534" s="354" t="s">
        <v>2832</v>
      </c>
      <c r="J534" s="354"/>
      <c r="K534" s="353" t="s">
        <v>1023</v>
      </c>
      <c r="L534" s="353" t="s">
        <v>29</v>
      </c>
      <c r="M534" s="254" t="s">
        <v>2834</v>
      </c>
      <c r="N534" s="258">
        <v>13</v>
      </c>
      <c r="O534" s="215">
        <v>1989.4</v>
      </c>
      <c r="P534" s="254" t="s">
        <v>42</v>
      </c>
      <c r="Q534" s="254" t="s">
        <v>47</v>
      </c>
      <c r="R534" s="305">
        <v>0.05</v>
      </c>
      <c r="S534" s="612">
        <v>2006.204221</v>
      </c>
      <c r="T534" s="622"/>
      <c r="U534" s="399"/>
      <c r="V534" s="399"/>
      <c r="W534" s="399"/>
      <c r="X534" s="399"/>
      <c r="Y534" s="399"/>
      <c r="Z534" s="399"/>
      <c r="AA534" s="399"/>
      <c r="AB534" s="399"/>
      <c r="AC534" s="399"/>
      <c r="AD534" s="399"/>
      <c r="AE534" s="399"/>
      <c r="AF534" s="399"/>
      <c r="AG534" s="399"/>
      <c r="AH534" s="399"/>
      <c r="AI534" s="399"/>
      <c r="AJ534" s="399"/>
      <c r="AK534" s="399"/>
      <c r="AL534" s="399"/>
      <c r="AM534" s="399"/>
      <c r="AN534" s="399"/>
      <c r="AO534" s="399"/>
      <c r="AP534" s="399"/>
      <c r="AQ534" s="399"/>
      <c r="AR534" s="399"/>
      <c r="AS534" s="399"/>
      <c r="AT534" s="399"/>
      <c r="AU534" s="399"/>
      <c r="AV534" s="399"/>
      <c r="AW534" s="399"/>
      <c r="AX534" s="399"/>
      <c r="AY534" s="399"/>
      <c r="AZ534" s="399"/>
      <c r="BA534" s="399"/>
      <c r="BB534" s="399"/>
      <c r="BC534" s="399"/>
      <c r="BD534" s="399"/>
      <c r="BE534" s="399"/>
      <c r="BF534" s="399"/>
      <c r="BG534" s="399"/>
      <c r="BH534" s="399"/>
      <c r="BI534" s="399"/>
      <c r="BJ534" s="399"/>
      <c r="BK534" s="399"/>
      <c r="BL534" s="399"/>
      <c r="BM534" s="399"/>
      <c r="BN534" s="399"/>
      <c r="BO534" s="399"/>
      <c r="BP534" s="399"/>
      <c r="BQ534" s="399"/>
      <c r="BR534" s="399"/>
      <c r="BS534" s="399"/>
      <c r="BT534" s="399"/>
      <c r="BU534" s="399"/>
      <c r="BV534" s="399"/>
      <c r="BW534" s="434"/>
      <c r="BX534" s="434"/>
      <c r="BY534" s="434"/>
      <c r="BZ534" s="434"/>
      <c r="CA534" s="434"/>
    </row>
    <row r="535" spans="1:79" s="462" customFormat="1" ht="15" customHeight="1">
      <c r="A535" s="647"/>
      <c r="B535" s="529"/>
      <c r="C535" s="254"/>
      <c r="D535" s="353" t="s">
        <v>2851</v>
      </c>
      <c r="E535" s="353" t="s">
        <v>2852</v>
      </c>
      <c r="F535" s="353" t="s">
        <v>66</v>
      </c>
      <c r="G535" s="353" t="s">
        <v>549</v>
      </c>
      <c r="H535" s="353">
        <v>1</v>
      </c>
      <c r="I535" s="354" t="s">
        <v>2832</v>
      </c>
      <c r="J535" s="354"/>
      <c r="K535" s="353" t="s">
        <v>1023</v>
      </c>
      <c r="L535" s="353" t="s">
        <v>29</v>
      </c>
      <c r="M535" s="254" t="s">
        <v>2834</v>
      </c>
      <c r="N535" s="258">
        <v>14</v>
      </c>
      <c r="O535" s="215">
        <v>1755.4</v>
      </c>
      <c r="P535" s="254">
        <v>81</v>
      </c>
      <c r="Q535" s="254" t="s">
        <v>39</v>
      </c>
      <c r="R535" s="305">
        <v>0.12</v>
      </c>
      <c r="S535" s="612">
        <v>1770.227652</v>
      </c>
      <c r="T535" s="622"/>
      <c r="U535" s="399"/>
      <c r="V535" s="399"/>
      <c r="W535" s="399"/>
      <c r="X535" s="399"/>
      <c r="Y535" s="399"/>
      <c r="Z535" s="399"/>
      <c r="AA535" s="399"/>
      <c r="AB535" s="399"/>
      <c r="AC535" s="399"/>
      <c r="AD535" s="399"/>
      <c r="AE535" s="399"/>
      <c r="AF535" s="399"/>
      <c r="AG535" s="399"/>
      <c r="AH535" s="399"/>
      <c r="AI535" s="399"/>
      <c r="AJ535" s="399"/>
      <c r="AK535" s="399"/>
      <c r="AL535" s="399"/>
      <c r="AM535" s="399"/>
      <c r="AN535" s="399"/>
      <c r="AO535" s="399"/>
      <c r="AP535" s="399"/>
      <c r="AQ535" s="399"/>
      <c r="AR535" s="399"/>
      <c r="AS535" s="399"/>
      <c r="AT535" s="399"/>
      <c r="AU535" s="399"/>
      <c r="AV535" s="399"/>
      <c r="AW535" s="399"/>
      <c r="AX535" s="399"/>
      <c r="AY535" s="399"/>
      <c r="AZ535" s="399"/>
      <c r="BA535" s="399"/>
      <c r="BB535" s="399"/>
      <c r="BC535" s="399"/>
      <c r="BD535" s="399"/>
      <c r="BE535" s="399"/>
      <c r="BF535" s="399"/>
      <c r="BG535" s="399"/>
      <c r="BH535" s="399"/>
      <c r="BI535" s="399"/>
      <c r="BJ535" s="399"/>
      <c r="BK535" s="399"/>
      <c r="BL535" s="399"/>
      <c r="BM535" s="399"/>
      <c r="BN535" s="399"/>
      <c r="BO535" s="399"/>
      <c r="BP535" s="399"/>
      <c r="BQ535" s="399"/>
      <c r="BR535" s="399"/>
      <c r="BS535" s="399"/>
      <c r="BT535" s="399"/>
      <c r="BU535" s="399"/>
      <c r="BV535" s="399"/>
      <c r="BW535" s="434"/>
      <c r="BX535" s="434"/>
      <c r="BY535" s="434"/>
      <c r="BZ535" s="434"/>
      <c r="CA535" s="434"/>
    </row>
    <row r="536" spans="1:79" s="462" customFormat="1" ht="15" customHeight="1">
      <c r="A536" s="647"/>
      <c r="B536" s="529"/>
      <c r="C536" s="254"/>
      <c r="D536" s="641" t="s">
        <v>2853</v>
      </c>
      <c r="E536" s="353">
        <v>151</v>
      </c>
      <c r="F536" s="353" t="s">
        <v>66</v>
      </c>
      <c r="G536" s="353" t="s">
        <v>549</v>
      </c>
      <c r="H536" s="353">
        <v>1</v>
      </c>
      <c r="I536" s="354" t="s">
        <v>2832</v>
      </c>
      <c r="J536" s="354"/>
      <c r="K536" s="353" t="s">
        <v>1023</v>
      </c>
      <c r="L536" s="353" t="s">
        <v>29</v>
      </c>
      <c r="M536" s="254" t="s">
        <v>2834</v>
      </c>
      <c r="N536" s="258">
        <v>15</v>
      </c>
      <c r="O536" s="215">
        <v>1989.4</v>
      </c>
      <c r="P536" s="254" t="s">
        <v>42</v>
      </c>
      <c r="Q536" s="254" t="s">
        <v>47</v>
      </c>
      <c r="R536" s="305">
        <v>0.05</v>
      </c>
      <c r="S536" s="612">
        <v>2006.204221</v>
      </c>
      <c r="T536" s="622"/>
      <c r="U536" s="399"/>
      <c r="V536" s="399"/>
      <c r="W536" s="399"/>
      <c r="X536" s="399"/>
      <c r="Y536" s="399"/>
      <c r="Z536" s="399"/>
      <c r="AA536" s="399"/>
      <c r="AB536" s="399"/>
      <c r="AC536" s="399"/>
      <c r="AD536" s="399"/>
      <c r="AE536" s="399"/>
      <c r="AF536" s="399"/>
      <c r="AG536" s="399"/>
      <c r="AH536" s="399"/>
      <c r="AI536" s="399"/>
      <c r="AJ536" s="399"/>
      <c r="AK536" s="399"/>
      <c r="AL536" s="399"/>
      <c r="AM536" s="399"/>
      <c r="AN536" s="399"/>
      <c r="AO536" s="399"/>
      <c r="AP536" s="399"/>
      <c r="AQ536" s="399"/>
      <c r="AR536" s="399"/>
      <c r="AS536" s="399"/>
      <c r="AT536" s="399"/>
      <c r="AU536" s="399"/>
      <c r="AV536" s="399"/>
      <c r="AW536" s="399"/>
      <c r="AX536" s="399"/>
      <c r="AY536" s="399"/>
      <c r="AZ536" s="399"/>
      <c r="BA536" s="399"/>
      <c r="BB536" s="399"/>
      <c r="BC536" s="399"/>
      <c r="BD536" s="399"/>
      <c r="BE536" s="399"/>
      <c r="BF536" s="399"/>
      <c r="BG536" s="399"/>
      <c r="BH536" s="399"/>
      <c r="BI536" s="399"/>
      <c r="BJ536" s="399"/>
      <c r="BK536" s="399"/>
      <c r="BL536" s="399"/>
      <c r="BM536" s="399"/>
      <c r="BN536" s="399"/>
      <c r="BO536" s="399"/>
      <c r="BP536" s="399"/>
      <c r="BQ536" s="399"/>
      <c r="BR536" s="399"/>
      <c r="BS536" s="399"/>
      <c r="BT536" s="399"/>
      <c r="BU536" s="399"/>
      <c r="BV536" s="399"/>
      <c r="BW536" s="434"/>
      <c r="BX536" s="434"/>
      <c r="BY536" s="434"/>
      <c r="BZ536" s="434"/>
      <c r="CA536" s="434"/>
    </row>
    <row r="537" spans="1:79" s="462" customFormat="1" ht="15" customHeight="1">
      <c r="A537" s="647"/>
      <c r="B537" s="529"/>
      <c r="C537" s="254"/>
      <c r="D537" s="353" t="s">
        <v>2830</v>
      </c>
      <c r="E537" s="353" t="s">
        <v>2854</v>
      </c>
      <c r="F537" s="353" t="s">
        <v>66</v>
      </c>
      <c r="G537" s="353" t="s">
        <v>549</v>
      </c>
      <c r="H537" s="353">
        <v>1</v>
      </c>
      <c r="I537" s="354" t="s">
        <v>2832</v>
      </c>
      <c r="J537" s="354"/>
      <c r="K537" s="353" t="s">
        <v>1023</v>
      </c>
      <c r="L537" s="353" t="s">
        <v>29</v>
      </c>
      <c r="M537" s="254" t="s">
        <v>2834</v>
      </c>
      <c r="N537" s="258">
        <v>16</v>
      </c>
      <c r="O537" s="215">
        <v>1989.4</v>
      </c>
      <c r="P537" s="254">
        <v>81</v>
      </c>
      <c r="Q537" s="254" t="s">
        <v>47</v>
      </c>
      <c r="R537" s="305">
        <v>0.05</v>
      </c>
      <c r="S537" s="612">
        <v>2006.204221</v>
      </c>
      <c r="T537" s="622"/>
      <c r="U537" s="399"/>
      <c r="V537" s="399"/>
      <c r="W537" s="399"/>
      <c r="X537" s="399"/>
      <c r="Y537" s="399"/>
      <c r="Z537" s="399"/>
      <c r="AA537" s="399"/>
      <c r="AB537" s="399"/>
      <c r="AC537" s="399"/>
      <c r="AD537" s="399"/>
      <c r="AE537" s="399"/>
      <c r="AF537" s="399"/>
      <c r="AG537" s="399"/>
      <c r="AH537" s="399"/>
      <c r="AI537" s="399"/>
      <c r="AJ537" s="399"/>
      <c r="AK537" s="399"/>
      <c r="AL537" s="399"/>
      <c r="AM537" s="399"/>
      <c r="AN537" s="399"/>
      <c r="AO537" s="399"/>
      <c r="AP537" s="399"/>
      <c r="AQ537" s="399"/>
      <c r="AR537" s="399"/>
      <c r="AS537" s="399"/>
      <c r="AT537" s="399"/>
      <c r="AU537" s="399"/>
      <c r="AV537" s="399"/>
      <c r="AW537" s="399"/>
      <c r="AX537" s="399"/>
      <c r="AY537" s="399"/>
      <c r="AZ537" s="399"/>
      <c r="BA537" s="399"/>
      <c r="BB537" s="399"/>
      <c r="BC537" s="399"/>
      <c r="BD537" s="399"/>
      <c r="BE537" s="399"/>
      <c r="BF537" s="399"/>
      <c r="BG537" s="399"/>
      <c r="BH537" s="399"/>
      <c r="BI537" s="399"/>
      <c r="BJ537" s="399"/>
      <c r="BK537" s="399"/>
      <c r="BL537" s="399"/>
      <c r="BM537" s="399"/>
      <c r="BN537" s="399"/>
      <c r="BO537" s="399"/>
      <c r="BP537" s="399"/>
      <c r="BQ537" s="399"/>
      <c r="BR537" s="399"/>
      <c r="BS537" s="399"/>
      <c r="BT537" s="399"/>
      <c r="BU537" s="399"/>
      <c r="BV537" s="399"/>
      <c r="BW537" s="434"/>
      <c r="BX537" s="434"/>
      <c r="BY537" s="434"/>
      <c r="BZ537" s="434"/>
      <c r="CA537" s="434"/>
    </row>
    <row r="538" spans="1:79" s="462" customFormat="1" ht="15" customHeight="1">
      <c r="A538" s="647"/>
      <c r="B538" s="529"/>
      <c r="C538" s="254"/>
      <c r="D538" s="561" t="s">
        <v>2830</v>
      </c>
      <c r="E538" s="561" t="s">
        <v>2831</v>
      </c>
      <c r="F538" s="561" t="s">
        <v>66</v>
      </c>
      <c r="G538" s="561" t="s">
        <v>549</v>
      </c>
      <c r="H538" s="561">
        <v>1</v>
      </c>
      <c r="I538" s="562" t="s">
        <v>2832</v>
      </c>
      <c r="J538" s="639"/>
      <c r="K538" s="561" t="s">
        <v>1023</v>
      </c>
      <c r="L538" s="561" t="s">
        <v>29</v>
      </c>
      <c r="M538" s="254" t="s">
        <v>2834</v>
      </c>
      <c r="N538" s="258">
        <v>17</v>
      </c>
      <c r="O538" s="215">
        <v>1755.4</v>
      </c>
      <c r="P538" s="254">
        <v>81</v>
      </c>
      <c r="Q538" s="254" t="s">
        <v>30</v>
      </c>
      <c r="R538" s="305">
        <v>0.1</v>
      </c>
      <c r="S538" s="612">
        <v>1770.227652</v>
      </c>
      <c r="T538" s="622"/>
      <c r="U538" s="399"/>
      <c r="V538" s="399"/>
      <c r="W538" s="399"/>
      <c r="X538" s="399"/>
      <c r="Y538" s="399"/>
      <c r="Z538" s="399"/>
      <c r="AA538" s="399"/>
      <c r="AB538" s="399"/>
      <c r="AC538" s="399"/>
      <c r="AD538" s="399"/>
      <c r="AE538" s="399"/>
      <c r="AF538" s="399"/>
      <c r="AG538" s="399"/>
      <c r="AH538" s="399"/>
      <c r="AI538" s="399"/>
      <c r="AJ538" s="399"/>
      <c r="AK538" s="399"/>
      <c r="AL538" s="399"/>
      <c r="AM538" s="399"/>
      <c r="AN538" s="399"/>
      <c r="AO538" s="399"/>
      <c r="AP538" s="399"/>
      <c r="AQ538" s="399"/>
      <c r="AR538" s="399"/>
      <c r="AS538" s="399"/>
      <c r="AT538" s="399"/>
      <c r="AU538" s="399"/>
      <c r="AV538" s="399"/>
      <c r="AW538" s="399"/>
      <c r="AX538" s="399"/>
      <c r="AY538" s="399"/>
      <c r="AZ538" s="399"/>
      <c r="BA538" s="399"/>
      <c r="BB538" s="399"/>
      <c r="BC538" s="399"/>
      <c r="BD538" s="399"/>
      <c r="BE538" s="399"/>
      <c r="BF538" s="399"/>
      <c r="BG538" s="399"/>
      <c r="BH538" s="399"/>
      <c r="BI538" s="399"/>
      <c r="BJ538" s="399"/>
      <c r="BK538" s="399"/>
      <c r="BL538" s="399"/>
      <c r="BM538" s="399"/>
      <c r="BN538" s="399"/>
      <c r="BO538" s="399"/>
      <c r="BP538" s="399"/>
      <c r="BQ538" s="399"/>
      <c r="BR538" s="399"/>
      <c r="BS538" s="399"/>
      <c r="BT538" s="399"/>
      <c r="BU538" s="399"/>
      <c r="BV538" s="399"/>
      <c r="BW538" s="434"/>
      <c r="BX538" s="434"/>
      <c r="BY538" s="434"/>
      <c r="BZ538" s="434"/>
      <c r="CA538" s="434"/>
    </row>
    <row r="539" spans="1:79" s="462" customFormat="1" ht="15" customHeight="1">
      <c r="A539" s="647"/>
      <c r="B539" s="529"/>
      <c r="C539" s="254"/>
      <c r="D539" s="641" t="s">
        <v>2855</v>
      </c>
      <c r="E539" s="353">
        <v>133</v>
      </c>
      <c r="F539" s="353" t="s">
        <v>66</v>
      </c>
      <c r="G539" s="353" t="s">
        <v>549</v>
      </c>
      <c r="H539" s="353">
        <v>1</v>
      </c>
      <c r="I539" s="354" t="s">
        <v>2832</v>
      </c>
      <c r="J539" s="354"/>
      <c r="K539" s="353" t="s">
        <v>1023</v>
      </c>
      <c r="L539" s="353" t="s">
        <v>29</v>
      </c>
      <c r="M539" s="254" t="s">
        <v>2834</v>
      </c>
      <c r="N539" s="258">
        <v>18</v>
      </c>
      <c r="O539" s="215">
        <v>1989.4</v>
      </c>
      <c r="P539" s="254" t="s">
        <v>42</v>
      </c>
      <c r="Q539" s="254" t="s">
        <v>39</v>
      </c>
      <c r="R539" s="305">
        <v>0.12</v>
      </c>
      <c r="S539" s="612">
        <v>2006.204221</v>
      </c>
      <c r="T539" s="622"/>
      <c r="U539" s="399"/>
      <c r="V539" s="399"/>
      <c r="W539" s="399"/>
      <c r="X539" s="399"/>
      <c r="Y539" s="399"/>
      <c r="Z539" s="399"/>
      <c r="AA539" s="399"/>
      <c r="AB539" s="399"/>
      <c r="AC539" s="399"/>
      <c r="AD539" s="399"/>
      <c r="AE539" s="399"/>
      <c r="AF539" s="399"/>
      <c r="AG539" s="399"/>
      <c r="AH539" s="399"/>
      <c r="AI539" s="399"/>
      <c r="AJ539" s="399"/>
      <c r="AK539" s="399"/>
      <c r="AL539" s="399"/>
      <c r="AM539" s="399"/>
      <c r="AN539" s="399"/>
      <c r="AO539" s="399"/>
      <c r="AP539" s="399"/>
      <c r="AQ539" s="399"/>
      <c r="AR539" s="399"/>
      <c r="AS539" s="399"/>
      <c r="AT539" s="399"/>
      <c r="AU539" s="399"/>
      <c r="AV539" s="399"/>
      <c r="AW539" s="399"/>
      <c r="AX539" s="399"/>
      <c r="AY539" s="399"/>
      <c r="AZ539" s="399"/>
      <c r="BA539" s="399"/>
      <c r="BB539" s="399"/>
      <c r="BC539" s="399"/>
      <c r="BD539" s="399"/>
      <c r="BE539" s="399"/>
      <c r="BF539" s="399"/>
      <c r="BG539" s="399"/>
      <c r="BH539" s="399"/>
      <c r="BI539" s="399"/>
      <c r="BJ539" s="399"/>
      <c r="BK539" s="399"/>
      <c r="BL539" s="399"/>
      <c r="BM539" s="399"/>
      <c r="BN539" s="399"/>
      <c r="BO539" s="399"/>
      <c r="BP539" s="399"/>
      <c r="BQ539" s="399"/>
      <c r="BR539" s="399"/>
      <c r="BS539" s="399"/>
      <c r="BT539" s="399"/>
      <c r="BU539" s="399"/>
      <c r="BV539" s="399"/>
      <c r="BW539" s="434"/>
      <c r="BX539" s="434"/>
      <c r="BY539" s="434"/>
      <c r="BZ539" s="434"/>
      <c r="CA539" s="434"/>
    </row>
    <row r="540" spans="1:79" s="462" customFormat="1" ht="15" customHeight="1">
      <c r="A540" s="647"/>
      <c r="B540" s="529"/>
      <c r="C540" s="254"/>
      <c r="D540" s="641" t="s">
        <v>2856</v>
      </c>
      <c r="E540" s="353">
        <v>148</v>
      </c>
      <c r="F540" s="353" t="s">
        <v>66</v>
      </c>
      <c r="G540" s="353" t="s">
        <v>549</v>
      </c>
      <c r="H540" s="353">
        <v>1</v>
      </c>
      <c r="I540" s="354" t="s">
        <v>2832</v>
      </c>
      <c r="J540" s="354"/>
      <c r="K540" s="353" t="s">
        <v>1023</v>
      </c>
      <c r="L540" s="353" t="s">
        <v>29</v>
      </c>
      <c r="M540" s="254" t="s">
        <v>2834</v>
      </c>
      <c r="N540" s="258">
        <v>19</v>
      </c>
      <c r="O540" s="215">
        <v>1989.4</v>
      </c>
      <c r="P540" s="254" t="s">
        <v>42</v>
      </c>
      <c r="Q540" s="254" t="s">
        <v>39</v>
      </c>
      <c r="R540" s="305">
        <v>0.12</v>
      </c>
      <c r="S540" s="612">
        <v>2006.204221</v>
      </c>
      <c r="T540" s="622"/>
      <c r="U540" s="399"/>
      <c r="V540" s="399"/>
      <c r="W540" s="399"/>
      <c r="X540" s="399"/>
      <c r="Y540" s="399"/>
      <c r="Z540" s="399"/>
      <c r="AA540" s="399"/>
      <c r="AB540" s="399"/>
      <c r="AC540" s="399"/>
      <c r="AD540" s="399"/>
      <c r="AE540" s="399"/>
      <c r="AF540" s="399"/>
      <c r="AG540" s="399"/>
      <c r="AH540" s="399"/>
      <c r="AI540" s="399"/>
      <c r="AJ540" s="399"/>
      <c r="AK540" s="399"/>
      <c r="AL540" s="399"/>
      <c r="AM540" s="399"/>
      <c r="AN540" s="399"/>
      <c r="AO540" s="399"/>
      <c r="AP540" s="399"/>
      <c r="AQ540" s="399"/>
      <c r="AR540" s="399"/>
      <c r="AS540" s="399"/>
      <c r="AT540" s="399"/>
      <c r="AU540" s="399"/>
      <c r="AV540" s="399"/>
      <c r="AW540" s="399"/>
      <c r="AX540" s="399"/>
      <c r="AY540" s="399"/>
      <c r="AZ540" s="399"/>
      <c r="BA540" s="399"/>
      <c r="BB540" s="399"/>
      <c r="BC540" s="399"/>
      <c r="BD540" s="399"/>
      <c r="BE540" s="399"/>
      <c r="BF540" s="399"/>
      <c r="BG540" s="399"/>
      <c r="BH540" s="399"/>
      <c r="BI540" s="399"/>
      <c r="BJ540" s="399"/>
      <c r="BK540" s="399"/>
      <c r="BL540" s="399"/>
      <c r="BM540" s="399"/>
      <c r="BN540" s="399"/>
      <c r="BO540" s="399"/>
      <c r="BP540" s="399"/>
      <c r="BQ540" s="399"/>
      <c r="BR540" s="399"/>
      <c r="BS540" s="399"/>
      <c r="BT540" s="399"/>
      <c r="BU540" s="399"/>
      <c r="BV540" s="399"/>
      <c r="BW540" s="434"/>
      <c r="BX540" s="434"/>
      <c r="BY540" s="434"/>
      <c r="BZ540" s="434"/>
      <c r="CA540" s="434"/>
    </row>
    <row r="541" spans="1:79" s="462" customFormat="1" ht="15" customHeight="1">
      <c r="A541" s="647"/>
      <c r="B541" s="529"/>
      <c r="C541" s="254"/>
      <c r="D541" s="641" t="s">
        <v>2845</v>
      </c>
      <c r="E541" s="353">
        <v>150</v>
      </c>
      <c r="F541" s="353" t="s">
        <v>66</v>
      </c>
      <c r="G541" s="353" t="s">
        <v>549</v>
      </c>
      <c r="H541" s="353">
        <v>1</v>
      </c>
      <c r="I541" s="354" t="s">
        <v>2832</v>
      </c>
      <c r="J541" s="354"/>
      <c r="K541" s="353" t="s">
        <v>1023</v>
      </c>
      <c r="L541" s="353" t="s">
        <v>29</v>
      </c>
      <c r="M541" s="254" t="s">
        <v>2834</v>
      </c>
      <c r="N541" s="258">
        <v>20</v>
      </c>
      <c r="O541" s="215">
        <v>1989.4</v>
      </c>
      <c r="P541" s="254" t="s">
        <v>42</v>
      </c>
      <c r="Q541" s="254" t="s">
        <v>47</v>
      </c>
      <c r="R541" s="305">
        <v>0.05</v>
      </c>
      <c r="S541" s="612">
        <v>2006.204221</v>
      </c>
      <c r="T541" s="622"/>
      <c r="U541" s="399"/>
      <c r="V541" s="399"/>
      <c r="W541" s="399"/>
      <c r="X541" s="399"/>
      <c r="Y541" s="399"/>
      <c r="Z541" s="399"/>
      <c r="AA541" s="399"/>
      <c r="AB541" s="399"/>
      <c r="AC541" s="399"/>
      <c r="AD541" s="399"/>
      <c r="AE541" s="399"/>
      <c r="AF541" s="399"/>
      <c r="AG541" s="399"/>
      <c r="AH541" s="399"/>
      <c r="AI541" s="399"/>
      <c r="AJ541" s="399"/>
      <c r="AK541" s="399"/>
      <c r="AL541" s="399"/>
      <c r="AM541" s="399"/>
      <c r="AN541" s="399"/>
      <c r="AO541" s="399"/>
      <c r="AP541" s="399"/>
      <c r="AQ541" s="399"/>
      <c r="AR541" s="399"/>
      <c r="AS541" s="399"/>
      <c r="AT541" s="399"/>
      <c r="AU541" s="399"/>
      <c r="AV541" s="399"/>
      <c r="AW541" s="399"/>
      <c r="AX541" s="399"/>
      <c r="AY541" s="399"/>
      <c r="AZ541" s="399"/>
      <c r="BA541" s="399"/>
      <c r="BB541" s="399"/>
      <c r="BC541" s="399"/>
      <c r="BD541" s="399"/>
      <c r="BE541" s="399"/>
      <c r="BF541" s="399"/>
      <c r="BG541" s="399"/>
      <c r="BH541" s="399"/>
      <c r="BI541" s="399"/>
      <c r="BJ541" s="399"/>
      <c r="BK541" s="399"/>
      <c r="BL541" s="399"/>
      <c r="BM541" s="399"/>
      <c r="BN541" s="399"/>
      <c r="BO541" s="399"/>
      <c r="BP541" s="399"/>
      <c r="BQ541" s="399"/>
      <c r="BR541" s="399"/>
      <c r="BS541" s="399"/>
      <c r="BT541" s="399"/>
      <c r="BU541" s="399"/>
      <c r="BV541" s="399"/>
      <c r="BW541" s="434"/>
      <c r="BX541" s="434"/>
      <c r="BY541" s="434"/>
      <c r="BZ541" s="434"/>
      <c r="CA541" s="434"/>
    </row>
    <row r="542" spans="1:79" s="462" customFormat="1" ht="15" customHeight="1">
      <c r="A542" s="647"/>
      <c r="B542" s="529"/>
      <c r="C542" s="254"/>
      <c r="D542" s="641" t="s">
        <v>2857</v>
      </c>
      <c r="E542" s="353">
        <v>132</v>
      </c>
      <c r="F542" s="353" t="s">
        <v>66</v>
      </c>
      <c r="G542" s="353" t="s">
        <v>549</v>
      </c>
      <c r="H542" s="353">
        <v>1</v>
      </c>
      <c r="I542" s="354" t="s">
        <v>2832</v>
      </c>
      <c r="J542" s="354"/>
      <c r="K542" s="353" t="s">
        <v>1023</v>
      </c>
      <c r="L542" s="353" t="s">
        <v>29</v>
      </c>
      <c r="M542" s="254" t="s">
        <v>2834</v>
      </c>
      <c r="N542" s="258">
        <v>21</v>
      </c>
      <c r="O542" s="215">
        <v>1989.4</v>
      </c>
      <c r="P542" s="254" t="s">
        <v>42</v>
      </c>
      <c r="Q542" s="254" t="s">
        <v>47</v>
      </c>
      <c r="R542" s="305">
        <v>0.05</v>
      </c>
      <c r="S542" s="612">
        <v>2006.204221</v>
      </c>
      <c r="T542" s="622"/>
      <c r="U542" s="399"/>
      <c r="V542" s="399"/>
      <c r="W542" s="399"/>
      <c r="X542" s="399"/>
      <c r="Y542" s="399"/>
      <c r="Z542" s="399"/>
      <c r="AA542" s="399"/>
      <c r="AB542" s="399"/>
      <c r="AC542" s="399"/>
      <c r="AD542" s="399"/>
      <c r="AE542" s="399"/>
      <c r="AF542" s="399"/>
      <c r="AG542" s="399"/>
      <c r="AH542" s="399"/>
      <c r="AI542" s="399"/>
      <c r="AJ542" s="399"/>
      <c r="AK542" s="399"/>
      <c r="AL542" s="399"/>
      <c r="AM542" s="399"/>
      <c r="AN542" s="399"/>
      <c r="AO542" s="399"/>
      <c r="AP542" s="399"/>
      <c r="AQ542" s="399"/>
      <c r="AR542" s="399"/>
      <c r="AS542" s="399"/>
      <c r="AT542" s="399"/>
      <c r="AU542" s="399"/>
      <c r="AV542" s="399"/>
      <c r="AW542" s="399"/>
      <c r="AX542" s="399"/>
      <c r="AY542" s="399"/>
      <c r="AZ542" s="399"/>
      <c r="BA542" s="399"/>
      <c r="BB542" s="399"/>
      <c r="BC542" s="399"/>
      <c r="BD542" s="399"/>
      <c r="BE542" s="399"/>
      <c r="BF542" s="399"/>
      <c r="BG542" s="399"/>
      <c r="BH542" s="399"/>
      <c r="BI542" s="399"/>
      <c r="BJ542" s="399"/>
      <c r="BK542" s="399"/>
      <c r="BL542" s="399"/>
      <c r="BM542" s="399"/>
      <c r="BN542" s="399"/>
      <c r="BO542" s="399"/>
      <c r="BP542" s="399"/>
      <c r="BQ542" s="399"/>
      <c r="BR542" s="399"/>
      <c r="BS542" s="399"/>
      <c r="BT542" s="399"/>
      <c r="BU542" s="399"/>
      <c r="BV542" s="399"/>
      <c r="BW542" s="434"/>
      <c r="BX542" s="434"/>
      <c r="BY542" s="434"/>
      <c r="BZ542" s="434"/>
      <c r="CA542" s="434"/>
    </row>
    <row r="543" spans="1:79" s="462" customFormat="1" ht="15" customHeight="1">
      <c r="A543" s="646"/>
      <c r="B543" s="477"/>
      <c r="C543" s="236"/>
      <c r="D543" s="339">
        <v>65111360510213</v>
      </c>
      <c r="E543" s="340" t="s">
        <v>2700</v>
      </c>
      <c r="F543" s="340" t="s">
        <v>66</v>
      </c>
      <c r="G543" s="340" t="s">
        <v>549</v>
      </c>
      <c r="H543" s="340">
        <v>1</v>
      </c>
      <c r="I543" s="341" t="s">
        <v>2862</v>
      </c>
      <c r="J543" s="341" t="s">
        <v>2863</v>
      </c>
      <c r="K543" s="340" t="s">
        <v>1023</v>
      </c>
      <c r="L543" s="340" t="s">
        <v>29</v>
      </c>
      <c r="M543" s="236" t="s">
        <v>2864</v>
      </c>
      <c r="N543" s="559">
        <v>13</v>
      </c>
      <c r="O543" s="494">
        <v>1989.4</v>
      </c>
      <c r="P543" s="236">
        <v>81</v>
      </c>
      <c r="Q543" s="236" t="s">
        <v>30</v>
      </c>
      <c r="R543" s="560">
        <v>0.1</v>
      </c>
      <c r="S543" s="612">
        <v>2006.4669260000001</v>
      </c>
      <c r="T543" s="624"/>
      <c r="U543" s="405"/>
      <c r="V543" s="405"/>
      <c r="W543" s="405"/>
      <c r="X543" s="405"/>
      <c r="Y543" s="405"/>
      <c r="Z543" s="405"/>
      <c r="AA543" s="405"/>
      <c r="AB543" s="405"/>
      <c r="AC543" s="405"/>
      <c r="AD543" s="405"/>
      <c r="AE543" s="405"/>
      <c r="AF543" s="405"/>
      <c r="AG543" s="405"/>
      <c r="AH543" s="405"/>
      <c r="AI543" s="405"/>
      <c r="AJ543" s="405"/>
      <c r="AK543" s="405"/>
      <c r="AL543" s="405"/>
      <c r="AM543" s="405"/>
      <c r="AN543" s="405"/>
      <c r="AO543" s="405"/>
      <c r="AP543" s="405"/>
      <c r="AQ543" s="405"/>
      <c r="AR543" s="405"/>
      <c r="AS543" s="405"/>
      <c r="AT543" s="405"/>
      <c r="AU543" s="405"/>
      <c r="AV543" s="405"/>
      <c r="AW543" s="405"/>
      <c r="AX543" s="405"/>
      <c r="AY543" s="405"/>
      <c r="AZ543" s="405"/>
      <c r="BA543" s="405"/>
      <c r="BB543" s="405"/>
      <c r="BC543" s="405"/>
      <c r="BD543" s="405"/>
      <c r="BE543" s="405"/>
      <c r="BF543" s="405"/>
      <c r="BG543" s="405"/>
      <c r="BH543" s="405"/>
      <c r="BI543" s="405"/>
      <c r="BJ543" s="405"/>
      <c r="BK543" s="405"/>
      <c r="BL543" s="405"/>
      <c r="BM543" s="405"/>
      <c r="BN543" s="405"/>
      <c r="BO543" s="405"/>
      <c r="BP543" s="405"/>
      <c r="BQ543" s="405"/>
      <c r="BR543" s="405"/>
      <c r="BS543" s="405"/>
      <c r="BT543" s="405"/>
      <c r="BU543" s="405"/>
      <c r="BV543" s="405"/>
      <c r="BW543" s="478"/>
      <c r="BX543" s="478"/>
      <c r="BY543" s="478"/>
      <c r="BZ543" s="478"/>
      <c r="CA543" s="478"/>
    </row>
    <row r="544" spans="1:79" s="462" customFormat="1" ht="15" customHeight="1">
      <c r="A544" s="646"/>
      <c r="B544" s="477"/>
      <c r="C544" s="236"/>
      <c r="D544" s="339">
        <v>65111360510201</v>
      </c>
      <c r="E544" s="340" t="s">
        <v>2696</v>
      </c>
      <c r="F544" s="340" t="s">
        <v>66</v>
      </c>
      <c r="G544" s="340" t="s">
        <v>549</v>
      </c>
      <c r="H544" s="340">
        <v>1</v>
      </c>
      <c r="I544" s="341" t="s">
        <v>2862</v>
      </c>
      <c r="J544" s="341"/>
      <c r="K544" s="340" t="s">
        <v>1023</v>
      </c>
      <c r="L544" s="340" t="s">
        <v>29</v>
      </c>
      <c r="M544" s="236" t="s">
        <v>2865</v>
      </c>
      <c r="N544" s="559">
        <v>1</v>
      </c>
      <c r="O544" s="494">
        <v>1989.4</v>
      </c>
      <c r="P544" s="236">
        <v>81</v>
      </c>
      <c r="Q544" s="236" t="s">
        <v>47</v>
      </c>
      <c r="R544" s="560">
        <v>0.05</v>
      </c>
      <c r="S544" s="612">
        <v>2006.4669260000001</v>
      </c>
      <c r="T544" s="624"/>
      <c r="U544" s="405"/>
      <c r="V544" s="405"/>
      <c r="W544" s="405"/>
      <c r="X544" s="405"/>
      <c r="Y544" s="405"/>
      <c r="Z544" s="405"/>
      <c r="AA544" s="405"/>
      <c r="AB544" s="405"/>
      <c r="AC544" s="405"/>
      <c r="AD544" s="405"/>
      <c r="AE544" s="405"/>
      <c r="AF544" s="405"/>
      <c r="AG544" s="405"/>
      <c r="AH544" s="405"/>
      <c r="AI544" s="405"/>
      <c r="AJ544" s="405"/>
      <c r="AK544" s="405"/>
      <c r="AL544" s="405"/>
      <c r="AM544" s="405"/>
      <c r="AN544" s="405"/>
      <c r="AO544" s="405"/>
      <c r="AP544" s="405"/>
      <c r="AQ544" s="405"/>
      <c r="AR544" s="405"/>
      <c r="AS544" s="405"/>
      <c r="AT544" s="405"/>
      <c r="AU544" s="405"/>
      <c r="AV544" s="405"/>
      <c r="AW544" s="405"/>
      <c r="AX544" s="405"/>
      <c r="AY544" s="405"/>
      <c r="AZ544" s="405"/>
      <c r="BA544" s="405"/>
      <c r="BB544" s="405"/>
      <c r="BC544" s="405"/>
      <c r="BD544" s="405"/>
      <c r="BE544" s="405"/>
      <c r="BF544" s="405"/>
      <c r="BG544" s="405"/>
      <c r="BH544" s="405"/>
      <c r="BI544" s="405"/>
      <c r="BJ544" s="405"/>
      <c r="BK544" s="405"/>
      <c r="BL544" s="405"/>
      <c r="BM544" s="405"/>
      <c r="BN544" s="405"/>
      <c r="BO544" s="405"/>
      <c r="BP544" s="405"/>
      <c r="BQ544" s="405"/>
      <c r="BR544" s="405"/>
      <c r="BS544" s="405"/>
      <c r="BT544" s="405"/>
      <c r="BU544" s="405"/>
      <c r="BV544" s="405"/>
      <c r="BW544" s="478"/>
      <c r="BX544" s="478"/>
      <c r="BY544" s="478"/>
      <c r="BZ544" s="478"/>
      <c r="CA544" s="478"/>
    </row>
    <row r="545" spans="1:79" s="462" customFormat="1" ht="15" customHeight="1">
      <c r="A545" s="646"/>
      <c r="B545" s="477"/>
      <c r="C545" s="236"/>
      <c r="D545" s="357">
        <v>65111360510202</v>
      </c>
      <c r="E545" s="358" t="s">
        <v>2871</v>
      </c>
      <c r="F545" s="358" t="s">
        <v>66</v>
      </c>
      <c r="G545" s="358" t="s">
        <v>549</v>
      </c>
      <c r="H545" s="340">
        <v>1</v>
      </c>
      <c r="I545" s="359" t="s">
        <v>2862</v>
      </c>
      <c r="J545" s="341"/>
      <c r="K545" s="358" t="s">
        <v>1023</v>
      </c>
      <c r="L545" s="358" t="s">
        <v>29</v>
      </c>
      <c r="M545" s="236" t="s">
        <v>2865</v>
      </c>
      <c r="N545" s="559">
        <v>2</v>
      </c>
      <c r="O545" s="494">
        <v>1989.4</v>
      </c>
      <c r="P545" s="236">
        <v>81</v>
      </c>
      <c r="Q545" s="236" t="s">
        <v>47</v>
      </c>
      <c r="R545" s="560">
        <v>0.05</v>
      </c>
      <c r="S545" s="612">
        <v>2006.4669260000001</v>
      </c>
      <c r="T545" s="624"/>
      <c r="U545" s="405"/>
      <c r="V545" s="405"/>
      <c r="W545" s="405"/>
      <c r="X545" s="405"/>
      <c r="Y545" s="405"/>
      <c r="Z545" s="405"/>
      <c r="AA545" s="405"/>
      <c r="AB545" s="405"/>
      <c r="AC545" s="405"/>
      <c r="AD545" s="405"/>
      <c r="AE545" s="405"/>
      <c r="AF545" s="405"/>
      <c r="AG545" s="405"/>
      <c r="AH545" s="405"/>
      <c r="AI545" s="405"/>
      <c r="AJ545" s="405"/>
      <c r="AK545" s="405"/>
      <c r="AL545" s="405"/>
      <c r="AM545" s="405"/>
      <c r="AN545" s="405"/>
      <c r="AO545" s="405"/>
      <c r="AP545" s="405"/>
      <c r="AQ545" s="405"/>
      <c r="AR545" s="405"/>
      <c r="AS545" s="405"/>
      <c r="AT545" s="405"/>
      <c r="AU545" s="405"/>
      <c r="AV545" s="405"/>
      <c r="AW545" s="405"/>
      <c r="AX545" s="405"/>
      <c r="AY545" s="405"/>
      <c r="AZ545" s="405"/>
      <c r="BA545" s="405"/>
      <c r="BB545" s="405"/>
      <c r="BC545" s="405"/>
      <c r="BD545" s="405"/>
      <c r="BE545" s="405"/>
      <c r="BF545" s="405"/>
      <c r="BG545" s="405"/>
      <c r="BH545" s="405"/>
      <c r="BI545" s="405"/>
      <c r="BJ545" s="405"/>
      <c r="BK545" s="405"/>
      <c r="BL545" s="405"/>
      <c r="BM545" s="405"/>
      <c r="BN545" s="405"/>
      <c r="BO545" s="405"/>
      <c r="BP545" s="405"/>
      <c r="BQ545" s="405"/>
      <c r="BR545" s="405"/>
      <c r="BS545" s="405"/>
      <c r="BT545" s="405"/>
      <c r="BU545" s="405"/>
      <c r="BV545" s="405"/>
      <c r="BW545" s="478"/>
      <c r="BX545" s="478"/>
      <c r="BY545" s="478"/>
      <c r="BZ545" s="478"/>
      <c r="CA545" s="478"/>
    </row>
    <row r="546" spans="1:79" s="462" customFormat="1" ht="15" customHeight="1">
      <c r="A546" s="646"/>
      <c r="B546" s="477"/>
      <c r="C546" s="236"/>
      <c r="D546" s="357">
        <v>65111360510203</v>
      </c>
      <c r="E546" s="358" t="s">
        <v>2874</v>
      </c>
      <c r="F546" s="358" t="s">
        <v>66</v>
      </c>
      <c r="G546" s="358" t="s">
        <v>549</v>
      </c>
      <c r="H546" s="340">
        <v>1</v>
      </c>
      <c r="I546" s="359" t="s">
        <v>2862</v>
      </c>
      <c r="J546" s="341"/>
      <c r="K546" s="358" t="s">
        <v>1023</v>
      </c>
      <c r="L546" s="358" t="s">
        <v>29</v>
      </c>
      <c r="M546" s="236" t="s">
        <v>2865</v>
      </c>
      <c r="N546" s="559">
        <v>3</v>
      </c>
      <c r="O546" s="494">
        <v>1989.4</v>
      </c>
      <c r="P546" s="236">
        <v>81</v>
      </c>
      <c r="Q546" s="236" t="s">
        <v>47</v>
      </c>
      <c r="R546" s="560">
        <v>0.05</v>
      </c>
      <c r="S546" s="612">
        <v>2006.4669260000001</v>
      </c>
      <c r="T546" s="624"/>
      <c r="U546" s="405"/>
      <c r="V546" s="405"/>
      <c r="W546" s="405"/>
      <c r="X546" s="405"/>
      <c r="Y546" s="405"/>
      <c r="Z546" s="405"/>
      <c r="AA546" s="405"/>
      <c r="AB546" s="405"/>
      <c r="AC546" s="405"/>
      <c r="AD546" s="405"/>
      <c r="AE546" s="405"/>
      <c r="AF546" s="405"/>
      <c r="AG546" s="405"/>
      <c r="AH546" s="405"/>
      <c r="AI546" s="405"/>
      <c r="AJ546" s="405"/>
      <c r="AK546" s="405"/>
      <c r="AL546" s="405"/>
      <c r="AM546" s="405"/>
      <c r="AN546" s="405"/>
      <c r="AO546" s="405"/>
      <c r="AP546" s="405"/>
      <c r="AQ546" s="405"/>
      <c r="AR546" s="405"/>
      <c r="AS546" s="405"/>
      <c r="AT546" s="405"/>
      <c r="AU546" s="405"/>
      <c r="AV546" s="405"/>
      <c r="AW546" s="405"/>
      <c r="AX546" s="405"/>
      <c r="AY546" s="405"/>
      <c r="AZ546" s="405"/>
      <c r="BA546" s="405"/>
      <c r="BB546" s="405"/>
      <c r="BC546" s="405"/>
      <c r="BD546" s="405"/>
      <c r="BE546" s="405"/>
      <c r="BF546" s="405"/>
      <c r="BG546" s="405"/>
      <c r="BH546" s="405"/>
      <c r="BI546" s="405"/>
      <c r="BJ546" s="405"/>
      <c r="BK546" s="405"/>
      <c r="BL546" s="405"/>
      <c r="BM546" s="405"/>
      <c r="BN546" s="405"/>
      <c r="BO546" s="405"/>
      <c r="BP546" s="405"/>
      <c r="BQ546" s="405"/>
      <c r="BR546" s="405"/>
      <c r="BS546" s="405"/>
      <c r="BT546" s="405"/>
      <c r="BU546" s="405"/>
      <c r="BV546" s="405"/>
      <c r="BW546" s="478"/>
      <c r="BX546" s="478"/>
      <c r="BY546" s="478"/>
      <c r="BZ546" s="478"/>
      <c r="CA546" s="478"/>
    </row>
    <row r="547" spans="1:79" s="462" customFormat="1" ht="15" customHeight="1">
      <c r="A547" s="646"/>
      <c r="B547" s="477"/>
      <c r="C547" s="236"/>
      <c r="D547" s="357">
        <v>65111360510204</v>
      </c>
      <c r="E547" s="358" t="s">
        <v>2875</v>
      </c>
      <c r="F547" s="358" t="s">
        <v>66</v>
      </c>
      <c r="G547" s="358" t="s">
        <v>549</v>
      </c>
      <c r="H547" s="340">
        <v>1</v>
      </c>
      <c r="I547" s="359" t="s">
        <v>2862</v>
      </c>
      <c r="J547" s="341"/>
      <c r="K547" s="358" t="s">
        <v>1023</v>
      </c>
      <c r="L547" s="358" t="s">
        <v>29</v>
      </c>
      <c r="M547" s="236" t="s">
        <v>2865</v>
      </c>
      <c r="N547" s="559">
        <v>4</v>
      </c>
      <c r="O547" s="494">
        <v>1989.4</v>
      </c>
      <c r="P547" s="236">
        <v>81</v>
      </c>
      <c r="Q547" s="236" t="s">
        <v>30</v>
      </c>
      <c r="R547" s="560">
        <v>0.1</v>
      </c>
      <c r="S547" s="612">
        <v>2006.4669260000001</v>
      </c>
      <c r="T547" s="624"/>
      <c r="U547" s="405"/>
      <c r="V547" s="405"/>
      <c r="W547" s="405"/>
      <c r="X547" s="405"/>
      <c r="Y547" s="405"/>
      <c r="Z547" s="405"/>
      <c r="AA547" s="405"/>
      <c r="AB547" s="405"/>
      <c r="AC547" s="405"/>
      <c r="AD547" s="405"/>
      <c r="AE547" s="405"/>
      <c r="AF547" s="405"/>
      <c r="AG547" s="405"/>
      <c r="AH547" s="405"/>
      <c r="AI547" s="405"/>
      <c r="AJ547" s="405"/>
      <c r="AK547" s="405"/>
      <c r="AL547" s="405"/>
      <c r="AM547" s="405"/>
      <c r="AN547" s="405"/>
      <c r="AO547" s="405"/>
      <c r="AP547" s="405"/>
      <c r="AQ547" s="405"/>
      <c r="AR547" s="405"/>
      <c r="AS547" s="405"/>
      <c r="AT547" s="405"/>
      <c r="AU547" s="405"/>
      <c r="AV547" s="405"/>
      <c r="AW547" s="405"/>
      <c r="AX547" s="405"/>
      <c r="AY547" s="405"/>
      <c r="AZ547" s="405"/>
      <c r="BA547" s="405"/>
      <c r="BB547" s="405"/>
      <c r="BC547" s="405"/>
      <c r="BD547" s="405"/>
      <c r="BE547" s="405"/>
      <c r="BF547" s="405"/>
      <c r="BG547" s="405"/>
      <c r="BH547" s="405"/>
      <c r="BI547" s="405"/>
      <c r="BJ547" s="405"/>
      <c r="BK547" s="405"/>
      <c r="BL547" s="405"/>
      <c r="BM547" s="405"/>
      <c r="BN547" s="405"/>
      <c r="BO547" s="405"/>
      <c r="BP547" s="405"/>
      <c r="BQ547" s="405"/>
      <c r="BR547" s="405"/>
      <c r="BS547" s="405"/>
      <c r="BT547" s="405"/>
      <c r="BU547" s="405"/>
      <c r="BV547" s="405"/>
      <c r="BW547" s="478"/>
      <c r="BX547" s="478"/>
      <c r="BY547" s="478"/>
      <c r="BZ547" s="478"/>
      <c r="CA547" s="478"/>
    </row>
    <row r="548" spans="1:79" s="462" customFormat="1" ht="15" customHeight="1">
      <c r="A548" s="646"/>
      <c r="B548" s="477"/>
      <c r="C548" s="236"/>
      <c r="D548" s="357">
        <v>65111360510205</v>
      </c>
      <c r="E548" s="358" t="s">
        <v>2876</v>
      </c>
      <c r="F548" s="358" t="s">
        <v>66</v>
      </c>
      <c r="G548" s="358" t="s">
        <v>549</v>
      </c>
      <c r="H548" s="340">
        <v>1</v>
      </c>
      <c r="I548" s="359" t="s">
        <v>2862</v>
      </c>
      <c r="J548" s="341"/>
      <c r="K548" s="358" t="s">
        <v>1023</v>
      </c>
      <c r="L548" s="358" t="s">
        <v>29</v>
      </c>
      <c r="M548" s="236" t="s">
        <v>2865</v>
      </c>
      <c r="N548" s="559">
        <v>5</v>
      </c>
      <c r="O548" s="494">
        <v>1989.4</v>
      </c>
      <c r="P548" s="236">
        <v>81</v>
      </c>
      <c r="Q548" s="236" t="s">
        <v>47</v>
      </c>
      <c r="R548" s="560">
        <v>0.05</v>
      </c>
      <c r="S548" s="612">
        <v>2006.4669260000001</v>
      </c>
      <c r="T548" s="624"/>
      <c r="U548" s="405"/>
      <c r="V548" s="405"/>
      <c r="W548" s="405"/>
      <c r="X548" s="405"/>
      <c r="Y548" s="405"/>
      <c r="Z548" s="405"/>
      <c r="AA548" s="405"/>
      <c r="AB548" s="405"/>
      <c r="AC548" s="405"/>
      <c r="AD548" s="405"/>
      <c r="AE548" s="405"/>
      <c r="AF548" s="405"/>
      <c r="AG548" s="405"/>
      <c r="AH548" s="405"/>
      <c r="AI548" s="405"/>
      <c r="AJ548" s="405"/>
      <c r="AK548" s="405"/>
      <c r="AL548" s="405"/>
      <c r="AM548" s="405"/>
      <c r="AN548" s="405"/>
      <c r="AO548" s="405"/>
      <c r="AP548" s="405"/>
      <c r="AQ548" s="405"/>
      <c r="AR548" s="405"/>
      <c r="AS548" s="405"/>
      <c r="AT548" s="405"/>
      <c r="AU548" s="405"/>
      <c r="AV548" s="405"/>
      <c r="AW548" s="405"/>
      <c r="AX548" s="405"/>
      <c r="AY548" s="405"/>
      <c r="AZ548" s="405"/>
      <c r="BA548" s="405"/>
      <c r="BB548" s="405"/>
      <c r="BC548" s="405"/>
      <c r="BD548" s="405"/>
      <c r="BE548" s="405"/>
      <c r="BF548" s="405"/>
      <c r="BG548" s="405"/>
      <c r="BH548" s="405"/>
      <c r="BI548" s="405"/>
      <c r="BJ548" s="405"/>
      <c r="BK548" s="405"/>
      <c r="BL548" s="405"/>
      <c r="BM548" s="405"/>
      <c r="BN548" s="405"/>
      <c r="BO548" s="405"/>
      <c r="BP548" s="405"/>
      <c r="BQ548" s="405"/>
      <c r="BR548" s="405"/>
      <c r="BS548" s="405"/>
      <c r="BT548" s="405"/>
      <c r="BU548" s="405"/>
      <c r="BV548" s="405"/>
      <c r="BW548" s="478"/>
      <c r="BX548" s="478"/>
      <c r="BY548" s="478"/>
      <c r="BZ548" s="478"/>
      <c r="CA548" s="478"/>
    </row>
    <row r="549" spans="1:79" s="462" customFormat="1" ht="15" customHeight="1">
      <c r="A549" s="646"/>
      <c r="B549" s="477"/>
      <c r="C549" s="236"/>
      <c r="D549" s="357">
        <v>65111360510206</v>
      </c>
      <c r="E549" s="358" t="s">
        <v>2877</v>
      </c>
      <c r="F549" s="358" t="s">
        <v>66</v>
      </c>
      <c r="G549" s="358" t="s">
        <v>549</v>
      </c>
      <c r="H549" s="340">
        <v>1</v>
      </c>
      <c r="I549" s="359" t="s">
        <v>2862</v>
      </c>
      <c r="J549" s="341"/>
      <c r="K549" s="358" t="s">
        <v>1023</v>
      </c>
      <c r="L549" s="358" t="s">
        <v>29</v>
      </c>
      <c r="M549" s="236" t="s">
        <v>2865</v>
      </c>
      <c r="N549" s="559">
        <v>6</v>
      </c>
      <c r="O549" s="494">
        <v>1989.4</v>
      </c>
      <c r="P549" s="236">
        <v>81</v>
      </c>
      <c r="Q549" s="236" t="s">
        <v>47</v>
      </c>
      <c r="R549" s="560">
        <v>0.05</v>
      </c>
      <c r="S549" s="612">
        <v>2006.4669260000001</v>
      </c>
      <c r="T549" s="624"/>
      <c r="U549" s="405"/>
      <c r="V549" s="405"/>
      <c r="W549" s="405"/>
      <c r="X549" s="405"/>
      <c r="Y549" s="405"/>
      <c r="Z549" s="405"/>
      <c r="AA549" s="405"/>
      <c r="AB549" s="405"/>
      <c r="AC549" s="405"/>
      <c r="AD549" s="405"/>
      <c r="AE549" s="405"/>
      <c r="AF549" s="405"/>
      <c r="AG549" s="405"/>
      <c r="AH549" s="405"/>
      <c r="AI549" s="405"/>
      <c r="AJ549" s="405"/>
      <c r="AK549" s="405"/>
      <c r="AL549" s="405"/>
      <c r="AM549" s="405"/>
      <c r="AN549" s="405"/>
      <c r="AO549" s="405"/>
      <c r="AP549" s="405"/>
      <c r="AQ549" s="405"/>
      <c r="AR549" s="405"/>
      <c r="AS549" s="405"/>
      <c r="AT549" s="405"/>
      <c r="AU549" s="405"/>
      <c r="AV549" s="405"/>
      <c r="AW549" s="405"/>
      <c r="AX549" s="405"/>
      <c r="AY549" s="405"/>
      <c r="AZ549" s="405"/>
      <c r="BA549" s="405"/>
      <c r="BB549" s="405"/>
      <c r="BC549" s="405"/>
      <c r="BD549" s="405"/>
      <c r="BE549" s="405"/>
      <c r="BF549" s="405"/>
      <c r="BG549" s="405"/>
      <c r="BH549" s="405"/>
      <c r="BI549" s="405"/>
      <c r="BJ549" s="405"/>
      <c r="BK549" s="405"/>
      <c r="BL549" s="405"/>
      <c r="BM549" s="405"/>
      <c r="BN549" s="405"/>
      <c r="BO549" s="405"/>
      <c r="BP549" s="405"/>
      <c r="BQ549" s="405"/>
      <c r="BR549" s="405"/>
      <c r="BS549" s="405"/>
      <c r="BT549" s="405"/>
      <c r="BU549" s="405"/>
      <c r="BV549" s="405"/>
      <c r="BW549" s="478"/>
      <c r="BX549" s="478"/>
      <c r="BY549" s="478"/>
      <c r="BZ549" s="478"/>
      <c r="CA549" s="478"/>
    </row>
    <row r="550" spans="1:79" s="462" customFormat="1" ht="15" customHeight="1">
      <c r="A550" s="646"/>
      <c r="B550" s="477"/>
      <c r="C550" s="236"/>
      <c r="D550" s="357">
        <v>65111360510207</v>
      </c>
      <c r="E550" s="358" t="s">
        <v>2878</v>
      </c>
      <c r="F550" s="358" t="s">
        <v>66</v>
      </c>
      <c r="G550" s="358" t="s">
        <v>549</v>
      </c>
      <c r="H550" s="340">
        <v>1</v>
      </c>
      <c r="I550" s="359" t="s">
        <v>2862</v>
      </c>
      <c r="J550" s="341"/>
      <c r="K550" s="358" t="s">
        <v>1023</v>
      </c>
      <c r="L550" s="358" t="s">
        <v>29</v>
      </c>
      <c r="M550" s="236" t="s">
        <v>2865</v>
      </c>
      <c r="N550" s="559">
        <v>7</v>
      </c>
      <c r="O550" s="494">
        <v>1755.4</v>
      </c>
      <c r="P550" s="236">
        <v>81</v>
      </c>
      <c r="Q550" s="236" t="s">
        <v>47</v>
      </c>
      <c r="R550" s="560">
        <v>0.05</v>
      </c>
      <c r="S550" s="612">
        <v>1770.459456</v>
      </c>
      <c r="T550" s="624"/>
      <c r="U550" s="405"/>
      <c r="V550" s="405"/>
      <c r="W550" s="405"/>
      <c r="X550" s="405"/>
      <c r="Y550" s="405"/>
      <c r="Z550" s="405"/>
      <c r="AA550" s="405"/>
      <c r="AB550" s="405"/>
      <c r="AC550" s="405"/>
      <c r="AD550" s="405"/>
      <c r="AE550" s="405"/>
      <c r="AF550" s="405"/>
      <c r="AG550" s="405"/>
      <c r="AH550" s="405"/>
      <c r="AI550" s="405"/>
      <c r="AJ550" s="405"/>
      <c r="AK550" s="405"/>
      <c r="AL550" s="405"/>
      <c r="AM550" s="405"/>
      <c r="AN550" s="405"/>
      <c r="AO550" s="405"/>
      <c r="AP550" s="405"/>
      <c r="AQ550" s="405"/>
      <c r="AR550" s="405"/>
      <c r="AS550" s="405"/>
      <c r="AT550" s="405"/>
      <c r="AU550" s="405"/>
      <c r="AV550" s="405"/>
      <c r="AW550" s="405"/>
      <c r="AX550" s="405"/>
      <c r="AY550" s="405"/>
      <c r="AZ550" s="405"/>
      <c r="BA550" s="405"/>
      <c r="BB550" s="405"/>
      <c r="BC550" s="405"/>
      <c r="BD550" s="405"/>
      <c r="BE550" s="405"/>
      <c r="BF550" s="405"/>
      <c r="BG550" s="405"/>
      <c r="BH550" s="405"/>
      <c r="BI550" s="405"/>
      <c r="BJ550" s="405"/>
      <c r="BK550" s="405"/>
      <c r="BL550" s="405"/>
      <c r="BM550" s="405"/>
      <c r="BN550" s="405"/>
      <c r="BO550" s="405"/>
      <c r="BP550" s="405"/>
      <c r="BQ550" s="405"/>
      <c r="BR550" s="405"/>
      <c r="BS550" s="405"/>
      <c r="BT550" s="405"/>
      <c r="BU550" s="405"/>
      <c r="BV550" s="405"/>
      <c r="BW550" s="478"/>
      <c r="BX550" s="478"/>
      <c r="BY550" s="478"/>
      <c r="BZ550" s="478"/>
      <c r="CA550" s="478"/>
    </row>
    <row r="551" spans="1:79" s="462" customFormat="1" ht="15" customHeight="1">
      <c r="A551" s="646"/>
      <c r="B551" s="477"/>
      <c r="C551" s="236"/>
      <c r="D551" s="357">
        <v>65111360510208</v>
      </c>
      <c r="E551" s="358" t="s">
        <v>2879</v>
      </c>
      <c r="F551" s="358" t="s">
        <v>66</v>
      </c>
      <c r="G551" s="358" t="s">
        <v>549</v>
      </c>
      <c r="H551" s="340">
        <v>1</v>
      </c>
      <c r="I551" s="359" t="s">
        <v>2862</v>
      </c>
      <c r="J551" s="341"/>
      <c r="K551" s="358" t="s">
        <v>1023</v>
      </c>
      <c r="L551" s="358" t="s">
        <v>29</v>
      </c>
      <c r="M551" s="236" t="s">
        <v>2865</v>
      </c>
      <c r="N551" s="559">
        <v>8</v>
      </c>
      <c r="O551" s="494">
        <v>1989.4</v>
      </c>
      <c r="P551" s="236">
        <v>81</v>
      </c>
      <c r="Q551" s="236" t="s">
        <v>47</v>
      </c>
      <c r="R551" s="560">
        <v>0.05</v>
      </c>
      <c r="S551" s="612">
        <v>2006.4669260000001</v>
      </c>
      <c r="T551" s="624"/>
      <c r="U551" s="405"/>
      <c r="V551" s="405"/>
      <c r="W551" s="405"/>
      <c r="X551" s="405"/>
      <c r="Y551" s="405"/>
      <c r="Z551" s="405"/>
      <c r="AA551" s="405"/>
      <c r="AB551" s="405"/>
      <c r="AC551" s="405"/>
      <c r="AD551" s="405"/>
      <c r="AE551" s="405"/>
      <c r="AF551" s="405"/>
      <c r="AG551" s="405"/>
      <c r="AH551" s="405"/>
      <c r="AI551" s="405"/>
      <c r="AJ551" s="405"/>
      <c r="AK551" s="405"/>
      <c r="AL551" s="405"/>
      <c r="AM551" s="405"/>
      <c r="AN551" s="405"/>
      <c r="AO551" s="405"/>
      <c r="AP551" s="405"/>
      <c r="AQ551" s="405"/>
      <c r="AR551" s="405"/>
      <c r="AS551" s="405"/>
      <c r="AT551" s="405"/>
      <c r="AU551" s="405"/>
      <c r="AV551" s="405"/>
      <c r="AW551" s="405"/>
      <c r="AX551" s="405"/>
      <c r="AY551" s="405"/>
      <c r="AZ551" s="405"/>
      <c r="BA551" s="405"/>
      <c r="BB551" s="405"/>
      <c r="BC551" s="405"/>
      <c r="BD551" s="405"/>
      <c r="BE551" s="405"/>
      <c r="BF551" s="405"/>
      <c r="BG551" s="405"/>
      <c r="BH551" s="405"/>
      <c r="BI551" s="405"/>
      <c r="BJ551" s="405"/>
      <c r="BK551" s="405"/>
      <c r="BL551" s="405"/>
      <c r="BM551" s="405"/>
      <c r="BN551" s="405"/>
      <c r="BO551" s="405"/>
      <c r="BP551" s="405"/>
      <c r="BQ551" s="405"/>
      <c r="BR551" s="405"/>
      <c r="BS551" s="405"/>
      <c r="BT551" s="405"/>
      <c r="BU551" s="405"/>
      <c r="BV551" s="405"/>
      <c r="BW551" s="478"/>
      <c r="BX551" s="478"/>
      <c r="BY551" s="478"/>
      <c r="BZ551" s="478"/>
      <c r="CA551" s="478"/>
    </row>
    <row r="552" spans="1:79" s="462" customFormat="1" ht="15" customHeight="1">
      <c r="A552" s="646"/>
      <c r="B552" s="477"/>
      <c r="C552" s="236"/>
      <c r="D552" s="339">
        <v>65111360510220</v>
      </c>
      <c r="E552" s="340" t="s">
        <v>2702</v>
      </c>
      <c r="F552" s="340" t="s">
        <v>66</v>
      </c>
      <c r="G552" s="340" t="s">
        <v>549</v>
      </c>
      <c r="H552" s="340">
        <v>1</v>
      </c>
      <c r="I552" s="341" t="s">
        <v>2862</v>
      </c>
      <c r="J552" s="341"/>
      <c r="K552" s="340" t="s">
        <v>1023</v>
      </c>
      <c r="L552" s="340" t="s">
        <v>29</v>
      </c>
      <c r="M552" s="236" t="s">
        <v>2865</v>
      </c>
      <c r="N552" s="559">
        <v>9</v>
      </c>
      <c r="O552" s="494">
        <v>1989.4</v>
      </c>
      <c r="P552" s="236">
        <v>81</v>
      </c>
      <c r="Q552" s="236" t="s">
        <v>47</v>
      </c>
      <c r="R552" s="560">
        <v>0.05</v>
      </c>
      <c r="S552" s="612">
        <v>2006.4669260000001</v>
      </c>
      <c r="T552" s="624"/>
      <c r="U552" s="405"/>
      <c r="V552" s="405"/>
      <c r="W552" s="405"/>
      <c r="X552" s="405"/>
      <c r="Y552" s="405"/>
      <c r="Z552" s="405"/>
      <c r="AA552" s="405"/>
      <c r="AB552" s="405"/>
      <c r="AC552" s="405"/>
      <c r="AD552" s="405"/>
      <c r="AE552" s="405"/>
      <c r="AF552" s="405"/>
      <c r="AG552" s="405"/>
      <c r="AH552" s="405"/>
      <c r="AI552" s="405"/>
      <c r="AJ552" s="405"/>
      <c r="AK552" s="405"/>
      <c r="AL552" s="405"/>
      <c r="AM552" s="405"/>
      <c r="AN552" s="405"/>
      <c r="AO552" s="405"/>
      <c r="AP552" s="405"/>
      <c r="AQ552" s="405"/>
      <c r="AR552" s="405"/>
      <c r="AS552" s="405"/>
      <c r="AT552" s="405"/>
      <c r="AU552" s="405"/>
      <c r="AV552" s="405"/>
      <c r="AW552" s="405"/>
      <c r="AX552" s="405"/>
      <c r="AY552" s="405"/>
      <c r="AZ552" s="405"/>
      <c r="BA552" s="405"/>
      <c r="BB552" s="405"/>
      <c r="BC552" s="405"/>
      <c r="BD552" s="405"/>
      <c r="BE552" s="405"/>
      <c r="BF552" s="405"/>
      <c r="BG552" s="405"/>
      <c r="BH552" s="405"/>
      <c r="BI552" s="405"/>
      <c r="BJ552" s="405"/>
      <c r="BK552" s="405"/>
      <c r="BL552" s="405"/>
      <c r="BM552" s="405"/>
      <c r="BN552" s="405"/>
      <c r="BO552" s="405"/>
      <c r="BP552" s="405"/>
      <c r="BQ552" s="405"/>
      <c r="BR552" s="405"/>
      <c r="BS552" s="405"/>
      <c r="BT552" s="405"/>
      <c r="BU552" s="405"/>
      <c r="BV552" s="405"/>
      <c r="BW552" s="478"/>
      <c r="BX552" s="478"/>
      <c r="BY552" s="478"/>
      <c r="BZ552" s="478"/>
      <c r="CA552" s="478"/>
    </row>
    <row r="553" spans="1:79" s="462" customFormat="1" ht="15" customHeight="1">
      <c r="A553" s="646"/>
      <c r="B553" s="477"/>
      <c r="C553" s="236"/>
      <c r="D553" s="339">
        <v>65111360510210</v>
      </c>
      <c r="E553" s="340" t="s">
        <v>2697</v>
      </c>
      <c r="F553" s="340" t="s">
        <v>66</v>
      </c>
      <c r="G553" s="340" t="s">
        <v>549</v>
      </c>
      <c r="H553" s="340">
        <v>1</v>
      </c>
      <c r="I553" s="341" t="s">
        <v>2862</v>
      </c>
      <c r="J553" s="341"/>
      <c r="K553" s="340" t="s">
        <v>1023</v>
      </c>
      <c r="L553" s="340" t="s">
        <v>29</v>
      </c>
      <c r="M553" s="236" t="s">
        <v>2865</v>
      </c>
      <c r="N553" s="559">
        <v>10</v>
      </c>
      <c r="O553" s="494">
        <v>1989.4</v>
      </c>
      <c r="P553" s="236">
        <v>81</v>
      </c>
      <c r="Q553" s="236" t="s">
        <v>47</v>
      </c>
      <c r="R553" s="560">
        <v>0.05</v>
      </c>
      <c r="S553" s="612">
        <v>2006.4669260000001</v>
      </c>
      <c r="T553" s="624"/>
      <c r="U553" s="405"/>
      <c r="V553" s="405"/>
      <c r="W553" s="405"/>
      <c r="X553" s="405"/>
      <c r="Y553" s="405"/>
      <c r="Z553" s="405"/>
      <c r="AA553" s="405"/>
      <c r="AB553" s="405"/>
      <c r="AC553" s="405"/>
      <c r="AD553" s="405"/>
      <c r="AE553" s="405"/>
      <c r="AF553" s="405"/>
      <c r="AG553" s="405"/>
      <c r="AH553" s="405"/>
      <c r="AI553" s="405"/>
      <c r="AJ553" s="405"/>
      <c r="AK553" s="405"/>
      <c r="AL553" s="405"/>
      <c r="AM553" s="405"/>
      <c r="AN553" s="405"/>
      <c r="AO553" s="405"/>
      <c r="AP553" s="405"/>
      <c r="AQ553" s="405"/>
      <c r="AR553" s="405"/>
      <c r="AS553" s="405"/>
      <c r="AT553" s="405"/>
      <c r="AU553" s="405"/>
      <c r="AV553" s="405"/>
      <c r="AW553" s="405"/>
      <c r="AX553" s="405"/>
      <c r="AY553" s="405"/>
      <c r="AZ553" s="405"/>
      <c r="BA553" s="405"/>
      <c r="BB553" s="405"/>
      <c r="BC553" s="405"/>
      <c r="BD553" s="405"/>
      <c r="BE553" s="405"/>
      <c r="BF553" s="405"/>
      <c r="BG553" s="405"/>
      <c r="BH553" s="405"/>
      <c r="BI553" s="405"/>
      <c r="BJ553" s="405"/>
      <c r="BK553" s="405"/>
      <c r="BL553" s="405"/>
      <c r="BM553" s="405"/>
      <c r="BN553" s="405"/>
      <c r="BO553" s="405"/>
      <c r="BP553" s="405"/>
      <c r="BQ553" s="405"/>
      <c r="BR553" s="405"/>
      <c r="BS553" s="405"/>
      <c r="BT553" s="405"/>
      <c r="BU553" s="405"/>
      <c r="BV553" s="405"/>
      <c r="BW553" s="478"/>
      <c r="BX553" s="478"/>
      <c r="BY553" s="478"/>
      <c r="BZ553" s="478"/>
      <c r="CA553" s="478"/>
    </row>
    <row r="554" spans="1:79" s="497" customFormat="1" ht="15" customHeight="1">
      <c r="A554" s="646"/>
      <c r="B554" s="477"/>
      <c r="C554" s="236"/>
      <c r="D554" s="339">
        <v>65111360510211</v>
      </c>
      <c r="E554" s="340" t="s">
        <v>2698</v>
      </c>
      <c r="F554" s="340" t="s">
        <v>66</v>
      </c>
      <c r="G554" s="340" t="s">
        <v>549</v>
      </c>
      <c r="H554" s="340">
        <v>1</v>
      </c>
      <c r="I554" s="341" t="s">
        <v>2862</v>
      </c>
      <c r="J554" s="341"/>
      <c r="K554" s="340" t="s">
        <v>1023</v>
      </c>
      <c r="L554" s="340" t="s">
        <v>29</v>
      </c>
      <c r="M554" s="236" t="s">
        <v>2865</v>
      </c>
      <c r="N554" s="559">
        <v>11</v>
      </c>
      <c r="O554" s="494">
        <v>1989.4</v>
      </c>
      <c r="P554" s="236">
        <v>81</v>
      </c>
      <c r="Q554" s="236" t="s">
        <v>47</v>
      </c>
      <c r="R554" s="560">
        <v>0.05</v>
      </c>
      <c r="S554" s="612">
        <v>2006.4669260000001</v>
      </c>
      <c r="T554" s="624"/>
      <c r="U554" s="405"/>
      <c r="V554" s="405"/>
      <c r="W554" s="405"/>
      <c r="X554" s="405"/>
      <c r="Y554" s="405"/>
      <c r="Z554" s="405"/>
      <c r="AA554" s="405"/>
      <c r="AB554" s="405"/>
      <c r="AC554" s="405"/>
      <c r="AD554" s="405"/>
      <c r="AE554" s="405"/>
      <c r="AF554" s="405"/>
      <c r="AG554" s="405"/>
      <c r="AH554" s="405"/>
      <c r="AI554" s="405"/>
      <c r="AJ554" s="405"/>
      <c r="AK554" s="405"/>
      <c r="AL554" s="405"/>
      <c r="AM554" s="405"/>
      <c r="AN554" s="405"/>
      <c r="AO554" s="405"/>
      <c r="AP554" s="405"/>
      <c r="AQ554" s="405"/>
      <c r="AR554" s="405"/>
      <c r="AS554" s="405"/>
      <c r="AT554" s="405"/>
      <c r="AU554" s="405"/>
      <c r="AV554" s="405"/>
      <c r="AW554" s="405"/>
      <c r="AX554" s="405"/>
      <c r="AY554" s="405"/>
      <c r="AZ554" s="405"/>
      <c r="BA554" s="405"/>
      <c r="BB554" s="405"/>
      <c r="BC554" s="405"/>
      <c r="BD554" s="405"/>
      <c r="BE554" s="405"/>
      <c r="BF554" s="405"/>
      <c r="BG554" s="405"/>
      <c r="BH554" s="405"/>
      <c r="BI554" s="405"/>
      <c r="BJ554" s="405"/>
      <c r="BK554" s="405"/>
      <c r="BL554" s="405"/>
      <c r="BM554" s="405"/>
      <c r="BN554" s="405"/>
      <c r="BO554" s="405"/>
      <c r="BP554" s="405"/>
      <c r="BQ554" s="405"/>
      <c r="BR554" s="405"/>
      <c r="BS554" s="405"/>
      <c r="BT554" s="405"/>
      <c r="BU554" s="405"/>
      <c r="BV554" s="405"/>
      <c r="BW554" s="478"/>
      <c r="BX554" s="478"/>
      <c r="BY554" s="478"/>
      <c r="BZ554" s="478"/>
      <c r="CA554" s="478"/>
    </row>
    <row r="555" spans="1:79" s="462" customFormat="1" ht="15" customHeight="1">
      <c r="A555" s="646"/>
      <c r="B555" s="477"/>
      <c r="C555" s="236"/>
      <c r="D555" s="339">
        <v>65111360510212</v>
      </c>
      <c r="E555" s="340" t="s">
        <v>2699</v>
      </c>
      <c r="F555" s="340" t="s">
        <v>66</v>
      </c>
      <c r="G555" s="340" t="s">
        <v>549</v>
      </c>
      <c r="H555" s="340">
        <v>1</v>
      </c>
      <c r="I555" s="341" t="s">
        <v>2862</v>
      </c>
      <c r="J555" s="341"/>
      <c r="K555" s="340" t="s">
        <v>1023</v>
      </c>
      <c r="L555" s="340" t="s">
        <v>29</v>
      </c>
      <c r="M555" s="236" t="s">
        <v>2865</v>
      </c>
      <c r="N555" s="559">
        <v>12</v>
      </c>
      <c r="O555" s="494">
        <v>1989.4</v>
      </c>
      <c r="P555" s="236">
        <v>81</v>
      </c>
      <c r="Q555" s="236" t="s">
        <v>30</v>
      </c>
      <c r="R555" s="560">
        <v>0.1</v>
      </c>
      <c r="S555" s="612">
        <v>2006.4669260000001</v>
      </c>
      <c r="T555" s="624"/>
      <c r="U555" s="405"/>
      <c r="V555" s="405"/>
      <c r="W555" s="405"/>
      <c r="X555" s="405"/>
      <c r="Y555" s="405"/>
      <c r="Z555" s="405"/>
      <c r="AA555" s="405"/>
      <c r="AB555" s="405"/>
      <c r="AC555" s="405"/>
      <c r="AD555" s="405"/>
      <c r="AE555" s="405"/>
      <c r="AF555" s="405"/>
      <c r="AG555" s="405"/>
      <c r="AH555" s="405"/>
      <c r="AI555" s="405"/>
      <c r="AJ555" s="405"/>
      <c r="AK555" s="405"/>
      <c r="AL555" s="405"/>
      <c r="AM555" s="405"/>
      <c r="AN555" s="405"/>
      <c r="AO555" s="405"/>
      <c r="AP555" s="405"/>
      <c r="AQ555" s="405"/>
      <c r="AR555" s="405"/>
      <c r="AS555" s="405"/>
      <c r="AT555" s="405"/>
      <c r="AU555" s="405"/>
      <c r="AV555" s="405"/>
      <c r="AW555" s="405"/>
      <c r="AX555" s="405"/>
      <c r="AY555" s="405"/>
      <c r="AZ555" s="405"/>
      <c r="BA555" s="405"/>
      <c r="BB555" s="405"/>
      <c r="BC555" s="405"/>
      <c r="BD555" s="405"/>
      <c r="BE555" s="405"/>
      <c r="BF555" s="405"/>
      <c r="BG555" s="405"/>
      <c r="BH555" s="405"/>
      <c r="BI555" s="405"/>
      <c r="BJ555" s="405"/>
      <c r="BK555" s="405"/>
      <c r="BL555" s="405"/>
      <c r="BM555" s="405"/>
      <c r="BN555" s="405"/>
      <c r="BO555" s="405"/>
      <c r="BP555" s="405"/>
      <c r="BQ555" s="405"/>
      <c r="BR555" s="405"/>
      <c r="BS555" s="405"/>
      <c r="BT555" s="405"/>
      <c r="BU555" s="405"/>
      <c r="BV555" s="405"/>
      <c r="BW555" s="478"/>
      <c r="BX555" s="478"/>
      <c r="BY555" s="478"/>
      <c r="BZ555" s="478"/>
      <c r="CA555" s="478"/>
    </row>
    <row r="556" spans="1:79" s="462" customFormat="1" ht="15" customHeight="1">
      <c r="A556" s="646"/>
      <c r="B556" s="477"/>
      <c r="C556" s="236"/>
      <c r="D556" s="339">
        <v>65111360510214</v>
      </c>
      <c r="E556" s="340" t="s">
        <v>2701</v>
      </c>
      <c r="F556" s="340" t="s">
        <v>66</v>
      </c>
      <c r="G556" s="340" t="s">
        <v>549</v>
      </c>
      <c r="H556" s="340">
        <v>1</v>
      </c>
      <c r="I556" s="341" t="s">
        <v>2862</v>
      </c>
      <c r="J556" s="341"/>
      <c r="K556" s="340" t="s">
        <v>1023</v>
      </c>
      <c r="L556" s="340" t="s">
        <v>29</v>
      </c>
      <c r="M556" s="236" t="s">
        <v>2865</v>
      </c>
      <c r="N556" s="559">
        <v>14</v>
      </c>
      <c r="O556" s="494">
        <v>1989.4</v>
      </c>
      <c r="P556" s="236">
        <v>81</v>
      </c>
      <c r="Q556" s="236" t="s">
        <v>47</v>
      </c>
      <c r="R556" s="560">
        <v>0.05</v>
      </c>
      <c r="S556" s="612">
        <v>2006.4669260000001</v>
      </c>
      <c r="T556" s="624"/>
      <c r="U556" s="405"/>
      <c r="V556" s="405"/>
      <c r="W556" s="405"/>
      <c r="X556" s="405"/>
      <c r="Y556" s="405"/>
      <c r="Z556" s="405"/>
      <c r="AA556" s="405"/>
      <c r="AB556" s="405"/>
      <c r="AC556" s="405"/>
      <c r="AD556" s="405"/>
      <c r="AE556" s="405"/>
      <c r="AF556" s="405"/>
      <c r="AG556" s="405"/>
      <c r="AH556" s="405"/>
      <c r="AI556" s="405"/>
      <c r="AJ556" s="405"/>
      <c r="AK556" s="405"/>
      <c r="AL556" s="405"/>
      <c r="AM556" s="405"/>
      <c r="AN556" s="405"/>
      <c r="AO556" s="405"/>
      <c r="AP556" s="405"/>
      <c r="AQ556" s="405"/>
      <c r="AR556" s="405"/>
      <c r="AS556" s="405"/>
      <c r="AT556" s="405"/>
      <c r="AU556" s="405"/>
      <c r="AV556" s="405"/>
      <c r="AW556" s="405"/>
      <c r="AX556" s="405"/>
      <c r="AY556" s="405"/>
      <c r="AZ556" s="405"/>
      <c r="BA556" s="405"/>
      <c r="BB556" s="405"/>
      <c r="BC556" s="405"/>
      <c r="BD556" s="405"/>
      <c r="BE556" s="405"/>
      <c r="BF556" s="405"/>
      <c r="BG556" s="405"/>
      <c r="BH556" s="405"/>
      <c r="BI556" s="405"/>
      <c r="BJ556" s="405"/>
      <c r="BK556" s="405"/>
      <c r="BL556" s="405"/>
      <c r="BM556" s="405"/>
      <c r="BN556" s="405"/>
      <c r="BO556" s="405"/>
      <c r="BP556" s="405"/>
      <c r="BQ556" s="405"/>
      <c r="BR556" s="405"/>
      <c r="BS556" s="405"/>
      <c r="BT556" s="405"/>
      <c r="BU556" s="405"/>
      <c r="BV556" s="405"/>
      <c r="BW556" s="478"/>
      <c r="BX556" s="478"/>
      <c r="BY556" s="478"/>
      <c r="BZ556" s="478"/>
      <c r="CA556" s="478"/>
    </row>
    <row r="557" spans="1:79" s="462" customFormat="1" ht="15" customHeight="1">
      <c r="A557" s="646"/>
      <c r="B557" s="477"/>
      <c r="C557" s="236"/>
      <c r="D557" s="357">
        <v>65111360510215</v>
      </c>
      <c r="E557" s="358" t="s">
        <v>2866</v>
      </c>
      <c r="F557" s="358" t="s">
        <v>66</v>
      </c>
      <c r="G557" s="358" t="s">
        <v>549</v>
      </c>
      <c r="H557" s="340">
        <v>1</v>
      </c>
      <c r="I557" s="359" t="s">
        <v>2862</v>
      </c>
      <c r="J557" s="341"/>
      <c r="K557" s="358" t="s">
        <v>1023</v>
      </c>
      <c r="L557" s="358" t="s">
        <v>29</v>
      </c>
      <c r="M557" s="236" t="s">
        <v>2865</v>
      </c>
      <c r="N557" s="559">
        <v>15</v>
      </c>
      <c r="O557" s="494">
        <v>1989.4</v>
      </c>
      <c r="P557" s="236">
        <v>81</v>
      </c>
      <c r="Q557" s="236" t="s">
        <v>47</v>
      </c>
      <c r="R557" s="560">
        <v>0.05</v>
      </c>
      <c r="S557" s="612">
        <v>2006.4669260000001</v>
      </c>
      <c r="T557" s="624"/>
      <c r="U557" s="405"/>
      <c r="V557" s="405"/>
      <c r="W557" s="405"/>
      <c r="X557" s="405"/>
      <c r="Y557" s="405"/>
      <c r="Z557" s="405"/>
      <c r="AA557" s="405"/>
      <c r="AB557" s="405"/>
      <c r="AC557" s="405"/>
      <c r="AD557" s="405"/>
      <c r="AE557" s="405"/>
      <c r="AF557" s="405"/>
      <c r="AG557" s="405"/>
      <c r="AH557" s="405"/>
      <c r="AI557" s="405"/>
      <c r="AJ557" s="405"/>
      <c r="AK557" s="405"/>
      <c r="AL557" s="405"/>
      <c r="AM557" s="405"/>
      <c r="AN557" s="405"/>
      <c r="AO557" s="405"/>
      <c r="AP557" s="405"/>
      <c r="AQ557" s="405"/>
      <c r="AR557" s="405"/>
      <c r="AS557" s="405"/>
      <c r="AT557" s="405"/>
      <c r="AU557" s="405"/>
      <c r="AV557" s="405"/>
      <c r="AW557" s="405"/>
      <c r="AX557" s="405"/>
      <c r="AY557" s="405"/>
      <c r="AZ557" s="405"/>
      <c r="BA557" s="405"/>
      <c r="BB557" s="405"/>
      <c r="BC557" s="405"/>
      <c r="BD557" s="405"/>
      <c r="BE557" s="405"/>
      <c r="BF557" s="405"/>
      <c r="BG557" s="405"/>
      <c r="BH557" s="405"/>
      <c r="BI557" s="405"/>
      <c r="BJ557" s="405"/>
      <c r="BK557" s="405"/>
      <c r="BL557" s="405"/>
      <c r="BM557" s="405"/>
      <c r="BN557" s="405"/>
      <c r="BO557" s="405"/>
      <c r="BP557" s="405"/>
      <c r="BQ557" s="405"/>
      <c r="BR557" s="405"/>
      <c r="BS557" s="405"/>
      <c r="BT557" s="405"/>
      <c r="BU557" s="405"/>
      <c r="BV557" s="405"/>
      <c r="BW557" s="478"/>
      <c r="BX557" s="478"/>
      <c r="BY557" s="478"/>
      <c r="BZ557" s="478"/>
      <c r="CA557" s="478"/>
    </row>
    <row r="558" spans="1:79" s="462" customFormat="1" ht="15" customHeight="1">
      <c r="A558" s="646"/>
      <c r="B558" s="477"/>
      <c r="C558" s="236"/>
      <c r="D558" s="357">
        <v>65111360510216</v>
      </c>
      <c r="E558" s="358" t="s">
        <v>2867</v>
      </c>
      <c r="F558" s="358" t="s">
        <v>66</v>
      </c>
      <c r="G558" s="358" t="s">
        <v>549</v>
      </c>
      <c r="H558" s="340">
        <v>1</v>
      </c>
      <c r="I558" s="359" t="s">
        <v>2862</v>
      </c>
      <c r="J558" s="341"/>
      <c r="K558" s="358" t="s">
        <v>1023</v>
      </c>
      <c r="L558" s="358" t="s">
        <v>29</v>
      </c>
      <c r="M558" s="236" t="s">
        <v>2865</v>
      </c>
      <c r="N558" s="559">
        <v>16</v>
      </c>
      <c r="O558" s="494">
        <v>1989.4</v>
      </c>
      <c r="P558" s="236">
        <v>81</v>
      </c>
      <c r="Q558" s="236" t="s">
        <v>47</v>
      </c>
      <c r="R558" s="560">
        <v>0.05</v>
      </c>
      <c r="S558" s="612">
        <v>2006.4669260000001</v>
      </c>
      <c r="T558" s="624"/>
      <c r="U558" s="405"/>
      <c r="V558" s="405"/>
      <c r="W558" s="405"/>
      <c r="X558" s="405"/>
      <c r="Y558" s="405"/>
      <c r="Z558" s="405"/>
      <c r="AA558" s="405"/>
      <c r="AB558" s="405"/>
      <c r="AC558" s="405"/>
      <c r="AD558" s="405"/>
      <c r="AE558" s="405"/>
      <c r="AF558" s="405"/>
      <c r="AG558" s="405"/>
      <c r="AH558" s="405"/>
      <c r="AI558" s="405"/>
      <c r="AJ558" s="405"/>
      <c r="AK558" s="405"/>
      <c r="AL558" s="405"/>
      <c r="AM558" s="405"/>
      <c r="AN558" s="405"/>
      <c r="AO558" s="405"/>
      <c r="AP558" s="405"/>
      <c r="AQ558" s="405"/>
      <c r="AR558" s="405"/>
      <c r="AS558" s="405"/>
      <c r="AT558" s="405"/>
      <c r="AU558" s="405"/>
      <c r="AV558" s="405"/>
      <c r="AW558" s="405"/>
      <c r="AX558" s="405"/>
      <c r="AY558" s="405"/>
      <c r="AZ558" s="405"/>
      <c r="BA558" s="405"/>
      <c r="BB558" s="405"/>
      <c r="BC558" s="405"/>
      <c r="BD558" s="405"/>
      <c r="BE558" s="405"/>
      <c r="BF558" s="405"/>
      <c r="BG558" s="405"/>
      <c r="BH558" s="405"/>
      <c r="BI558" s="405"/>
      <c r="BJ558" s="405"/>
      <c r="BK558" s="405"/>
      <c r="BL558" s="405"/>
      <c r="BM558" s="405"/>
      <c r="BN558" s="405"/>
      <c r="BO558" s="405"/>
      <c r="BP558" s="405"/>
      <c r="BQ558" s="405"/>
      <c r="BR558" s="405"/>
      <c r="BS558" s="405"/>
      <c r="BT558" s="405"/>
      <c r="BU558" s="405"/>
      <c r="BV558" s="405"/>
      <c r="BW558" s="478"/>
      <c r="BX558" s="478"/>
      <c r="BY558" s="478"/>
      <c r="BZ558" s="478"/>
      <c r="CA558" s="478"/>
    </row>
    <row r="559" spans="1:79" s="462" customFormat="1" ht="15" customHeight="1">
      <c r="A559" s="646"/>
      <c r="B559" s="477"/>
      <c r="C559" s="236"/>
      <c r="D559" s="357">
        <v>65111360510217</v>
      </c>
      <c r="E559" s="358" t="s">
        <v>2868</v>
      </c>
      <c r="F559" s="358" t="s">
        <v>66</v>
      </c>
      <c r="G559" s="358" t="s">
        <v>549</v>
      </c>
      <c r="H559" s="340">
        <v>1</v>
      </c>
      <c r="I559" s="359" t="s">
        <v>2862</v>
      </c>
      <c r="J559" s="341"/>
      <c r="K559" s="358" t="s">
        <v>1023</v>
      </c>
      <c r="L559" s="358" t="s">
        <v>29</v>
      </c>
      <c r="M559" s="236" t="s">
        <v>2865</v>
      </c>
      <c r="N559" s="559">
        <v>17</v>
      </c>
      <c r="O559" s="494">
        <v>1989.4</v>
      </c>
      <c r="P559" s="236">
        <v>81</v>
      </c>
      <c r="Q559" s="236" t="s">
        <v>47</v>
      </c>
      <c r="R559" s="560">
        <v>0.05</v>
      </c>
      <c r="S559" s="612">
        <v>2006.4669260000001</v>
      </c>
      <c r="T559" s="624"/>
      <c r="U559" s="405"/>
      <c r="V559" s="405"/>
      <c r="W559" s="405"/>
      <c r="X559" s="405"/>
      <c r="Y559" s="405"/>
      <c r="Z559" s="405"/>
      <c r="AA559" s="405"/>
      <c r="AB559" s="405"/>
      <c r="AC559" s="405"/>
      <c r="AD559" s="405"/>
      <c r="AE559" s="405"/>
      <c r="AF559" s="405"/>
      <c r="AG559" s="405"/>
      <c r="AH559" s="405"/>
      <c r="AI559" s="405"/>
      <c r="AJ559" s="405"/>
      <c r="AK559" s="405"/>
      <c r="AL559" s="405"/>
      <c r="AM559" s="405"/>
      <c r="AN559" s="405"/>
      <c r="AO559" s="405"/>
      <c r="AP559" s="405"/>
      <c r="AQ559" s="405"/>
      <c r="AR559" s="405"/>
      <c r="AS559" s="405"/>
      <c r="AT559" s="405"/>
      <c r="AU559" s="405"/>
      <c r="AV559" s="405"/>
      <c r="AW559" s="405"/>
      <c r="AX559" s="405"/>
      <c r="AY559" s="405"/>
      <c r="AZ559" s="405"/>
      <c r="BA559" s="405"/>
      <c r="BB559" s="405"/>
      <c r="BC559" s="405"/>
      <c r="BD559" s="405"/>
      <c r="BE559" s="405"/>
      <c r="BF559" s="405"/>
      <c r="BG559" s="405"/>
      <c r="BH559" s="405"/>
      <c r="BI559" s="405"/>
      <c r="BJ559" s="405"/>
      <c r="BK559" s="405"/>
      <c r="BL559" s="405"/>
      <c r="BM559" s="405"/>
      <c r="BN559" s="405"/>
      <c r="BO559" s="405"/>
      <c r="BP559" s="405"/>
      <c r="BQ559" s="405"/>
      <c r="BR559" s="405"/>
      <c r="BS559" s="405"/>
      <c r="BT559" s="405"/>
      <c r="BU559" s="405"/>
      <c r="BV559" s="405"/>
      <c r="BW559" s="478"/>
      <c r="BX559" s="478"/>
      <c r="BY559" s="478"/>
      <c r="BZ559" s="478"/>
      <c r="CA559" s="478"/>
    </row>
    <row r="560" spans="1:79" s="462" customFormat="1" ht="15" customHeight="1">
      <c r="A560" s="646"/>
      <c r="B560" s="477"/>
      <c r="C560" s="236"/>
      <c r="D560" s="357">
        <v>65111360510218</v>
      </c>
      <c r="E560" s="358" t="s">
        <v>2869</v>
      </c>
      <c r="F560" s="358" t="s">
        <v>66</v>
      </c>
      <c r="G560" s="358" t="s">
        <v>549</v>
      </c>
      <c r="H560" s="340">
        <v>1</v>
      </c>
      <c r="I560" s="359" t="s">
        <v>2862</v>
      </c>
      <c r="J560" s="341"/>
      <c r="K560" s="358" t="s">
        <v>1023</v>
      </c>
      <c r="L560" s="358" t="s">
        <v>29</v>
      </c>
      <c r="M560" s="236" t="s">
        <v>2865</v>
      </c>
      <c r="N560" s="559">
        <v>18</v>
      </c>
      <c r="O560" s="494">
        <v>1989.4</v>
      </c>
      <c r="P560" s="236">
        <v>81</v>
      </c>
      <c r="Q560" s="236" t="s">
        <v>30</v>
      </c>
      <c r="R560" s="560">
        <v>0.1</v>
      </c>
      <c r="S560" s="612">
        <v>2006.4669260000001</v>
      </c>
      <c r="T560" s="624"/>
      <c r="U560" s="405"/>
      <c r="V560" s="405"/>
      <c r="W560" s="405"/>
      <c r="X560" s="405"/>
      <c r="Y560" s="405"/>
      <c r="Z560" s="405"/>
      <c r="AA560" s="405"/>
      <c r="AB560" s="405"/>
      <c r="AC560" s="405"/>
      <c r="AD560" s="405"/>
      <c r="AE560" s="405"/>
      <c r="AF560" s="405"/>
      <c r="AG560" s="405"/>
      <c r="AH560" s="405"/>
      <c r="AI560" s="405"/>
      <c r="AJ560" s="405"/>
      <c r="AK560" s="405"/>
      <c r="AL560" s="405"/>
      <c r="AM560" s="405"/>
      <c r="AN560" s="405"/>
      <c r="AO560" s="405"/>
      <c r="AP560" s="405"/>
      <c r="AQ560" s="405"/>
      <c r="AR560" s="405"/>
      <c r="AS560" s="405"/>
      <c r="AT560" s="405"/>
      <c r="AU560" s="405"/>
      <c r="AV560" s="405"/>
      <c r="AW560" s="405"/>
      <c r="AX560" s="405"/>
      <c r="AY560" s="405"/>
      <c r="AZ560" s="405"/>
      <c r="BA560" s="405"/>
      <c r="BB560" s="405"/>
      <c r="BC560" s="405"/>
      <c r="BD560" s="405"/>
      <c r="BE560" s="405"/>
      <c r="BF560" s="405"/>
      <c r="BG560" s="405"/>
      <c r="BH560" s="405"/>
      <c r="BI560" s="405"/>
      <c r="BJ560" s="405"/>
      <c r="BK560" s="405"/>
      <c r="BL560" s="405"/>
      <c r="BM560" s="405"/>
      <c r="BN560" s="405"/>
      <c r="BO560" s="405"/>
      <c r="BP560" s="405"/>
      <c r="BQ560" s="405"/>
      <c r="BR560" s="405"/>
      <c r="BS560" s="405"/>
      <c r="BT560" s="405"/>
      <c r="BU560" s="405"/>
      <c r="BV560" s="405"/>
      <c r="BW560" s="478"/>
      <c r="BX560" s="478"/>
      <c r="BY560" s="478"/>
      <c r="BZ560" s="478"/>
      <c r="CA560" s="478"/>
    </row>
    <row r="561" spans="1:79" s="462" customFormat="1" ht="15" customHeight="1">
      <c r="A561" s="646"/>
      <c r="B561" s="477"/>
      <c r="C561" s="236"/>
      <c r="D561" s="357">
        <v>65111360510219</v>
      </c>
      <c r="E561" s="358" t="s">
        <v>2870</v>
      </c>
      <c r="F561" s="358" t="s">
        <v>66</v>
      </c>
      <c r="G561" s="358" t="s">
        <v>549</v>
      </c>
      <c r="H561" s="340">
        <v>1</v>
      </c>
      <c r="I561" s="359" t="s">
        <v>2862</v>
      </c>
      <c r="J561" s="341"/>
      <c r="K561" s="358" t="s">
        <v>1023</v>
      </c>
      <c r="L561" s="358" t="s">
        <v>29</v>
      </c>
      <c r="M561" s="236" t="s">
        <v>2865</v>
      </c>
      <c r="N561" s="559">
        <v>19</v>
      </c>
      <c r="O561" s="494">
        <v>1989.4</v>
      </c>
      <c r="P561" s="236">
        <v>81</v>
      </c>
      <c r="Q561" s="236" t="s">
        <v>30</v>
      </c>
      <c r="R561" s="560">
        <v>0.1</v>
      </c>
      <c r="S561" s="612">
        <v>2006.4669260000001</v>
      </c>
      <c r="T561" s="624"/>
      <c r="U561" s="405"/>
      <c r="V561" s="405"/>
      <c r="W561" s="405"/>
      <c r="X561" s="405"/>
      <c r="Y561" s="405"/>
      <c r="Z561" s="405"/>
      <c r="AA561" s="405"/>
      <c r="AB561" s="405"/>
      <c r="AC561" s="405"/>
      <c r="AD561" s="405"/>
      <c r="AE561" s="405"/>
      <c r="AF561" s="405"/>
      <c r="AG561" s="405"/>
      <c r="AH561" s="405"/>
      <c r="AI561" s="405"/>
      <c r="AJ561" s="405"/>
      <c r="AK561" s="405"/>
      <c r="AL561" s="405"/>
      <c r="AM561" s="405"/>
      <c r="AN561" s="405"/>
      <c r="AO561" s="405"/>
      <c r="AP561" s="405"/>
      <c r="AQ561" s="405"/>
      <c r="AR561" s="405"/>
      <c r="AS561" s="405"/>
      <c r="AT561" s="405"/>
      <c r="AU561" s="405"/>
      <c r="AV561" s="405"/>
      <c r="AW561" s="405"/>
      <c r="AX561" s="405"/>
      <c r="AY561" s="405"/>
      <c r="AZ561" s="405"/>
      <c r="BA561" s="405"/>
      <c r="BB561" s="405"/>
      <c r="BC561" s="405"/>
      <c r="BD561" s="405"/>
      <c r="BE561" s="405"/>
      <c r="BF561" s="405"/>
      <c r="BG561" s="405"/>
      <c r="BH561" s="405"/>
      <c r="BI561" s="405"/>
      <c r="BJ561" s="405"/>
      <c r="BK561" s="405"/>
      <c r="BL561" s="405"/>
      <c r="BM561" s="405"/>
      <c r="BN561" s="405"/>
      <c r="BO561" s="405"/>
      <c r="BP561" s="405"/>
      <c r="BQ561" s="405"/>
      <c r="BR561" s="405"/>
      <c r="BS561" s="405"/>
      <c r="BT561" s="405"/>
      <c r="BU561" s="405"/>
      <c r="BV561" s="405"/>
      <c r="BW561" s="478"/>
      <c r="BX561" s="478"/>
      <c r="BY561" s="478"/>
      <c r="BZ561" s="478"/>
      <c r="CA561" s="478"/>
    </row>
    <row r="562" spans="1:79" s="462" customFormat="1" ht="15" customHeight="1">
      <c r="A562" s="646"/>
      <c r="B562" s="477"/>
      <c r="C562" s="236"/>
      <c r="D562" s="357">
        <v>65111360510220</v>
      </c>
      <c r="E562" s="358" t="s">
        <v>2872</v>
      </c>
      <c r="F562" s="358" t="s">
        <v>66</v>
      </c>
      <c r="G562" s="358" t="s">
        <v>549</v>
      </c>
      <c r="H562" s="340">
        <v>1</v>
      </c>
      <c r="I562" s="359" t="s">
        <v>2862</v>
      </c>
      <c r="J562" s="341"/>
      <c r="K562" s="358" t="s">
        <v>1023</v>
      </c>
      <c r="L562" s="358" t="s">
        <v>29</v>
      </c>
      <c r="M562" s="236" t="s">
        <v>2865</v>
      </c>
      <c r="N562" s="559">
        <v>20</v>
      </c>
      <c r="O562" s="494">
        <v>1755.4</v>
      </c>
      <c r="P562" s="236">
        <v>81</v>
      </c>
      <c r="Q562" s="236" t="s">
        <v>47</v>
      </c>
      <c r="R562" s="560">
        <v>0.05</v>
      </c>
      <c r="S562" s="612">
        <v>1770.459456</v>
      </c>
      <c r="T562" s="624"/>
      <c r="U562" s="405"/>
      <c r="V562" s="405"/>
      <c r="W562" s="405"/>
      <c r="X562" s="405"/>
      <c r="Y562" s="405"/>
      <c r="Z562" s="405"/>
      <c r="AA562" s="405"/>
      <c r="AB562" s="405"/>
      <c r="AC562" s="405"/>
      <c r="AD562" s="405"/>
      <c r="AE562" s="405"/>
      <c r="AF562" s="405"/>
      <c r="AG562" s="405"/>
      <c r="AH562" s="405"/>
      <c r="AI562" s="405"/>
      <c r="AJ562" s="405"/>
      <c r="AK562" s="405"/>
      <c r="AL562" s="405"/>
      <c r="AM562" s="405"/>
      <c r="AN562" s="405"/>
      <c r="AO562" s="405"/>
      <c r="AP562" s="405"/>
      <c r="AQ562" s="405"/>
      <c r="AR562" s="405"/>
      <c r="AS562" s="405"/>
      <c r="AT562" s="405"/>
      <c r="AU562" s="405"/>
      <c r="AV562" s="405"/>
      <c r="AW562" s="405"/>
      <c r="AX562" s="405"/>
      <c r="AY562" s="405"/>
      <c r="AZ562" s="405"/>
      <c r="BA562" s="405"/>
      <c r="BB562" s="405"/>
      <c r="BC562" s="405"/>
      <c r="BD562" s="405"/>
      <c r="BE562" s="405"/>
      <c r="BF562" s="405"/>
      <c r="BG562" s="405"/>
      <c r="BH562" s="405"/>
      <c r="BI562" s="405"/>
      <c r="BJ562" s="405"/>
      <c r="BK562" s="405"/>
      <c r="BL562" s="405"/>
      <c r="BM562" s="405"/>
      <c r="BN562" s="405"/>
      <c r="BO562" s="405"/>
      <c r="BP562" s="405"/>
      <c r="BQ562" s="405"/>
      <c r="BR562" s="405"/>
      <c r="BS562" s="405"/>
      <c r="BT562" s="405"/>
      <c r="BU562" s="405"/>
      <c r="BV562" s="405"/>
      <c r="BW562" s="478"/>
      <c r="BX562" s="478"/>
      <c r="BY562" s="478"/>
      <c r="BZ562" s="478"/>
      <c r="CA562" s="478"/>
    </row>
    <row r="563" spans="1:79" s="462" customFormat="1" ht="15" customHeight="1">
      <c r="A563" s="646"/>
      <c r="B563" s="477"/>
      <c r="C563" s="236"/>
      <c r="D563" s="357">
        <v>65111360510221</v>
      </c>
      <c r="E563" s="358" t="s">
        <v>2873</v>
      </c>
      <c r="F563" s="358" t="s">
        <v>66</v>
      </c>
      <c r="G563" s="358" t="s">
        <v>549</v>
      </c>
      <c r="H563" s="340">
        <v>1</v>
      </c>
      <c r="I563" s="359" t="s">
        <v>2862</v>
      </c>
      <c r="J563" s="341"/>
      <c r="K563" s="358" t="s">
        <v>1023</v>
      </c>
      <c r="L563" s="358" t="s">
        <v>29</v>
      </c>
      <c r="M563" s="236" t="s">
        <v>2865</v>
      </c>
      <c r="N563" s="559">
        <v>21</v>
      </c>
      <c r="O563" s="494">
        <v>1755.4</v>
      </c>
      <c r="P563" s="236">
        <v>81</v>
      </c>
      <c r="Q563" s="236" t="s">
        <v>47</v>
      </c>
      <c r="R563" s="560">
        <v>0.05</v>
      </c>
      <c r="S563" s="612">
        <v>1770.459456</v>
      </c>
      <c r="T563" s="624"/>
      <c r="U563" s="405"/>
      <c r="V563" s="405"/>
      <c r="W563" s="405"/>
      <c r="X563" s="405"/>
      <c r="Y563" s="405"/>
      <c r="Z563" s="405"/>
      <c r="AA563" s="405"/>
      <c r="AB563" s="405"/>
      <c r="AC563" s="405"/>
      <c r="AD563" s="405"/>
      <c r="AE563" s="405"/>
      <c r="AF563" s="405"/>
      <c r="AG563" s="405"/>
      <c r="AH563" s="405"/>
      <c r="AI563" s="405"/>
      <c r="AJ563" s="405"/>
      <c r="AK563" s="405"/>
      <c r="AL563" s="405"/>
      <c r="AM563" s="405"/>
      <c r="AN563" s="405"/>
      <c r="AO563" s="405"/>
      <c r="AP563" s="405"/>
      <c r="AQ563" s="405"/>
      <c r="AR563" s="405"/>
      <c r="AS563" s="405"/>
      <c r="AT563" s="405"/>
      <c r="AU563" s="405"/>
      <c r="AV563" s="405"/>
      <c r="AW563" s="405"/>
      <c r="AX563" s="405"/>
      <c r="AY563" s="405"/>
      <c r="AZ563" s="405"/>
      <c r="BA563" s="405"/>
      <c r="BB563" s="405"/>
      <c r="BC563" s="405"/>
      <c r="BD563" s="405"/>
      <c r="BE563" s="405"/>
      <c r="BF563" s="405"/>
      <c r="BG563" s="405"/>
      <c r="BH563" s="405"/>
      <c r="BI563" s="405"/>
      <c r="BJ563" s="405"/>
      <c r="BK563" s="405"/>
      <c r="BL563" s="405"/>
      <c r="BM563" s="405"/>
      <c r="BN563" s="405"/>
      <c r="BO563" s="405"/>
      <c r="BP563" s="405"/>
      <c r="BQ563" s="405"/>
      <c r="BR563" s="405"/>
      <c r="BS563" s="405"/>
      <c r="BT563" s="405"/>
      <c r="BU563" s="405"/>
      <c r="BV563" s="405"/>
      <c r="BW563" s="478"/>
      <c r="BX563" s="478"/>
      <c r="BY563" s="478"/>
      <c r="BZ563" s="478"/>
      <c r="CA563" s="478"/>
    </row>
    <row r="564" spans="1:79" s="462" customFormat="1" ht="15" customHeight="1">
      <c r="B564" s="463"/>
      <c r="C564" s="211"/>
      <c r="D564" s="336">
        <v>65111260511101</v>
      </c>
      <c r="E564" s="337" t="s">
        <v>2109</v>
      </c>
      <c r="F564" s="337" t="s">
        <v>66</v>
      </c>
      <c r="G564" s="337" t="s">
        <v>2965</v>
      </c>
      <c r="H564" s="337"/>
      <c r="I564" s="338" t="s">
        <v>2110</v>
      </c>
      <c r="J564" s="474" t="s">
        <v>2111</v>
      </c>
      <c r="K564" s="337" t="s">
        <v>86</v>
      </c>
      <c r="L564" s="337" t="s">
        <v>29</v>
      </c>
      <c r="M564" s="211">
        <v>2</v>
      </c>
      <c r="N564" s="214">
        <v>1</v>
      </c>
      <c r="O564" s="215">
        <v>1944</v>
      </c>
      <c r="P564" s="211">
        <v>56</v>
      </c>
      <c r="Q564" s="211" t="s">
        <v>47</v>
      </c>
      <c r="R564" s="211" t="s">
        <v>54</v>
      </c>
      <c r="S564" s="259">
        <v>1963.12896</v>
      </c>
      <c r="T564" s="623"/>
      <c r="U564" s="403"/>
      <c r="V564" s="403"/>
      <c r="W564" s="403"/>
      <c r="X564" s="403"/>
      <c r="Y564" s="403"/>
      <c r="Z564" s="403"/>
      <c r="AA564" s="403"/>
      <c r="AB564" s="403"/>
      <c r="AC564" s="403"/>
      <c r="AD564" s="403"/>
      <c r="AE564" s="403"/>
      <c r="AF564" s="403"/>
      <c r="AG564" s="403"/>
      <c r="AH564" s="403"/>
      <c r="AI564" s="403"/>
      <c r="AJ564" s="403"/>
      <c r="AK564" s="403"/>
      <c r="AL564" s="403"/>
      <c r="AM564" s="403"/>
      <c r="AN564" s="403"/>
      <c r="AO564" s="403"/>
      <c r="AP564" s="403"/>
      <c r="AQ564" s="403"/>
      <c r="AR564" s="403"/>
      <c r="AS564" s="403"/>
      <c r="AT564" s="403"/>
      <c r="AU564" s="403"/>
      <c r="AV564" s="403"/>
      <c r="AW564" s="403"/>
      <c r="AX564" s="403"/>
      <c r="AY564" s="403"/>
      <c r="AZ564" s="403"/>
      <c r="BA564" s="403"/>
      <c r="BB564" s="403"/>
      <c r="BC564" s="403"/>
      <c r="BD564" s="403"/>
      <c r="BE564" s="403"/>
      <c r="BF564" s="403"/>
      <c r="BG564" s="403"/>
      <c r="BH564" s="403"/>
      <c r="BI564" s="403"/>
      <c r="BJ564" s="403"/>
      <c r="BK564" s="403"/>
      <c r="BL564" s="403"/>
      <c r="BM564" s="403"/>
      <c r="BN564" s="403"/>
      <c r="BO564" s="403"/>
      <c r="BP564" s="403"/>
      <c r="BQ564" s="403"/>
      <c r="BR564" s="403"/>
      <c r="BS564" s="403"/>
      <c r="BT564" s="403"/>
      <c r="BU564" s="403"/>
      <c r="BV564" s="403"/>
      <c r="BW564" s="464"/>
      <c r="BX564" s="464"/>
      <c r="BY564" s="464"/>
      <c r="BZ564" s="464"/>
      <c r="CA564" s="464"/>
    </row>
    <row r="565" spans="1:79" s="462" customFormat="1" ht="15" customHeight="1">
      <c r="B565" s="463"/>
      <c r="C565" s="211"/>
      <c r="D565" s="230">
        <v>65111260511102</v>
      </c>
      <c r="E565" s="231" t="s">
        <v>2118</v>
      </c>
      <c r="F565" s="231" t="s">
        <v>66</v>
      </c>
      <c r="G565" s="231" t="s">
        <v>2965</v>
      </c>
      <c r="H565" s="231"/>
      <c r="I565" s="232" t="s">
        <v>2110</v>
      </c>
      <c r="J565" s="231"/>
      <c r="K565" s="231" t="s">
        <v>86</v>
      </c>
      <c r="L565" s="231" t="s">
        <v>29</v>
      </c>
      <c r="M565" s="211">
        <v>2</v>
      </c>
      <c r="N565" s="214">
        <v>2</v>
      </c>
      <c r="O565" s="215">
        <v>1944</v>
      </c>
      <c r="P565" s="211">
        <v>56</v>
      </c>
      <c r="Q565" s="211" t="s">
        <v>30</v>
      </c>
      <c r="R565" s="611">
        <v>0.05</v>
      </c>
      <c r="S565" s="259">
        <v>1963.12896</v>
      </c>
      <c r="T565" s="623"/>
      <c r="U565" s="403"/>
      <c r="V565" s="403"/>
      <c r="W565" s="403"/>
      <c r="X565" s="403"/>
      <c r="Y565" s="403"/>
      <c r="Z565" s="403"/>
      <c r="AA565" s="403"/>
      <c r="AB565" s="403"/>
      <c r="AC565" s="403"/>
      <c r="AD565" s="403"/>
      <c r="AE565" s="403"/>
      <c r="AF565" s="403"/>
      <c r="AG565" s="403"/>
      <c r="AH565" s="403"/>
      <c r="AI565" s="403"/>
      <c r="AJ565" s="403"/>
      <c r="AK565" s="403"/>
      <c r="AL565" s="403"/>
      <c r="AM565" s="403"/>
      <c r="AN565" s="403"/>
      <c r="AO565" s="403"/>
      <c r="AP565" s="403"/>
      <c r="AQ565" s="403"/>
      <c r="AR565" s="403"/>
      <c r="AS565" s="403"/>
      <c r="AT565" s="403"/>
      <c r="AU565" s="403"/>
      <c r="AV565" s="403"/>
      <c r="AW565" s="403"/>
      <c r="AX565" s="403"/>
      <c r="AY565" s="403"/>
      <c r="AZ565" s="403"/>
      <c r="BA565" s="403"/>
      <c r="BB565" s="403"/>
      <c r="BC565" s="403"/>
      <c r="BD565" s="403"/>
      <c r="BE565" s="403"/>
      <c r="BF565" s="403"/>
      <c r="BG565" s="403"/>
      <c r="BH565" s="403"/>
      <c r="BI565" s="403"/>
      <c r="BJ565" s="403"/>
      <c r="BK565" s="403"/>
      <c r="BL565" s="403"/>
      <c r="BM565" s="403"/>
      <c r="BN565" s="403"/>
      <c r="BO565" s="403"/>
      <c r="BP565" s="403"/>
      <c r="BQ565" s="403"/>
      <c r="BR565" s="403"/>
      <c r="BS565" s="403"/>
      <c r="BT565" s="403"/>
      <c r="BU565" s="403"/>
      <c r="BV565" s="403"/>
      <c r="BW565" s="464"/>
      <c r="BX565" s="464"/>
      <c r="BY565" s="464"/>
      <c r="BZ565" s="464"/>
      <c r="CA565" s="464"/>
    </row>
    <row r="566" spans="1:79" s="462" customFormat="1" ht="15" customHeight="1">
      <c r="B566" s="463"/>
      <c r="C566" s="211"/>
      <c r="D566" s="230">
        <v>65111260511103</v>
      </c>
      <c r="E566" s="231" t="s">
        <v>2119</v>
      </c>
      <c r="F566" s="231" t="s">
        <v>66</v>
      </c>
      <c r="G566" s="231" t="s">
        <v>2965</v>
      </c>
      <c r="H566" s="231"/>
      <c r="I566" s="232" t="s">
        <v>2110</v>
      </c>
      <c r="J566" s="231"/>
      <c r="K566" s="231" t="s">
        <v>86</v>
      </c>
      <c r="L566" s="231" t="s">
        <v>29</v>
      </c>
      <c r="M566" s="211">
        <v>2</v>
      </c>
      <c r="N566" s="214">
        <v>3</v>
      </c>
      <c r="O566" s="215">
        <v>1944</v>
      </c>
      <c r="P566" s="211">
        <v>56</v>
      </c>
      <c r="Q566" s="211" t="s">
        <v>47</v>
      </c>
      <c r="R566" s="211" t="s">
        <v>54</v>
      </c>
      <c r="S566" s="259">
        <v>1963.12896</v>
      </c>
      <c r="T566" s="623"/>
      <c r="U566" s="403"/>
      <c r="V566" s="403"/>
      <c r="W566" s="403"/>
      <c r="X566" s="403"/>
      <c r="Y566" s="403"/>
      <c r="Z566" s="403"/>
      <c r="AA566" s="403"/>
      <c r="AB566" s="403"/>
      <c r="AC566" s="403"/>
      <c r="AD566" s="403"/>
      <c r="AE566" s="403"/>
      <c r="AF566" s="403"/>
      <c r="AG566" s="403"/>
      <c r="AH566" s="403"/>
      <c r="AI566" s="403"/>
      <c r="AJ566" s="403"/>
      <c r="AK566" s="403"/>
      <c r="AL566" s="403"/>
      <c r="AM566" s="403"/>
      <c r="AN566" s="403"/>
      <c r="AO566" s="403"/>
      <c r="AP566" s="403"/>
      <c r="AQ566" s="403"/>
      <c r="AR566" s="403"/>
      <c r="AS566" s="403"/>
      <c r="AT566" s="403"/>
      <c r="AU566" s="403"/>
      <c r="AV566" s="403"/>
      <c r="AW566" s="403"/>
      <c r="AX566" s="403"/>
      <c r="AY566" s="403"/>
      <c r="AZ566" s="403"/>
      <c r="BA566" s="403"/>
      <c r="BB566" s="403"/>
      <c r="BC566" s="403"/>
      <c r="BD566" s="403"/>
      <c r="BE566" s="403"/>
      <c r="BF566" s="403"/>
      <c r="BG566" s="403"/>
      <c r="BH566" s="403"/>
      <c r="BI566" s="403"/>
      <c r="BJ566" s="403"/>
      <c r="BK566" s="403"/>
      <c r="BL566" s="403"/>
      <c r="BM566" s="403"/>
      <c r="BN566" s="403"/>
      <c r="BO566" s="403"/>
      <c r="BP566" s="403"/>
      <c r="BQ566" s="403"/>
      <c r="BR566" s="403"/>
      <c r="BS566" s="403"/>
      <c r="BT566" s="403"/>
      <c r="BU566" s="403"/>
      <c r="BV566" s="403"/>
      <c r="BW566" s="464"/>
      <c r="BX566" s="464"/>
      <c r="BY566" s="464"/>
      <c r="BZ566" s="464"/>
      <c r="CA566" s="464"/>
    </row>
    <row r="567" spans="1:79" s="497" customFormat="1" ht="15" customHeight="1">
      <c r="A567" s="462"/>
      <c r="B567" s="463"/>
      <c r="C567" s="211"/>
      <c r="D567" s="271">
        <v>65111260511104</v>
      </c>
      <c r="E567" s="272" t="s">
        <v>2120</v>
      </c>
      <c r="F567" s="272" t="s">
        <v>66</v>
      </c>
      <c r="G567" s="272" t="s">
        <v>2965</v>
      </c>
      <c r="H567" s="272"/>
      <c r="I567" s="273" t="s">
        <v>2110</v>
      </c>
      <c r="J567" s="272"/>
      <c r="K567" s="272" t="s">
        <v>86</v>
      </c>
      <c r="L567" s="272" t="s">
        <v>29</v>
      </c>
      <c r="M567" s="211">
        <v>2</v>
      </c>
      <c r="N567" s="214">
        <v>4</v>
      </c>
      <c r="O567" s="215">
        <v>1944</v>
      </c>
      <c r="P567" s="211">
        <v>56</v>
      </c>
      <c r="Q567" s="211" t="s">
        <v>30</v>
      </c>
      <c r="R567" s="611">
        <v>0.05</v>
      </c>
      <c r="S567" s="259">
        <v>1963.12896</v>
      </c>
      <c r="T567" s="623"/>
      <c r="U567" s="403"/>
      <c r="V567" s="403"/>
      <c r="W567" s="403"/>
      <c r="X567" s="403"/>
      <c r="Y567" s="403"/>
      <c r="Z567" s="403"/>
      <c r="AA567" s="403"/>
      <c r="AB567" s="403"/>
      <c r="AC567" s="403"/>
      <c r="AD567" s="403"/>
      <c r="AE567" s="403"/>
      <c r="AF567" s="403"/>
      <c r="AG567" s="403"/>
      <c r="AH567" s="403"/>
      <c r="AI567" s="403"/>
      <c r="AJ567" s="403"/>
      <c r="AK567" s="403"/>
      <c r="AL567" s="403"/>
      <c r="AM567" s="403"/>
      <c r="AN567" s="403"/>
      <c r="AO567" s="403"/>
      <c r="AP567" s="403"/>
      <c r="AQ567" s="403"/>
      <c r="AR567" s="403"/>
      <c r="AS567" s="403"/>
      <c r="AT567" s="403"/>
      <c r="AU567" s="403"/>
      <c r="AV567" s="403"/>
      <c r="AW567" s="403"/>
      <c r="AX567" s="403"/>
      <c r="AY567" s="403"/>
      <c r="AZ567" s="403"/>
      <c r="BA567" s="403"/>
      <c r="BB567" s="403"/>
      <c r="BC567" s="403"/>
      <c r="BD567" s="403"/>
      <c r="BE567" s="403"/>
      <c r="BF567" s="403"/>
      <c r="BG567" s="403"/>
      <c r="BH567" s="403"/>
      <c r="BI567" s="403"/>
      <c r="BJ567" s="403"/>
      <c r="BK567" s="403"/>
      <c r="BL567" s="403"/>
      <c r="BM567" s="403"/>
      <c r="BN567" s="403"/>
      <c r="BO567" s="403"/>
      <c r="BP567" s="403"/>
      <c r="BQ567" s="403"/>
      <c r="BR567" s="403"/>
      <c r="BS567" s="403"/>
      <c r="BT567" s="403"/>
      <c r="BU567" s="403"/>
      <c r="BV567" s="403"/>
      <c r="BW567" s="464"/>
      <c r="BX567" s="464"/>
      <c r="BY567" s="464"/>
      <c r="BZ567" s="464"/>
      <c r="CA567" s="464"/>
    </row>
    <row r="568" spans="1:79" s="497" customFormat="1" ht="15" customHeight="1">
      <c r="A568" s="462"/>
      <c r="B568" s="463"/>
      <c r="C568" s="211"/>
      <c r="D568" s="230">
        <v>65111260511105</v>
      </c>
      <c r="E568" s="231" t="s">
        <v>2121</v>
      </c>
      <c r="F568" s="231" t="s">
        <v>66</v>
      </c>
      <c r="G568" s="231" t="s">
        <v>2965</v>
      </c>
      <c r="H568" s="231"/>
      <c r="I568" s="232" t="s">
        <v>2110</v>
      </c>
      <c r="J568" s="231"/>
      <c r="K568" s="231" t="s">
        <v>86</v>
      </c>
      <c r="L568" s="231" t="s">
        <v>29</v>
      </c>
      <c r="M568" s="211">
        <v>2</v>
      </c>
      <c r="N568" s="214">
        <v>5</v>
      </c>
      <c r="O568" s="215">
        <v>1944</v>
      </c>
      <c r="P568" s="211">
        <v>56</v>
      </c>
      <c r="Q568" s="211" t="s">
        <v>47</v>
      </c>
      <c r="R568" s="211" t="s">
        <v>54</v>
      </c>
      <c r="S568" s="259">
        <v>1963.12896</v>
      </c>
      <c r="T568" s="623"/>
      <c r="U568" s="403"/>
      <c r="V568" s="403"/>
      <c r="W568" s="403"/>
      <c r="X568" s="403"/>
      <c r="Y568" s="403"/>
      <c r="Z568" s="403"/>
      <c r="AA568" s="403"/>
      <c r="AB568" s="403"/>
      <c r="AC568" s="403"/>
      <c r="AD568" s="403"/>
      <c r="AE568" s="403"/>
      <c r="AF568" s="403"/>
      <c r="AG568" s="403"/>
      <c r="AH568" s="403"/>
      <c r="AI568" s="403"/>
      <c r="AJ568" s="403"/>
      <c r="AK568" s="403"/>
      <c r="AL568" s="403"/>
      <c r="AM568" s="403"/>
      <c r="AN568" s="403"/>
      <c r="AO568" s="403"/>
      <c r="AP568" s="403"/>
      <c r="AQ568" s="403"/>
      <c r="AR568" s="403"/>
      <c r="AS568" s="403"/>
      <c r="AT568" s="403"/>
      <c r="AU568" s="403"/>
      <c r="AV568" s="403"/>
      <c r="AW568" s="403"/>
      <c r="AX568" s="403"/>
      <c r="AY568" s="403"/>
      <c r="AZ568" s="403"/>
      <c r="BA568" s="403"/>
      <c r="BB568" s="403"/>
      <c r="BC568" s="403"/>
      <c r="BD568" s="403"/>
      <c r="BE568" s="403"/>
      <c r="BF568" s="403"/>
      <c r="BG568" s="403"/>
      <c r="BH568" s="403"/>
      <c r="BI568" s="403"/>
      <c r="BJ568" s="403"/>
      <c r="BK568" s="403"/>
      <c r="BL568" s="403"/>
      <c r="BM568" s="403"/>
      <c r="BN568" s="403"/>
      <c r="BO568" s="403"/>
      <c r="BP568" s="403"/>
      <c r="BQ568" s="403"/>
      <c r="BR568" s="403"/>
      <c r="BS568" s="403"/>
      <c r="BT568" s="403"/>
      <c r="BU568" s="403"/>
      <c r="BV568" s="403"/>
      <c r="BW568" s="464"/>
      <c r="BX568" s="464"/>
      <c r="BY568" s="464"/>
      <c r="BZ568" s="464"/>
      <c r="CA568" s="464"/>
    </row>
    <row r="569" spans="1:79" s="497" customFormat="1" ht="15" customHeight="1">
      <c r="A569" s="462"/>
      <c r="B569" s="463"/>
      <c r="C569" s="211"/>
      <c r="D569" s="271">
        <v>65111260511106</v>
      </c>
      <c r="E569" s="272" t="s">
        <v>2122</v>
      </c>
      <c r="F569" s="272" t="s">
        <v>66</v>
      </c>
      <c r="G569" s="272" t="s">
        <v>2965</v>
      </c>
      <c r="H569" s="272"/>
      <c r="I569" s="273" t="s">
        <v>2110</v>
      </c>
      <c r="J569" s="272"/>
      <c r="K569" s="272" t="s">
        <v>86</v>
      </c>
      <c r="L569" s="272" t="s">
        <v>29</v>
      </c>
      <c r="M569" s="211">
        <v>2</v>
      </c>
      <c r="N569" s="214">
        <v>6</v>
      </c>
      <c r="O569" s="215">
        <v>1944</v>
      </c>
      <c r="P569" s="211">
        <v>56</v>
      </c>
      <c r="Q569" s="211" t="s">
        <v>51</v>
      </c>
      <c r="R569" s="611">
        <v>0.09</v>
      </c>
      <c r="S569" s="259">
        <v>1963.12896</v>
      </c>
      <c r="T569" s="623"/>
      <c r="U569" s="403"/>
      <c r="V569" s="403"/>
      <c r="W569" s="403"/>
      <c r="X569" s="403"/>
      <c r="Y569" s="403"/>
      <c r="Z569" s="403"/>
      <c r="AA569" s="403"/>
      <c r="AB569" s="403"/>
      <c r="AC569" s="403"/>
      <c r="AD569" s="403"/>
      <c r="AE569" s="403"/>
      <c r="AF569" s="403"/>
      <c r="AG569" s="403"/>
      <c r="AH569" s="403"/>
      <c r="AI569" s="403"/>
      <c r="AJ569" s="403"/>
      <c r="AK569" s="403"/>
      <c r="AL569" s="403"/>
      <c r="AM569" s="403"/>
      <c r="AN569" s="403"/>
      <c r="AO569" s="403"/>
      <c r="AP569" s="403"/>
      <c r="AQ569" s="403"/>
      <c r="AR569" s="403"/>
      <c r="AS569" s="403"/>
      <c r="AT569" s="403"/>
      <c r="AU569" s="403"/>
      <c r="AV569" s="403"/>
      <c r="AW569" s="403"/>
      <c r="AX569" s="403"/>
      <c r="AY569" s="403"/>
      <c r="AZ569" s="403"/>
      <c r="BA569" s="403"/>
      <c r="BB569" s="403"/>
      <c r="BC569" s="403"/>
      <c r="BD569" s="403"/>
      <c r="BE569" s="403"/>
      <c r="BF569" s="403"/>
      <c r="BG569" s="403"/>
      <c r="BH569" s="403"/>
      <c r="BI569" s="403"/>
      <c r="BJ569" s="403"/>
      <c r="BK569" s="403"/>
      <c r="BL569" s="403"/>
      <c r="BM569" s="403"/>
      <c r="BN569" s="403"/>
      <c r="BO569" s="403"/>
      <c r="BP569" s="403"/>
      <c r="BQ569" s="403"/>
      <c r="BR569" s="403"/>
      <c r="BS569" s="403"/>
      <c r="BT569" s="403"/>
      <c r="BU569" s="403"/>
      <c r="BV569" s="403"/>
      <c r="BW569" s="464"/>
      <c r="BX569" s="464"/>
      <c r="BY569" s="464"/>
      <c r="BZ569" s="464"/>
      <c r="CA569" s="464"/>
    </row>
    <row r="570" spans="1:79" s="526" customFormat="1" ht="15" customHeight="1">
      <c r="A570" s="462"/>
      <c r="B570" s="463"/>
      <c r="C570" s="211"/>
      <c r="D570" s="336">
        <v>65111260511107</v>
      </c>
      <c r="E570" s="337" t="s">
        <v>2123</v>
      </c>
      <c r="F570" s="337" t="s">
        <v>66</v>
      </c>
      <c r="G570" s="337" t="s">
        <v>2965</v>
      </c>
      <c r="H570" s="337"/>
      <c r="I570" s="338" t="s">
        <v>2110</v>
      </c>
      <c r="J570" s="337"/>
      <c r="K570" s="337" t="s">
        <v>86</v>
      </c>
      <c r="L570" s="337" t="s">
        <v>29</v>
      </c>
      <c r="M570" s="211">
        <v>2</v>
      </c>
      <c r="N570" s="214">
        <v>7</v>
      </c>
      <c r="O570" s="215">
        <v>1440</v>
      </c>
      <c r="P570" s="211">
        <v>56</v>
      </c>
      <c r="Q570" s="211" t="s">
        <v>24</v>
      </c>
      <c r="R570" s="211"/>
      <c r="S570" s="259">
        <v>1454.1696000000002</v>
      </c>
      <c r="T570" s="623"/>
      <c r="U570" s="403"/>
      <c r="V570" s="403"/>
      <c r="W570" s="403"/>
      <c r="X570" s="403"/>
      <c r="Y570" s="403"/>
      <c r="Z570" s="403"/>
      <c r="AA570" s="403"/>
      <c r="AB570" s="403"/>
      <c r="AC570" s="403"/>
      <c r="AD570" s="403"/>
      <c r="AE570" s="403"/>
      <c r="AF570" s="403"/>
      <c r="AG570" s="403"/>
      <c r="AH570" s="403"/>
      <c r="AI570" s="403"/>
      <c r="AJ570" s="403"/>
      <c r="AK570" s="403"/>
      <c r="AL570" s="403"/>
      <c r="AM570" s="403"/>
      <c r="AN570" s="403"/>
      <c r="AO570" s="403"/>
      <c r="AP570" s="403"/>
      <c r="AQ570" s="403"/>
      <c r="AR570" s="403"/>
      <c r="AS570" s="403"/>
      <c r="AT570" s="403"/>
      <c r="AU570" s="403"/>
      <c r="AV570" s="403"/>
      <c r="AW570" s="403"/>
      <c r="AX570" s="403"/>
      <c r="AY570" s="403"/>
      <c r="AZ570" s="403"/>
      <c r="BA570" s="403"/>
      <c r="BB570" s="403"/>
      <c r="BC570" s="403"/>
      <c r="BD570" s="403"/>
      <c r="BE570" s="403"/>
      <c r="BF570" s="403"/>
      <c r="BG570" s="403"/>
      <c r="BH570" s="403"/>
      <c r="BI570" s="403"/>
      <c r="BJ570" s="403"/>
      <c r="BK570" s="403"/>
      <c r="BL570" s="403"/>
      <c r="BM570" s="403"/>
      <c r="BN570" s="403"/>
      <c r="BO570" s="403"/>
      <c r="BP570" s="403"/>
      <c r="BQ570" s="403"/>
      <c r="BR570" s="403"/>
      <c r="BS570" s="403"/>
      <c r="BT570" s="403"/>
      <c r="BU570" s="403"/>
      <c r="BV570" s="403"/>
      <c r="BW570" s="464"/>
      <c r="BX570" s="464"/>
      <c r="BY570" s="464"/>
      <c r="BZ570" s="464"/>
      <c r="CA570" s="464"/>
    </row>
    <row r="571" spans="1:79" s="526" customFormat="1" ht="15" customHeight="1">
      <c r="A571" s="462"/>
      <c r="B571" s="463"/>
      <c r="C571" s="211"/>
      <c r="D571" s="266">
        <v>65111260511108</v>
      </c>
      <c r="E571" s="267" t="s">
        <v>2124</v>
      </c>
      <c r="F571" s="267" t="s">
        <v>66</v>
      </c>
      <c r="G571" s="267" t="s">
        <v>2965</v>
      </c>
      <c r="H571" s="267"/>
      <c r="I571" s="268" t="s">
        <v>2110</v>
      </c>
      <c r="J571" s="267"/>
      <c r="K571" s="267" t="s">
        <v>86</v>
      </c>
      <c r="L571" s="267" t="s">
        <v>29</v>
      </c>
      <c r="M571" s="211">
        <v>2</v>
      </c>
      <c r="N571" s="214">
        <v>8</v>
      </c>
      <c r="O571" s="215">
        <v>1944</v>
      </c>
      <c r="P571" s="211">
        <v>56</v>
      </c>
      <c r="Q571" s="211" t="s">
        <v>30</v>
      </c>
      <c r="R571" s="611">
        <v>0.05</v>
      </c>
      <c r="S571" s="259">
        <v>1963.12896</v>
      </c>
      <c r="T571" s="623"/>
      <c r="U571" s="403"/>
      <c r="V571" s="403"/>
      <c r="W571" s="403"/>
      <c r="X571" s="403"/>
      <c r="Y571" s="403"/>
      <c r="Z571" s="403"/>
      <c r="AA571" s="403"/>
      <c r="AB571" s="403"/>
      <c r="AC571" s="403"/>
      <c r="AD571" s="403"/>
      <c r="AE571" s="403"/>
      <c r="AF571" s="403"/>
      <c r="AG571" s="403"/>
      <c r="AH571" s="403"/>
      <c r="AI571" s="403"/>
      <c r="AJ571" s="403"/>
      <c r="AK571" s="403"/>
      <c r="AL571" s="403"/>
      <c r="AM571" s="403"/>
      <c r="AN571" s="403"/>
      <c r="AO571" s="403"/>
      <c r="AP571" s="403"/>
      <c r="AQ571" s="403"/>
      <c r="AR571" s="403"/>
      <c r="AS571" s="403"/>
      <c r="AT571" s="403"/>
      <c r="AU571" s="403"/>
      <c r="AV571" s="403"/>
      <c r="AW571" s="403"/>
      <c r="AX571" s="403"/>
      <c r="AY571" s="403"/>
      <c r="AZ571" s="403"/>
      <c r="BA571" s="403"/>
      <c r="BB571" s="403"/>
      <c r="BC571" s="403"/>
      <c r="BD571" s="403"/>
      <c r="BE571" s="403"/>
      <c r="BF571" s="403"/>
      <c r="BG571" s="403"/>
      <c r="BH571" s="403"/>
      <c r="BI571" s="403"/>
      <c r="BJ571" s="403"/>
      <c r="BK571" s="403"/>
      <c r="BL571" s="403"/>
      <c r="BM571" s="403"/>
      <c r="BN571" s="403"/>
      <c r="BO571" s="403"/>
      <c r="BP571" s="403"/>
      <c r="BQ571" s="403"/>
      <c r="BR571" s="403"/>
      <c r="BS571" s="403"/>
      <c r="BT571" s="403"/>
      <c r="BU571" s="403"/>
      <c r="BV571" s="403"/>
      <c r="BW571" s="464"/>
      <c r="BX571" s="464"/>
      <c r="BY571" s="464"/>
      <c r="BZ571" s="464"/>
      <c r="CA571" s="464"/>
    </row>
    <row r="572" spans="1:79" s="526" customFormat="1" ht="15" customHeight="1">
      <c r="A572" s="462"/>
      <c r="B572" s="463"/>
      <c r="C572" s="211"/>
      <c r="D572" s="271">
        <v>65111260511109</v>
      </c>
      <c r="E572" s="272" t="s">
        <v>2125</v>
      </c>
      <c r="F572" s="272" t="s">
        <v>66</v>
      </c>
      <c r="G572" s="272" t="s">
        <v>2965</v>
      </c>
      <c r="H572" s="272"/>
      <c r="I572" s="273" t="s">
        <v>2110</v>
      </c>
      <c r="J572" s="272"/>
      <c r="K572" s="272" t="s">
        <v>86</v>
      </c>
      <c r="L572" s="272" t="s">
        <v>29</v>
      </c>
      <c r="M572" s="211">
        <v>2</v>
      </c>
      <c r="N572" s="214">
        <v>9</v>
      </c>
      <c r="O572" s="215">
        <v>1944</v>
      </c>
      <c r="P572" s="211">
        <v>56</v>
      </c>
      <c r="Q572" s="211" t="s">
        <v>30</v>
      </c>
      <c r="R572" s="611">
        <v>0.05</v>
      </c>
      <c r="S572" s="259">
        <v>1963.12896</v>
      </c>
      <c r="T572" s="623"/>
      <c r="U572" s="403"/>
      <c r="V572" s="403"/>
      <c r="W572" s="403"/>
      <c r="X572" s="403"/>
      <c r="Y572" s="403"/>
      <c r="Z572" s="403"/>
      <c r="AA572" s="403"/>
      <c r="AB572" s="403"/>
      <c r="AC572" s="403"/>
      <c r="AD572" s="403"/>
      <c r="AE572" s="403"/>
      <c r="AF572" s="403"/>
      <c r="AG572" s="403"/>
      <c r="AH572" s="403"/>
      <c r="AI572" s="403"/>
      <c r="AJ572" s="403"/>
      <c r="AK572" s="403"/>
      <c r="AL572" s="403"/>
      <c r="AM572" s="403"/>
      <c r="AN572" s="403"/>
      <c r="AO572" s="403"/>
      <c r="AP572" s="403"/>
      <c r="AQ572" s="403"/>
      <c r="AR572" s="403"/>
      <c r="AS572" s="403"/>
      <c r="AT572" s="403"/>
      <c r="AU572" s="403"/>
      <c r="AV572" s="403"/>
      <c r="AW572" s="403"/>
      <c r="AX572" s="403"/>
      <c r="AY572" s="403"/>
      <c r="AZ572" s="403"/>
      <c r="BA572" s="403"/>
      <c r="BB572" s="403"/>
      <c r="BC572" s="403"/>
      <c r="BD572" s="403"/>
      <c r="BE572" s="403"/>
      <c r="BF572" s="403"/>
      <c r="BG572" s="403"/>
      <c r="BH572" s="403"/>
      <c r="BI572" s="403"/>
      <c r="BJ572" s="403"/>
      <c r="BK572" s="403"/>
      <c r="BL572" s="403"/>
      <c r="BM572" s="403"/>
      <c r="BN572" s="403"/>
      <c r="BO572" s="403"/>
      <c r="BP572" s="403"/>
      <c r="BQ572" s="403"/>
      <c r="BR572" s="403"/>
      <c r="BS572" s="403"/>
      <c r="BT572" s="403"/>
      <c r="BU572" s="403"/>
      <c r="BV572" s="403"/>
      <c r="BW572" s="464"/>
      <c r="BX572" s="464"/>
      <c r="BY572" s="464"/>
      <c r="BZ572" s="464"/>
      <c r="CA572" s="464"/>
    </row>
    <row r="573" spans="1:79" s="528" customFormat="1" ht="15" customHeight="1">
      <c r="A573" s="462"/>
      <c r="B573" s="463"/>
      <c r="C573" s="211"/>
      <c r="D573" s="271">
        <v>65111260511110</v>
      </c>
      <c r="E573" s="272" t="s">
        <v>2112</v>
      </c>
      <c r="F573" s="272" t="s">
        <v>66</v>
      </c>
      <c r="G573" s="272" t="s">
        <v>2965</v>
      </c>
      <c r="H573" s="272"/>
      <c r="I573" s="273" t="s">
        <v>2110</v>
      </c>
      <c r="J573" s="272"/>
      <c r="K573" s="272" t="s">
        <v>86</v>
      </c>
      <c r="L573" s="272" t="s">
        <v>29</v>
      </c>
      <c r="M573" s="211">
        <v>2</v>
      </c>
      <c r="N573" s="214">
        <v>10</v>
      </c>
      <c r="O573" s="215">
        <v>1944</v>
      </c>
      <c r="P573" s="211">
        <v>56</v>
      </c>
      <c r="Q573" s="211" t="s">
        <v>47</v>
      </c>
      <c r="R573" s="211" t="s">
        <v>54</v>
      </c>
      <c r="S573" s="259">
        <v>1963.12896</v>
      </c>
      <c r="T573" s="623"/>
      <c r="U573" s="403"/>
      <c r="V573" s="403"/>
      <c r="W573" s="403"/>
      <c r="X573" s="403"/>
      <c r="Y573" s="403"/>
      <c r="Z573" s="403"/>
      <c r="AA573" s="403"/>
      <c r="AB573" s="403"/>
      <c r="AC573" s="403"/>
      <c r="AD573" s="403"/>
      <c r="AE573" s="403"/>
      <c r="AF573" s="403"/>
      <c r="AG573" s="403"/>
      <c r="AH573" s="403"/>
      <c r="AI573" s="403"/>
      <c r="AJ573" s="403"/>
      <c r="AK573" s="403"/>
      <c r="AL573" s="403"/>
      <c r="AM573" s="403"/>
      <c r="AN573" s="403"/>
      <c r="AO573" s="403"/>
      <c r="AP573" s="403"/>
      <c r="AQ573" s="403"/>
      <c r="AR573" s="403"/>
      <c r="AS573" s="403"/>
      <c r="AT573" s="403"/>
      <c r="AU573" s="403"/>
      <c r="AV573" s="403"/>
      <c r="AW573" s="403"/>
      <c r="AX573" s="403"/>
      <c r="AY573" s="403"/>
      <c r="AZ573" s="403"/>
      <c r="BA573" s="403"/>
      <c r="BB573" s="403"/>
      <c r="BC573" s="403"/>
      <c r="BD573" s="403"/>
      <c r="BE573" s="403"/>
      <c r="BF573" s="403"/>
      <c r="BG573" s="403"/>
      <c r="BH573" s="403"/>
      <c r="BI573" s="403"/>
      <c r="BJ573" s="403"/>
      <c r="BK573" s="403"/>
      <c r="BL573" s="403"/>
      <c r="BM573" s="403"/>
      <c r="BN573" s="403"/>
      <c r="BO573" s="403"/>
      <c r="BP573" s="403"/>
      <c r="BQ573" s="403"/>
      <c r="BR573" s="403"/>
      <c r="BS573" s="403"/>
      <c r="BT573" s="403"/>
      <c r="BU573" s="403"/>
      <c r="BV573" s="403"/>
      <c r="BW573" s="464"/>
      <c r="BX573" s="464"/>
      <c r="BY573" s="464"/>
      <c r="BZ573" s="464"/>
      <c r="CA573" s="464"/>
    </row>
    <row r="574" spans="1:79" s="528" customFormat="1" ht="15" customHeight="1">
      <c r="A574" s="462"/>
      <c r="B574" s="463"/>
      <c r="C574" s="211"/>
      <c r="D574" s="271">
        <v>65111260511111</v>
      </c>
      <c r="E574" s="272" t="s">
        <v>2113</v>
      </c>
      <c r="F574" s="272" t="s">
        <v>66</v>
      </c>
      <c r="G574" s="272" t="s">
        <v>2965</v>
      </c>
      <c r="H574" s="272"/>
      <c r="I574" s="273" t="s">
        <v>2110</v>
      </c>
      <c r="J574" s="272"/>
      <c r="K574" s="272" t="s">
        <v>86</v>
      </c>
      <c r="L574" s="272" t="s">
        <v>29</v>
      </c>
      <c r="M574" s="211">
        <v>2</v>
      </c>
      <c r="N574" s="214">
        <v>11</v>
      </c>
      <c r="O574" s="215">
        <v>1944</v>
      </c>
      <c r="P574" s="211">
        <v>56</v>
      </c>
      <c r="Q574" s="211" t="s">
        <v>30</v>
      </c>
      <c r="R574" s="611">
        <v>0.05</v>
      </c>
      <c r="S574" s="259">
        <v>1963.12896</v>
      </c>
      <c r="T574" s="623"/>
      <c r="U574" s="403"/>
      <c r="V574" s="403"/>
      <c r="W574" s="403"/>
      <c r="X574" s="403"/>
      <c r="Y574" s="403"/>
      <c r="Z574" s="403"/>
      <c r="AA574" s="403"/>
      <c r="AB574" s="403"/>
      <c r="AC574" s="403"/>
      <c r="AD574" s="403"/>
      <c r="AE574" s="403"/>
      <c r="AF574" s="403"/>
      <c r="AG574" s="403"/>
      <c r="AH574" s="403"/>
      <c r="AI574" s="403"/>
      <c r="AJ574" s="403"/>
      <c r="AK574" s="403"/>
      <c r="AL574" s="403"/>
      <c r="AM574" s="403"/>
      <c r="AN574" s="403"/>
      <c r="AO574" s="403"/>
      <c r="AP574" s="403"/>
      <c r="AQ574" s="403"/>
      <c r="AR574" s="403"/>
      <c r="AS574" s="403"/>
      <c r="AT574" s="403"/>
      <c r="AU574" s="403"/>
      <c r="AV574" s="403"/>
      <c r="AW574" s="403"/>
      <c r="AX574" s="403"/>
      <c r="AY574" s="403"/>
      <c r="AZ574" s="403"/>
      <c r="BA574" s="403"/>
      <c r="BB574" s="403"/>
      <c r="BC574" s="403"/>
      <c r="BD574" s="403"/>
      <c r="BE574" s="403"/>
      <c r="BF574" s="403"/>
      <c r="BG574" s="403"/>
      <c r="BH574" s="403"/>
      <c r="BI574" s="403"/>
      <c r="BJ574" s="403"/>
      <c r="BK574" s="403"/>
      <c r="BL574" s="403"/>
      <c r="BM574" s="403"/>
      <c r="BN574" s="403"/>
      <c r="BO574" s="403"/>
      <c r="BP574" s="403"/>
      <c r="BQ574" s="403"/>
      <c r="BR574" s="403"/>
      <c r="BS574" s="403"/>
      <c r="BT574" s="403"/>
      <c r="BU574" s="403"/>
      <c r="BV574" s="403"/>
      <c r="BW574" s="464"/>
      <c r="BX574" s="464"/>
      <c r="BY574" s="464"/>
      <c r="BZ574" s="464"/>
      <c r="CA574" s="464"/>
    </row>
    <row r="575" spans="1:79" s="528" customFormat="1" ht="15" customHeight="1">
      <c r="A575" s="462"/>
      <c r="B575" s="463"/>
      <c r="C575" s="211"/>
      <c r="D575" s="271">
        <v>65111260511112</v>
      </c>
      <c r="E575" s="272" t="s">
        <v>2114</v>
      </c>
      <c r="F575" s="272" t="s">
        <v>66</v>
      </c>
      <c r="G575" s="272" t="s">
        <v>2965</v>
      </c>
      <c r="H575" s="272"/>
      <c r="I575" s="273" t="s">
        <v>2110</v>
      </c>
      <c r="J575" s="272"/>
      <c r="K575" s="272" t="s">
        <v>86</v>
      </c>
      <c r="L575" s="272" t="s">
        <v>29</v>
      </c>
      <c r="M575" s="211">
        <v>2</v>
      </c>
      <c r="N575" s="214">
        <v>12</v>
      </c>
      <c r="O575" s="215">
        <v>1944</v>
      </c>
      <c r="P575" s="211">
        <v>56</v>
      </c>
      <c r="Q575" s="211" t="s">
        <v>39</v>
      </c>
      <c r="R575" s="611">
        <v>7.0000000000000007E-2</v>
      </c>
      <c r="S575" s="259">
        <v>1963.12896</v>
      </c>
      <c r="T575" s="623"/>
      <c r="U575" s="403"/>
      <c r="V575" s="403"/>
      <c r="W575" s="403"/>
      <c r="X575" s="403"/>
      <c r="Y575" s="403"/>
      <c r="Z575" s="403"/>
      <c r="AA575" s="403"/>
      <c r="AB575" s="403"/>
      <c r="AC575" s="403"/>
      <c r="AD575" s="403"/>
      <c r="AE575" s="403"/>
      <c r="AF575" s="403"/>
      <c r="AG575" s="403"/>
      <c r="AH575" s="403"/>
      <c r="AI575" s="403"/>
      <c r="AJ575" s="403"/>
      <c r="AK575" s="403"/>
      <c r="AL575" s="403"/>
      <c r="AM575" s="403"/>
      <c r="AN575" s="403"/>
      <c r="AO575" s="403"/>
      <c r="AP575" s="403"/>
      <c r="AQ575" s="403"/>
      <c r="AR575" s="403"/>
      <c r="AS575" s="403"/>
      <c r="AT575" s="403"/>
      <c r="AU575" s="403"/>
      <c r="AV575" s="403"/>
      <c r="AW575" s="403"/>
      <c r="AX575" s="403"/>
      <c r="AY575" s="403"/>
      <c r="AZ575" s="403"/>
      <c r="BA575" s="403"/>
      <c r="BB575" s="403"/>
      <c r="BC575" s="403"/>
      <c r="BD575" s="403"/>
      <c r="BE575" s="403"/>
      <c r="BF575" s="403"/>
      <c r="BG575" s="403"/>
      <c r="BH575" s="403"/>
      <c r="BI575" s="403"/>
      <c r="BJ575" s="403"/>
      <c r="BK575" s="403"/>
      <c r="BL575" s="403"/>
      <c r="BM575" s="403"/>
      <c r="BN575" s="403"/>
      <c r="BO575" s="403"/>
      <c r="BP575" s="403"/>
      <c r="BQ575" s="403"/>
      <c r="BR575" s="403"/>
      <c r="BS575" s="403"/>
      <c r="BT575" s="403"/>
      <c r="BU575" s="403"/>
      <c r="BV575" s="403"/>
      <c r="BW575" s="464"/>
      <c r="BX575" s="464"/>
      <c r="BY575" s="464"/>
      <c r="BZ575" s="464"/>
      <c r="CA575" s="464"/>
    </row>
    <row r="576" spans="1:79" s="528" customFormat="1" ht="15" customHeight="1">
      <c r="A576" s="462"/>
      <c r="B576" s="463"/>
      <c r="C576" s="211"/>
      <c r="D576" s="271">
        <v>65111260511113</v>
      </c>
      <c r="E576" s="272" t="s">
        <v>2115</v>
      </c>
      <c r="F576" s="272" t="s">
        <v>66</v>
      </c>
      <c r="G576" s="272" t="s">
        <v>2965</v>
      </c>
      <c r="H576" s="272"/>
      <c r="I576" s="273" t="s">
        <v>2110</v>
      </c>
      <c r="J576" s="272"/>
      <c r="K576" s="272" t="s">
        <v>86</v>
      </c>
      <c r="L576" s="272" t="s">
        <v>29</v>
      </c>
      <c r="M576" s="211">
        <v>2</v>
      </c>
      <c r="N576" s="214">
        <v>13</v>
      </c>
      <c r="O576" s="215">
        <v>1944</v>
      </c>
      <c r="P576" s="211">
        <v>56</v>
      </c>
      <c r="Q576" s="211" t="s">
        <v>39</v>
      </c>
      <c r="R576" s="611">
        <v>7.0000000000000007E-2</v>
      </c>
      <c r="S576" s="259">
        <v>1963.12896</v>
      </c>
      <c r="T576" s="623"/>
      <c r="U576" s="403"/>
      <c r="V576" s="403"/>
      <c r="W576" s="403"/>
      <c r="X576" s="403"/>
      <c r="Y576" s="403"/>
      <c r="Z576" s="403"/>
      <c r="AA576" s="403"/>
      <c r="AB576" s="403"/>
      <c r="AC576" s="403"/>
      <c r="AD576" s="403"/>
      <c r="AE576" s="403"/>
      <c r="AF576" s="403"/>
      <c r="AG576" s="403"/>
      <c r="AH576" s="403"/>
      <c r="AI576" s="403"/>
      <c r="AJ576" s="403"/>
      <c r="AK576" s="403"/>
      <c r="AL576" s="403"/>
      <c r="AM576" s="403"/>
      <c r="AN576" s="403"/>
      <c r="AO576" s="403"/>
      <c r="AP576" s="403"/>
      <c r="AQ576" s="403"/>
      <c r="AR576" s="403"/>
      <c r="AS576" s="403"/>
      <c r="AT576" s="403"/>
      <c r="AU576" s="403"/>
      <c r="AV576" s="403"/>
      <c r="AW576" s="403"/>
      <c r="AX576" s="403"/>
      <c r="AY576" s="403"/>
      <c r="AZ576" s="403"/>
      <c r="BA576" s="403"/>
      <c r="BB576" s="403"/>
      <c r="BC576" s="403"/>
      <c r="BD576" s="403"/>
      <c r="BE576" s="403"/>
      <c r="BF576" s="403"/>
      <c r="BG576" s="403"/>
      <c r="BH576" s="403"/>
      <c r="BI576" s="403"/>
      <c r="BJ576" s="403"/>
      <c r="BK576" s="403"/>
      <c r="BL576" s="403"/>
      <c r="BM576" s="403"/>
      <c r="BN576" s="403"/>
      <c r="BO576" s="403"/>
      <c r="BP576" s="403"/>
      <c r="BQ576" s="403"/>
      <c r="BR576" s="403"/>
      <c r="BS576" s="403"/>
      <c r="BT576" s="403"/>
      <c r="BU576" s="403"/>
      <c r="BV576" s="403"/>
      <c r="BW576" s="464"/>
      <c r="BX576" s="464"/>
      <c r="BY576" s="464"/>
      <c r="BZ576" s="464"/>
      <c r="CA576" s="464"/>
    </row>
    <row r="577" spans="1:79" s="528" customFormat="1" ht="15" customHeight="1">
      <c r="A577" s="462"/>
      <c r="B577" s="463"/>
      <c r="C577" s="211"/>
      <c r="D577" s="266">
        <v>65111260511115</v>
      </c>
      <c r="E577" s="267" t="s">
        <v>2116</v>
      </c>
      <c r="F577" s="267" t="s">
        <v>66</v>
      </c>
      <c r="G577" s="267" t="s">
        <v>2965</v>
      </c>
      <c r="H577" s="267"/>
      <c r="I577" s="268" t="s">
        <v>2110</v>
      </c>
      <c r="J577" s="267"/>
      <c r="K577" s="267" t="s">
        <v>86</v>
      </c>
      <c r="L577" s="267" t="s">
        <v>29</v>
      </c>
      <c r="M577" s="211">
        <v>2</v>
      </c>
      <c r="N577" s="214">
        <v>15</v>
      </c>
      <c r="O577" s="215">
        <v>1944</v>
      </c>
      <c r="P577" s="211">
        <v>56</v>
      </c>
      <c r="Q577" s="211" t="s">
        <v>47</v>
      </c>
      <c r="R577" s="211" t="s">
        <v>54</v>
      </c>
      <c r="S577" s="259">
        <v>1963.12896</v>
      </c>
      <c r="T577" s="623"/>
      <c r="U577" s="403"/>
      <c r="V577" s="403"/>
      <c r="W577" s="403"/>
      <c r="X577" s="403"/>
      <c r="Y577" s="403"/>
      <c r="Z577" s="403"/>
      <c r="AA577" s="403"/>
      <c r="AB577" s="403"/>
      <c r="AC577" s="403"/>
      <c r="AD577" s="403"/>
      <c r="AE577" s="403"/>
      <c r="AF577" s="403"/>
      <c r="AG577" s="403"/>
      <c r="AH577" s="403"/>
      <c r="AI577" s="403"/>
      <c r="AJ577" s="403"/>
      <c r="AK577" s="403"/>
      <c r="AL577" s="403"/>
      <c r="AM577" s="403"/>
      <c r="AN577" s="403"/>
      <c r="AO577" s="403"/>
      <c r="AP577" s="403"/>
      <c r="AQ577" s="403"/>
      <c r="AR577" s="403"/>
      <c r="AS577" s="403"/>
      <c r="AT577" s="403"/>
      <c r="AU577" s="403"/>
      <c r="AV577" s="403"/>
      <c r="AW577" s="403"/>
      <c r="AX577" s="403"/>
      <c r="AY577" s="403"/>
      <c r="AZ577" s="403"/>
      <c r="BA577" s="403"/>
      <c r="BB577" s="403"/>
      <c r="BC577" s="403"/>
      <c r="BD577" s="403"/>
      <c r="BE577" s="403"/>
      <c r="BF577" s="403"/>
      <c r="BG577" s="403"/>
      <c r="BH577" s="403"/>
      <c r="BI577" s="403"/>
      <c r="BJ577" s="403"/>
      <c r="BK577" s="403"/>
      <c r="BL577" s="403"/>
      <c r="BM577" s="403"/>
      <c r="BN577" s="403"/>
      <c r="BO577" s="403"/>
      <c r="BP577" s="403"/>
      <c r="BQ577" s="403"/>
      <c r="BR577" s="403"/>
      <c r="BS577" s="403"/>
      <c r="BT577" s="403"/>
      <c r="BU577" s="403"/>
      <c r="BV577" s="403"/>
      <c r="BW577" s="464"/>
      <c r="BX577" s="464"/>
      <c r="BY577" s="464"/>
      <c r="BZ577" s="464"/>
      <c r="CA577" s="464"/>
    </row>
    <row r="578" spans="1:79" s="528" customFormat="1" ht="15" customHeight="1">
      <c r="A578" s="462"/>
      <c r="B578" s="463"/>
      <c r="C578" s="211"/>
      <c r="D578" s="271">
        <v>65111260511116</v>
      </c>
      <c r="E578" s="272" t="s">
        <v>2117</v>
      </c>
      <c r="F578" s="272" t="s">
        <v>66</v>
      </c>
      <c r="G578" s="272" t="s">
        <v>2965</v>
      </c>
      <c r="H578" s="272"/>
      <c r="I578" s="273" t="s">
        <v>2110</v>
      </c>
      <c r="J578" s="272"/>
      <c r="K578" s="272" t="s">
        <v>86</v>
      </c>
      <c r="L578" s="272" t="s">
        <v>29</v>
      </c>
      <c r="M578" s="211">
        <v>2</v>
      </c>
      <c r="N578" s="214">
        <v>16</v>
      </c>
      <c r="O578" s="215">
        <v>591.79999999999995</v>
      </c>
      <c r="P578" s="211">
        <v>56</v>
      </c>
      <c r="Q578" s="211" t="s">
        <v>24</v>
      </c>
      <c r="R578" s="211"/>
      <c r="S578" s="259">
        <v>597.81229000000008</v>
      </c>
      <c r="T578" s="623"/>
      <c r="U578" s="403"/>
      <c r="V578" s="403"/>
      <c r="W578" s="403"/>
      <c r="X578" s="403"/>
      <c r="Y578" s="403"/>
      <c r="Z578" s="403"/>
      <c r="AA578" s="403"/>
      <c r="AB578" s="403"/>
      <c r="AC578" s="403"/>
      <c r="AD578" s="403"/>
      <c r="AE578" s="403"/>
      <c r="AF578" s="403"/>
      <c r="AG578" s="403"/>
      <c r="AH578" s="403"/>
      <c r="AI578" s="403"/>
      <c r="AJ578" s="403"/>
      <c r="AK578" s="403"/>
      <c r="AL578" s="403"/>
      <c r="AM578" s="403"/>
      <c r="AN578" s="403"/>
      <c r="AO578" s="403"/>
      <c r="AP578" s="403"/>
      <c r="AQ578" s="403"/>
      <c r="AR578" s="403"/>
      <c r="AS578" s="403"/>
      <c r="AT578" s="403"/>
      <c r="AU578" s="403"/>
      <c r="AV578" s="403"/>
      <c r="AW578" s="403"/>
      <c r="AX578" s="403"/>
      <c r="AY578" s="403"/>
      <c r="AZ578" s="403"/>
      <c r="BA578" s="403"/>
      <c r="BB578" s="403"/>
      <c r="BC578" s="403"/>
      <c r="BD578" s="403"/>
      <c r="BE578" s="403"/>
      <c r="BF578" s="403"/>
      <c r="BG578" s="403"/>
      <c r="BH578" s="403"/>
      <c r="BI578" s="403"/>
      <c r="BJ578" s="403"/>
      <c r="BK578" s="403"/>
      <c r="BL578" s="403"/>
      <c r="BM578" s="403"/>
      <c r="BN578" s="403"/>
      <c r="BO578" s="403"/>
      <c r="BP578" s="403"/>
      <c r="BQ578" s="403"/>
      <c r="BR578" s="403"/>
      <c r="BS578" s="403"/>
      <c r="BT578" s="403"/>
      <c r="BU578" s="403"/>
      <c r="BV578" s="403"/>
      <c r="BW578" s="464"/>
      <c r="BX578" s="464"/>
      <c r="BY578" s="464"/>
      <c r="BZ578" s="464"/>
      <c r="CA578" s="464"/>
    </row>
    <row r="579" spans="1:79" s="528" customFormat="1" ht="15" customHeight="1">
      <c r="A579" s="646"/>
      <c r="B579" s="477"/>
      <c r="C579" s="236"/>
      <c r="D579" s="271">
        <v>65111420511201</v>
      </c>
      <c r="E579" s="272">
        <v>2630</v>
      </c>
      <c r="F579" s="272" t="s">
        <v>66</v>
      </c>
      <c r="G579" s="272" t="s">
        <v>2965</v>
      </c>
      <c r="H579" s="272"/>
      <c r="I579" s="273" t="s">
        <v>2606</v>
      </c>
      <c r="J579" s="602" t="s">
        <v>2607</v>
      </c>
      <c r="K579" s="272" t="s">
        <v>1023</v>
      </c>
      <c r="L579" s="272" t="s">
        <v>29</v>
      </c>
      <c r="M579" s="236" t="s">
        <v>2608</v>
      </c>
      <c r="N579" s="559">
        <v>1</v>
      </c>
      <c r="O579" s="494">
        <v>1944</v>
      </c>
      <c r="P579" s="236">
        <v>61</v>
      </c>
      <c r="Q579" s="236" t="s">
        <v>51</v>
      </c>
      <c r="R579" s="560">
        <v>0.09</v>
      </c>
      <c r="S579" s="599">
        <v>1965.401697</v>
      </c>
      <c r="T579" s="624"/>
      <c r="U579" s="405"/>
      <c r="V579" s="405"/>
      <c r="W579" s="405"/>
      <c r="X579" s="405"/>
      <c r="Y579" s="405"/>
      <c r="Z579" s="405"/>
      <c r="AA579" s="405"/>
      <c r="AB579" s="405"/>
      <c r="AC579" s="405"/>
      <c r="AD579" s="405"/>
      <c r="AE579" s="405"/>
      <c r="AF579" s="405"/>
      <c r="AG579" s="405"/>
      <c r="AH579" s="405"/>
      <c r="AI579" s="405"/>
      <c r="AJ579" s="405"/>
      <c r="AK579" s="405"/>
      <c r="AL579" s="405"/>
      <c r="AM579" s="405"/>
      <c r="AN579" s="405"/>
      <c r="AO579" s="405"/>
      <c r="AP579" s="405"/>
      <c r="AQ579" s="405"/>
      <c r="AR579" s="405"/>
      <c r="AS579" s="405"/>
      <c r="AT579" s="405"/>
      <c r="AU579" s="405"/>
      <c r="AV579" s="405"/>
      <c r="AW579" s="405"/>
      <c r="AX579" s="405"/>
      <c r="AY579" s="405"/>
      <c r="AZ579" s="405"/>
      <c r="BA579" s="405"/>
      <c r="BB579" s="405"/>
      <c r="BC579" s="405"/>
      <c r="BD579" s="405"/>
      <c r="BE579" s="405"/>
      <c r="BF579" s="405"/>
      <c r="BG579" s="405"/>
      <c r="BH579" s="405"/>
      <c r="BI579" s="405"/>
      <c r="BJ579" s="405"/>
      <c r="BK579" s="405"/>
      <c r="BL579" s="405"/>
      <c r="BM579" s="405"/>
      <c r="BN579" s="405"/>
      <c r="BO579" s="405"/>
      <c r="BP579" s="405"/>
      <c r="BQ579" s="405"/>
      <c r="BR579" s="405"/>
      <c r="BS579" s="405"/>
      <c r="BT579" s="405"/>
      <c r="BU579" s="405"/>
      <c r="BV579" s="405"/>
      <c r="BW579" s="478"/>
      <c r="BX579" s="478"/>
      <c r="BY579" s="478"/>
      <c r="BZ579" s="478"/>
      <c r="CA579" s="478"/>
    </row>
    <row r="580" spans="1:79" s="528" customFormat="1" ht="15" customHeight="1">
      <c r="A580" s="646"/>
      <c r="B580" s="477"/>
      <c r="C580" s="236"/>
      <c r="D580" s="271">
        <v>65111420511202</v>
      </c>
      <c r="E580" s="272">
        <v>2631</v>
      </c>
      <c r="F580" s="272" t="s">
        <v>66</v>
      </c>
      <c r="G580" s="272" t="s">
        <v>2965</v>
      </c>
      <c r="H580" s="272"/>
      <c r="I580" s="273" t="s">
        <v>2606</v>
      </c>
      <c r="J580" s="273"/>
      <c r="K580" s="272" t="s">
        <v>1023</v>
      </c>
      <c r="L580" s="272" t="s">
        <v>29</v>
      </c>
      <c r="M580" s="236" t="s">
        <v>2608</v>
      </c>
      <c r="N580" s="559">
        <v>2</v>
      </c>
      <c r="O580" s="494">
        <v>1944</v>
      </c>
      <c r="P580" s="236">
        <v>61</v>
      </c>
      <c r="Q580" s="236" t="s">
        <v>51</v>
      </c>
      <c r="R580" s="560">
        <v>0.09</v>
      </c>
      <c r="S580" s="599">
        <v>1965.401697</v>
      </c>
      <c r="T580" s="624"/>
      <c r="U580" s="405"/>
      <c r="V580" s="405"/>
      <c r="W580" s="405"/>
      <c r="X580" s="405"/>
      <c r="Y580" s="405"/>
      <c r="Z580" s="405"/>
      <c r="AA580" s="405"/>
      <c r="AB580" s="405"/>
      <c r="AC580" s="405"/>
      <c r="AD580" s="405"/>
      <c r="AE580" s="405"/>
      <c r="AF580" s="405"/>
      <c r="AG580" s="405"/>
      <c r="AH580" s="405"/>
      <c r="AI580" s="405"/>
      <c r="AJ580" s="405"/>
      <c r="AK580" s="405"/>
      <c r="AL580" s="405"/>
      <c r="AM580" s="405"/>
      <c r="AN580" s="405"/>
      <c r="AO580" s="405"/>
      <c r="AP580" s="405"/>
      <c r="AQ580" s="405"/>
      <c r="AR580" s="405"/>
      <c r="AS580" s="405"/>
      <c r="AT580" s="405"/>
      <c r="AU580" s="405"/>
      <c r="AV580" s="405"/>
      <c r="AW580" s="405"/>
      <c r="AX580" s="405"/>
      <c r="AY580" s="405"/>
      <c r="AZ580" s="405"/>
      <c r="BA580" s="405"/>
      <c r="BB580" s="405"/>
      <c r="BC580" s="405"/>
      <c r="BD580" s="405"/>
      <c r="BE580" s="405"/>
      <c r="BF580" s="405"/>
      <c r="BG580" s="405"/>
      <c r="BH580" s="405"/>
      <c r="BI580" s="405"/>
      <c r="BJ580" s="405"/>
      <c r="BK580" s="405"/>
      <c r="BL580" s="405"/>
      <c r="BM580" s="405"/>
      <c r="BN580" s="405"/>
      <c r="BO580" s="405"/>
      <c r="BP580" s="405"/>
      <c r="BQ580" s="405"/>
      <c r="BR580" s="405"/>
      <c r="BS580" s="405"/>
      <c r="BT580" s="405"/>
      <c r="BU580" s="405"/>
      <c r="BV580" s="405"/>
      <c r="BW580" s="478"/>
      <c r="BX580" s="478"/>
      <c r="BY580" s="478"/>
      <c r="BZ580" s="478"/>
      <c r="CA580" s="478"/>
    </row>
    <row r="581" spans="1:79" s="528" customFormat="1" ht="15" customHeight="1">
      <c r="A581" s="646"/>
      <c r="B581" s="477"/>
      <c r="C581" s="236"/>
      <c r="D581" s="271">
        <v>65111420511203</v>
      </c>
      <c r="E581" s="272">
        <v>2632</v>
      </c>
      <c r="F581" s="272" t="s">
        <v>66</v>
      </c>
      <c r="G581" s="272" t="s">
        <v>2965</v>
      </c>
      <c r="H581" s="272"/>
      <c r="I581" s="273" t="s">
        <v>2606</v>
      </c>
      <c r="J581" s="273"/>
      <c r="K581" s="272" t="s">
        <v>1023</v>
      </c>
      <c r="L581" s="272" t="s">
        <v>29</v>
      </c>
      <c r="M581" s="236" t="s">
        <v>2608</v>
      </c>
      <c r="N581" s="559">
        <v>3</v>
      </c>
      <c r="O581" s="494">
        <v>1944</v>
      </c>
      <c r="P581" s="236">
        <v>61</v>
      </c>
      <c r="Q581" s="236" t="s">
        <v>39</v>
      </c>
      <c r="R581" s="560">
        <v>7.0000000000000007E-2</v>
      </c>
      <c r="S581" s="599">
        <v>1965.401697</v>
      </c>
      <c r="T581" s="624"/>
      <c r="U581" s="405"/>
      <c r="V581" s="405"/>
      <c r="W581" s="405"/>
      <c r="X581" s="405"/>
      <c r="Y581" s="405"/>
      <c r="Z581" s="405"/>
      <c r="AA581" s="405"/>
      <c r="AB581" s="405"/>
      <c r="AC581" s="405"/>
      <c r="AD581" s="405"/>
      <c r="AE581" s="405"/>
      <c r="AF581" s="405"/>
      <c r="AG581" s="405"/>
      <c r="AH581" s="405"/>
      <c r="AI581" s="405"/>
      <c r="AJ581" s="405"/>
      <c r="AK581" s="405"/>
      <c r="AL581" s="405"/>
      <c r="AM581" s="405"/>
      <c r="AN581" s="405"/>
      <c r="AO581" s="405"/>
      <c r="AP581" s="405"/>
      <c r="AQ581" s="405"/>
      <c r="AR581" s="405"/>
      <c r="AS581" s="405"/>
      <c r="AT581" s="405"/>
      <c r="AU581" s="405"/>
      <c r="AV581" s="405"/>
      <c r="AW581" s="405"/>
      <c r="AX581" s="405"/>
      <c r="AY581" s="405"/>
      <c r="AZ581" s="405"/>
      <c r="BA581" s="405"/>
      <c r="BB581" s="405"/>
      <c r="BC581" s="405"/>
      <c r="BD581" s="405"/>
      <c r="BE581" s="405"/>
      <c r="BF581" s="405"/>
      <c r="BG581" s="405"/>
      <c r="BH581" s="405"/>
      <c r="BI581" s="405"/>
      <c r="BJ581" s="405"/>
      <c r="BK581" s="405"/>
      <c r="BL581" s="405"/>
      <c r="BM581" s="405"/>
      <c r="BN581" s="405"/>
      <c r="BO581" s="405"/>
      <c r="BP581" s="405"/>
      <c r="BQ581" s="405"/>
      <c r="BR581" s="405"/>
      <c r="BS581" s="405"/>
      <c r="BT581" s="405"/>
      <c r="BU581" s="405"/>
      <c r="BV581" s="405"/>
      <c r="BW581" s="478"/>
      <c r="BX581" s="478"/>
      <c r="BY581" s="478"/>
      <c r="BZ581" s="478"/>
      <c r="CA581" s="478"/>
    </row>
    <row r="582" spans="1:79" s="528" customFormat="1" ht="15" customHeight="1">
      <c r="A582" s="646"/>
      <c r="B582" s="477"/>
      <c r="C582" s="236"/>
      <c r="D582" s="271">
        <v>65111420511204</v>
      </c>
      <c r="E582" s="272">
        <v>2633</v>
      </c>
      <c r="F582" s="272" t="s">
        <v>66</v>
      </c>
      <c r="G582" s="272" t="s">
        <v>2965</v>
      </c>
      <c r="H582" s="272"/>
      <c r="I582" s="273" t="s">
        <v>2606</v>
      </c>
      <c r="J582" s="273"/>
      <c r="K582" s="272" t="s">
        <v>1023</v>
      </c>
      <c r="L582" s="272" t="s">
        <v>29</v>
      </c>
      <c r="M582" s="236" t="s">
        <v>2608</v>
      </c>
      <c r="N582" s="559">
        <v>4</v>
      </c>
      <c r="O582" s="494">
        <v>1296</v>
      </c>
      <c r="P582" s="236">
        <v>61</v>
      </c>
      <c r="Q582" s="236" t="s">
        <v>47</v>
      </c>
      <c r="R582" s="236" t="s">
        <v>54</v>
      </c>
      <c r="S582" s="599">
        <v>1310.2677980000001</v>
      </c>
      <c r="T582" s="624"/>
      <c r="U582" s="405"/>
      <c r="V582" s="405"/>
      <c r="W582" s="405"/>
      <c r="X582" s="405"/>
      <c r="Y582" s="405"/>
      <c r="Z582" s="405"/>
      <c r="AA582" s="405"/>
      <c r="AB582" s="405"/>
      <c r="AC582" s="405"/>
      <c r="AD582" s="405"/>
      <c r="AE582" s="405"/>
      <c r="AF582" s="405"/>
      <c r="AG582" s="405"/>
      <c r="AH582" s="405"/>
      <c r="AI582" s="405"/>
      <c r="AJ582" s="405"/>
      <c r="AK582" s="405"/>
      <c r="AL582" s="405"/>
      <c r="AM582" s="405"/>
      <c r="AN582" s="405"/>
      <c r="AO582" s="405"/>
      <c r="AP582" s="405"/>
      <c r="AQ582" s="405"/>
      <c r="AR582" s="405"/>
      <c r="AS582" s="405"/>
      <c r="AT582" s="405"/>
      <c r="AU582" s="405"/>
      <c r="AV582" s="405"/>
      <c r="AW582" s="405"/>
      <c r="AX582" s="405"/>
      <c r="AY582" s="405"/>
      <c r="AZ582" s="405"/>
      <c r="BA582" s="405"/>
      <c r="BB582" s="405"/>
      <c r="BC582" s="405"/>
      <c r="BD582" s="405"/>
      <c r="BE582" s="405"/>
      <c r="BF582" s="405"/>
      <c r="BG582" s="405"/>
      <c r="BH582" s="405"/>
      <c r="BI582" s="405"/>
      <c r="BJ582" s="405"/>
      <c r="BK582" s="405"/>
      <c r="BL582" s="405"/>
      <c r="BM582" s="405"/>
      <c r="BN582" s="405"/>
      <c r="BO582" s="405"/>
      <c r="BP582" s="405"/>
      <c r="BQ582" s="405"/>
      <c r="BR582" s="405"/>
      <c r="BS582" s="405"/>
      <c r="BT582" s="405"/>
      <c r="BU582" s="405"/>
      <c r="BV582" s="405"/>
      <c r="BW582" s="478"/>
      <c r="BX582" s="478"/>
      <c r="BY582" s="478"/>
      <c r="BZ582" s="478"/>
      <c r="CA582" s="478"/>
    </row>
    <row r="583" spans="1:79" s="528" customFormat="1" ht="15" customHeight="1">
      <c r="A583" s="646"/>
      <c r="B583" s="477"/>
      <c r="C583" s="236"/>
      <c r="D583" s="271">
        <v>65111420511206</v>
      </c>
      <c r="E583" s="272">
        <v>2635</v>
      </c>
      <c r="F583" s="272" t="s">
        <v>66</v>
      </c>
      <c r="G583" s="272" t="s">
        <v>2965</v>
      </c>
      <c r="H583" s="272"/>
      <c r="I583" s="273" t="s">
        <v>2606</v>
      </c>
      <c r="J583" s="273"/>
      <c r="K583" s="272" t="s">
        <v>1023</v>
      </c>
      <c r="L583" s="272" t="s">
        <v>29</v>
      </c>
      <c r="M583" s="236" t="s">
        <v>2608</v>
      </c>
      <c r="N583" s="559">
        <v>6</v>
      </c>
      <c r="O583" s="494">
        <v>1224</v>
      </c>
      <c r="P583" s="236">
        <v>61</v>
      </c>
      <c r="Q583" s="236" t="s">
        <v>47</v>
      </c>
      <c r="R583" s="236" t="s">
        <v>54</v>
      </c>
      <c r="S583" s="599">
        <v>1237.475142</v>
      </c>
      <c r="T583" s="624"/>
      <c r="U583" s="405"/>
      <c r="V583" s="405"/>
      <c r="W583" s="405"/>
      <c r="X583" s="405"/>
      <c r="Y583" s="405"/>
      <c r="Z583" s="405"/>
      <c r="AA583" s="405"/>
      <c r="AB583" s="405"/>
      <c r="AC583" s="405"/>
      <c r="AD583" s="405"/>
      <c r="AE583" s="405"/>
      <c r="AF583" s="405"/>
      <c r="AG583" s="405"/>
      <c r="AH583" s="405"/>
      <c r="AI583" s="405"/>
      <c r="AJ583" s="405"/>
      <c r="AK583" s="405"/>
      <c r="AL583" s="405"/>
      <c r="AM583" s="405"/>
      <c r="AN583" s="405"/>
      <c r="AO583" s="405"/>
      <c r="AP583" s="405"/>
      <c r="AQ583" s="405"/>
      <c r="AR583" s="405"/>
      <c r="AS583" s="405"/>
      <c r="AT583" s="405"/>
      <c r="AU583" s="405"/>
      <c r="AV583" s="405"/>
      <c r="AW583" s="405"/>
      <c r="AX583" s="405"/>
      <c r="AY583" s="405"/>
      <c r="AZ583" s="405"/>
      <c r="BA583" s="405"/>
      <c r="BB583" s="405"/>
      <c r="BC583" s="405"/>
      <c r="BD583" s="405"/>
      <c r="BE583" s="405"/>
      <c r="BF583" s="405"/>
      <c r="BG583" s="405"/>
      <c r="BH583" s="405"/>
      <c r="BI583" s="405"/>
      <c r="BJ583" s="405"/>
      <c r="BK583" s="405"/>
      <c r="BL583" s="405"/>
      <c r="BM583" s="405"/>
      <c r="BN583" s="405"/>
      <c r="BO583" s="405"/>
      <c r="BP583" s="405"/>
      <c r="BQ583" s="405"/>
      <c r="BR583" s="405"/>
      <c r="BS583" s="405"/>
      <c r="BT583" s="405"/>
      <c r="BU583" s="405"/>
      <c r="BV583" s="405"/>
      <c r="BW583" s="478"/>
      <c r="BX583" s="478"/>
      <c r="BY583" s="478"/>
      <c r="BZ583" s="478"/>
      <c r="CA583" s="478"/>
    </row>
    <row r="584" spans="1:79" s="528" customFormat="1" ht="15" customHeight="1">
      <c r="A584" s="646"/>
      <c r="B584" s="477"/>
      <c r="C584" s="236"/>
      <c r="D584" s="271">
        <v>65111420511208</v>
      </c>
      <c r="E584" s="272">
        <v>2637</v>
      </c>
      <c r="F584" s="272" t="s">
        <v>66</v>
      </c>
      <c r="G584" s="272" t="s">
        <v>2965</v>
      </c>
      <c r="H584" s="272"/>
      <c r="I584" s="273" t="s">
        <v>2606</v>
      </c>
      <c r="J584" s="273"/>
      <c r="K584" s="272" t="s">
        <v>1023</v>
      </c>
      <c r="L584" s="272" t="s">
        <v>29</v>
      </c>
      <c r="M584" s="236" t="s">
        <v>2608</v>
      </c>
      <c r="N584" s="559">
        <v>8</v>
      </c>
      <c r="O584" s="494">
        <v>844.1</v>
      </c>
      <c r="P584" s="236">
        <v>61</v>
      </c>
      <c r="Q584" s="236" t="s">
        <v>24</v>
      </c>
      <c r="R584" s="236"/>
      <c r="S584" s="599">
        <v>853.39278400000001</v>
      </c>
      <c r="T584" s="624"/>
      <c r="U584" s="405"/>
      <c r="V584" s="405"/>
      <c r="W584" s="405"/>
      <c r="X584" s="405"/>
      <c r="Y584" s="405"/>
      <c r="Z584" s="405"/>
      <c r="AA584" s="405"/>
      <c r="AB584" s="405"/>
      <c r="AC584" s="405"/>
      <c r="AD584" s="405"/>
      <c r="AE584" s="405"/>
      <c r="AF584" s="405"/>
      <c r="AG584" s="405"/>
      <c r="AH584" s="405"/>
      <c r="AI584" s="405"/>
      <c r="AJ584" s="405"/>
      <c r="AK584" s="405"/>
      <c r="AL584" s="405"/>
      <c r="AM584" s="405"/>
      <c r="AN584" s="405"/>
      <c r="AO584" s="405"/>
      <c r="AP584" s="405"/>
      <c r="AQ584" s="405"/>
      <c r="AR584" s="405"/>
      <c r="AS584" s="405"/>
      <c r="AT584" s="405"/>
      <c r="AU584" s="405"/>
      <c r="AV584" s="405"/>
      <c r="AW584" s="405"/>
      <c r="AX584" s="405"/>
      <c r="AY584" s="405"/>
      <c r="AZ584" s="405"/>
      <c r="BA584" s="405"/>
      <c r="BB584" s="405"/>
      <c r="BC584" s="405"/>
      <c r="BD584" s="405"/>
      <c r="BE584" s="405"/>
      <c r="BF584" s="405"/>
      <c r="BG584" s="405"/>
      <c r="BH584" s="405"/>
      <c r="BI584" s="405"/>
      <c r="BJ584" s="405"/>
      <c r="BK584" s="405"/>
      <c r="BL584" s="405"/>
      <c r="BM584" s="405"/>
      <c r="BN584" s="405"/>
      <c r="BO584" s="405"/>
      <c r="BP584" s="405"/>
      <c r="BQ584" s="405"/>
      <c r="BR584" s="405"/>
      <c r="BS584" s="405"/>
      <c r="BT584" s="405"/>
      <c r="BU584" s="405"/>
      <c r="BV584" s="405"/>
      <c r="BW584" s="478"/>
      <c r="BX584" s="478"/>
      <c r="BY584" s="478"/>
      <c r="BZ584" s="478"/>
      <c r="CA584" s="478"/>
    </row>
    <row r="585" spans="1:79" s="528" customFormat="1" ht="15" customHeight="1">
      <c r="A585" s="646"/>
      <c r="B585" s="477"/>
      <c r="C585" s="236"/>
      <c r="D585" s="283" t="s">
        <v>2648</v>
      </c>
      <c r="E585" s="283" t="s">
        <v>2649</v>
      </c>
      <c r="F585" s="283" t="s">
        <v>66</v>
      </c>
      <c r="G585" s="283" t="s">
        <v>2965</v>
      </c>
      <c r="H585" s="283"/>
      <c r="I585" s="284" t="s">
        <v>2611</v>
      </c>
      <c r="J585" s="600" t="s">
        <v>2612</v>
      </c>
      <c r="K585" s="283" t="s">
        <v>1023</v>
      </c>
      <c r="L585" s="283" t="s">
        <v>29</v>
      </c>
      <c r="M585" s="236" t="s">
        <v>2613</v>
      </c>
      <c r="N585" s="559">
        <v>1</v>
      </c>
      <c r="O585" s="494">
        <v>1998</v>
      </c>
      <c r="P585" s="236">
        <v>91</v>
      </c>
      <c r="Q585" s="236" t="s">
        <v>30</v>
      </c>
      <c r="R585" s="560">
        <v>0.05</v>
      </c>
      <c r="S585" s="599">
        <v>2019.981031</v>
      </c>
      <c r="T585" s="624"/>
      <c r="U585" s="405"/>
      <c r="V585" s="405"/>
      <c r="W585" s="405"/>
      <c r="X585" s="405"/>
      <c r="Y585" s="405"/>
      <c r="Z585" s="405"/>
      <c r="AA585" s="405"/>
      <c r="AB585" s="405"/>
      <c r="AC585" s="405"/>
      <c r="AD585" s="405"/>
      <c r="AE585" s="405"/>
      <c r="AF585" s="405"/>
      <c r="AG585" s="405"/>
      <c r="AH585" s="405"/>
      <c r="AI585" s="405"/>
      <c r="AJ585" s="405"/>
      <c r="AK585" s="405"/>
      <c r="AL585" s="405"/>
      <c r="AM585" s="405"/>
      <c r="AN585" s="405"/>
      <c r="AO585" s="405"/>
      <c r="AP585" s="405"/>
      <c r="AQ585" s="405"/>
      <c r="AR585" s="405"/>
      <c r="AS585" s="405"/>
      <c r="AT585" s="405"/>
      <c r="AU585" s="405"/>
      <c r="AV585" s="405"/>
      <c r="AW585" s="405"/>
      <c r="AX585" s="405"/>
      <c r="AY585" s="405"/>
      <c r="AZ585" s="405"/>
      <c r="BA585" s="405"/>
      <c r="BB585" s="405"/>
      <c r="BC585" s="405"/>
      <c r="BD585" s="405"/>
      <c r="BE585" s="405"/>
      <c r="BF585" s="405"/>
      <c r="BG585" s="405"/>
      <c r="BH585" s="405"/>
      <c r="BI585" s="405"/>
      <c r="BJ585" s="405"/>
      <c r="BK585" s="405"/>
      <c r="BL585" s="405"/>
      <c r="BM585" s="405"/>
      <c r="BN585" s="405"/>
      <c r="BO585" s="405"/>
      <c r="BP585" s="405"/>
      <c r="BQ585" s="405"/>
      <c r="BR585" s="405"/>
      <c r="BS585" s="405"/>
      <c r="BT585" s="405"/>
      <c r="BU585" s="405"/>
      <c r="BV585" s="405"/>
      <c r="BW585" s="478"/>
      <c r="BX585" s="478"/>
      <c r="BY585" s="478"/>
      <c r="BZ585" s="478"/>
      <c r="CA585" s="478"/>
    </row>
    <row r="586" spans="1:79" s="528" customFormat="1" ht="15" customHeight="1">
      <c r="A586" s="646"/>
      <c r="B586" s="477"/>
      <c r="C586" s="236"/>
      <c r="D586" s="283" t="s">
        <v>2620</v>
      </c>
      <c r="E586" s="283" t="s">
        <v>2621</v>
      </c>
      <c r="F586" s="283" t="s">
        <v>66</v>
      </c>
      <c r="G586" s="283" t="s">
        <v>2965</v>
      </c>
      <c r="H586" s="283"/>
      <c r="I586" s="284" t="s">
        <v>2611</v>
      </c>
      <c r="J586" s="284"/>
      <c r="K586" s="283" t="s">
        <v>1023</v>
      </c>
      <c r="L586" s="283" t="s">
        <v>29</v>
      </c>
      <c r="M586" s="236" t="s">
        <v>2613</v>
      </c>
      <c r="N586" s="559">
        <v>2</v>
      </c>
      <c r="O586" s="494">
        <v>1998</v>
      </c>
      <c r="P586" s="236">
        <v>91</v>
      </c>
      <c r="Q586" s="236" t="s">
        <v>30</v>
      </c>
      <c r="R586" s="560">
        <v>0.05</v>
      </c>
      <c r="S586" s="599">
        <v>2019.981031</v>
      </c>
      <c r="T586" s="624"/>
      <c r="U586" s="405"/>
      <c r="V586" s="405"/>
      <c r="W586" s="405"/>
      <c r="X586" s="405"/>
      <c r="Y586" s="405"/>
      <c r="Z586" s="405"/>
      <c r="AA586" s="405"/>
      <c r="AB586" s="405"/>
      <c r="AC586" s="405"/>
      <c r="AD586" s="405"/>
      <c r="AE586" s="405"/>
      <c r="AF586" s="405"/>
      <c r="AG586" s="405"/>
      <c r="AH586" s="405"/>
      <c r="AI586" s="405"/>
      <c r="AJ586" s="405"/>
      <c r="AK586" s="405"/>
      <c r="AL586" s="405"/>
      <c r="AM586" s="405"/>
      <c r="AN586" s="405"/>
      <c r="AO586" s="405"/>
      <c r="AP586" s="405"/>
      <c r="AQ586" s="405"/>
      <c r="AR586" s="405"/>
      <c r="AS586" s="405"/>
      <c r="AT586" s="405"/>
      <c r="AU586" s="405"/>
      <c r="AV586" s="405"/>
      <c r="AW586" s="405"/>
      <c r="AX586" s="405"/>
      <c r="AY586" s="405"/>
      <c r="AZ586" s="405"/>
      <c r="BA586" s="405"/>
      <c r="BB586" s="405"/>
      <c r="BC586" s="405"/>
      <c r="BD586" s="405"/>
      <c r="BE586" s="405"/>
      <c r="BF586" s="405"/>
      <c r="BG586" s="405"/>
      <c r="BH586" s="405"/>
      <c r="BI586" s="405"/>
      <c r="BJ586" s="405"/>
      <c r="BK586" s="405"/>
      <c r="BL586" s="405"/>
      <c r="BM586" s="405"/>
      <c r="BN586" s="405"/>
      <c r="BO586" s="405"/>
      <c r="BP586" s="405"/>
      <c r="BQ586" s="405"/>
      <c r="BR586" s="405"/>
      <c r="BS586" s="405"/>
      <c r="BT586" s="405"/>
      <c r="BU586" s="405"/>
      <c r="BV586" s="405"/>
      <c r="BW586" s="478"/>
      <c r="BX586" s="478"/>
      <c r="BY586" s="478"/>
      <c r="BZ586" s="478"/>
      <c r="CA586" s="478"/>
    </row>
    <row r="587" spans="1:79" s="528" customFormat="1" ht="15" customHeight="1">
      <c r="A587" s="646"/>
      <c r="B587" s="477"/>
      <c r="C587" s="236"/>
      <c r="D587" s="283" t="s">
        <v>2626</v>
      </c>
      <c r="E587" s="283" t="s">
        <v>2627</v>
      </c>
      <c r="F587" s="283" t="s">
        <v>66</v>
      </c>
      <c r="G587" s="283" t="s">
        <v>2965</v>
      </c>
      <c r="H587" s="283"/>
      <c r="I587" s="284" t="s">
        <v>2611</v>
      </c>
      <c r="J587" s="284"/>
      <c r="K587" s="283" t="s">
        <v>1023</v>
      </c>
      <c r="L587" s="283" t="s">
        <v>29</v>
      </c>
      <c r="M587" s="236" t="s">
        <v>2613</v>
      </c>
      <c r="N587" s="559">
        <v>3</v>
      </c>
      <c r="O587" s="494">
        <v>1989.4</v>
      </c>
      <c r="P587" s="236">
        <v>91</v>
      </c>
      <c r="Q587" s="236" t="s">
        <v>24</v>
      </c>
      <c r="R587" s="236"/>
      <c r="S587" s="599">
        <v>2011.2864179999999</v>
      </c>
      <c r="T587" s="624"/>
      <c r="U587" s="405"/>
      <c r="V587" s="405"/>
      <c r="W587" s="405"/>
      <c r="X587" s="405"/>
      <c r="Y587" s="405"/>
      <c r="Z587" s="405"/>
      <c r="AA587" s="405"/>
      <c r="AB587" s="405"/>
      <c r="AC587" s="405"/>
      <c r="AD587" s="405"/>
      <c r="AE587" s="405"/>
      <c r="AF587" s="405"/>
      <c r="AG587" s="405"/>
      <c r="AH587" s="405"/>
      <c r="AI587" s="405"/>
      <c r="AJ587" s="405"/>
      <c r="AK587" s="405"/>
      <c r="AL587" s="405"/>
      <c r="AM587" s="405"/>
      <c r="AN587" s="405"/>
      <c r="AO587" s="405"/>
      <c r="AP587" s="405"/>
      <c r="AQ587" s="405"/>
      <c r="AR587" s="405"/>
      <c r="AS587" s="405"/>
      <c r="AT587" s="405"/>
      <c r="AU587" s="405"/>
      <c r="AV587" s="405"/>
      <c r="AW587" s="405"/>
      <c r="AX587" s="405"/>
      <c r="AY587" s="405"/>
      <c r="AZ587" s="405"/>
      <c r="BA587" s="405"/>
      <c r="BB587" s="405"/>
      <c r="BC587" s="405"/>
      <c r="BD587" s="405"/>
      <c r="BE587" s="405"/>
      <c r="BF587" s="405"/>
      <c r="BG587" s="405"/>
      <c r="BH587" s="405"/>
      <c r="BI587" s="405"/>
      <c r="BJ587" s="405"/>
      <c r="BK587" s="405"/>
      <c r="BL587" s="405"/>
      <c r="BM587" s="405"/>
      <c r="BN587" s="405"/>
      <c r="BO587" s="405"/>
      <c r="BP587" s="405"/>
      <c r="BQ587" s="405"/>
      <c r="BR587" s="405"/>
      <c r="BS587" s="405"/>
      <c r="BT587" s="405"/>
      <c r="BU587" s="405"/>
      <c r="BV587" s="405"/>
      <c r="BW587" s="478"/>
      <c r="BX587" s="478"/>
      <c r="BY587" s="478"/>
      <c r="BZ587" s="478"/>
      <c r="CA587" s="478"/>
    </row>
    <row r="588" spans="1:79" s="528" customFormat="1" ht="15" customHeight="1">
      <c r="A588" s="646"/>
      <c r="B588" s="477"/>
      <c r="C588" s="236"/>
      <c r="D588" s="283" t="s">
        <v>2628</v>
      </c>
      <c r="E588" s="283" t="s">
        <v>2629</v>
      </c>
      <c r="F588" s="283" t="s">
        <v>66</v>
      </c>
      <c r="G588" s="283" t="s">
        <v>2965</v>
      </c>
      <c r="H588" s="283"/>
      <c r="I588" s="284" t="s">
        <v>2611</v>
      </c>
      <c r="J588" s="284"/>
      <c r="K588" s="283" t="s">
        <v>1023</v>
      </c>
      <c r="L588" s="283" t="s">
        <v>29</v>
      </c>
      <c r="M588" s="236" t="s">
        <v>2613</v>
      </c>
      <c r="N588" s="559">
        <v>4</v>
      </c>
      <c r="O588" s="494">
        <v>1989.4</v>
      </c>
      <c r="P588" s="236">
        <v>91</v>
      </c>
      <c r="Q588" s="236" t="s">
        <v>30</v>
      </c>
      <c r="R588" s="560">
        <v>0.05</v>
      </c>
      <c r="S588" s="599">
        <v>2011.2864179999999</v>
      </c>
      <c r="T588" s="624"/>
      <c r="U588" s="405"/>
      <c r="V588" s="405"/>
      <c r="W588" s="405"/>
      <c r="X588" s="405"/>
      <c r="Y588" s="405"/>
      <c r="Z588" s="405"/>
      <c r="AA588" s="405"/>
      <c r="AB588" s="405"/>
      <c r="AC588" s="405"/>
      <c r="AD588" s="405"/>
      <c r="AE588" s="405"/>
      <c r="AF588" s="405"/>
      <c r="AG588" s="405"/>
      <c r="AH588" s="405"/>
      <c r="AI588" s="405"/>
      <c r="AJ588" s="405"/>
      <c r="AK588" s="405"/>
      <c r="AL588" s="405"/>
      <c r="AM588" s="405"/>
      <c r="AN588" s="405"/>
      <c r="AO588" s="405"/>
      <c r="AP588" s="405"/>
      <c r="AQ588" s="405"/>
      <c r="AR588" s="405"/>
      <c r="AS588" s="405"/>
      <c r="AT588" s="405"/>
      <c r="AU588" s="405"/>
      <c r="AV588" s="405"/>
      <c r="AW588" s="405"/>
      <c r="AX588" s="405"/>
      <c r="AY588" s="405"/>
      <c r="AZ588" s="405"/>
      <c r="BA588" s="405"/>
      <c r="BB588" s="405"/>
      <c r="BC588" s="405"/>
      <c r="BD588" s="405"/>
      <c r="BE588" s="405"/>
      <c r="BF588" s="405"/>
      <c r="BG588" s="405"/>
      <c r="BH588" s="405"/>
      <c r="BI588" s="405"/>
      <c r="BJ588" s="405"/>
      <c r="BK588" s="405"/>
      <c r="BL588" s="405"/>
      <c r="BM588" s="405"/>
      <c r="BN588" s="405"/>
      <c r="BO588" s="405"/>
      <c r="BP588" s="405"/>
      <c r="BQ588" s="405"/>
      <c r="BR588" s="405"/>
      <c r="BS588" s="405"/>
      <c r="BT588" s="405"/>
      <c r="BU588" s="405"/>
      <c r="BV588" s="405"/>
      <c r="BW588" s="478"/>
      <c r="BX588" s="478"/>
      <c r="BY588" s="478"/>
      <c r="BZ588" s="478"/>
      <c r="CA588" s="478"/>
    </row>
    <row r="589" spans="1:79" s="528" customFormat="1" ht="15" customHeight="1">
      <c r="A589" s="646"/>
      <c r="B589" s="477"/>
      <c r="C589" s="236"/>
      <c r="D589" s="283" t="s">
        <v>2630</v>
      </c>
      <c r="E589" s="283" t="s">
        <v>2631</v>
      </c>
      <c r="F589" s="283" t="s">
        <v>66</v>
      </c>
      <c r="G589" s="283" t="s">
        <v>2965</v>
      </c>
      <c r="H589" s="283"/>
      <c r="I589" s="284" t="s">
        <v>2611</v>
      </c>
      <c r="J589" s="284"/>
      <c r="K589" s="283" t="s">
        <v>1023</v>
      </c>
      <c r="L589" s="283" t="s">
        <v>29</v>
      </c>
      <c r="M589" s="236" t="s">
        <v>2613</v>
      </c>
      <c r="N589" s="559">
        <v>5</v>
      </c>
      <c r="O589" s="494">
        <v>1989.4</v>
      </c>
      <c r="P589" s="236">
        <v>91</v>
      </c>
      <c r="Q589" s="236" t="s">
        <v>47</v>
      </c>
      <c r="R589" s="236" t="s">
        <v>54</v>
      </c>
      <c r="S589" s="599">
        <v>2011.2864179999999</v>
      </c>
      <c r="T589" s="624"/>
      <c r="U589" s="405"/>
      <c r="V589" s="405"/>
      <c r="W589" s="405"/>
      <c r="X589" s="405"/>
      <c r="Y589" s="405"/>
      <c r="Z589" s="405"/>
      <c r="AA589" s="405"/>
      <c r="AB589" s="405"/>
      <c r="AC589" s="405"/>
      <c r="AD589" s="405"/>
      <c r="AE589" s="405"/>
      <c r="AF589" s="405"/>
      <c r="AG589" s="405"/>
      <c r="AH589" s="405"/>
      <c r="AI589" s="405"/>
      <c r="AJ589" s="405"/>
      <c r="AK589" s="405"/>
      <c r="AL589" s="405"/>
      <c r="AM589" s="405"/>
      <c r="AN589" s="405"/>
      <c r="AO589" s="405"/>
      <c r="AP589" s="405"/>
      <c r="AQ589" s="405"/>
      <c r="AR589" s="405"/>
      <c r="AS589" s="405"/>
      <c r="AT589" s="405"/>
      <c r="AU589" s="405"/>
      <c r="AV589" s="405"/>
      <c r="AW589" s="405"/>
      <c r="AX589" s="405"/>
      <c r="AY589" s="405"/>
      <c r="AZ589" s="405"/>
      <c r="BA589" s="405"/>
      <c r="BB589" s="405"/>
      <c r="BC589" s="405"/>
      <c r="BD589" s="405"/>
      <c r="BE589" s="405"/>
      <c r="BF589" s="405"/>
      <c r="BG589" s="405"/>
      <c r="BH589" s="405"/>
      <c r="BI589" s="405"/>
      <c r="BJ589" s="405"/>
      <c r="BK589" s="405"/>
      <c r="BL589" s="405"/>
      <c r="BM589" s="405"/>
      <c r="BN589" s="405"/>
      <c r="BO589" s="405"/>
      <c r="BP589" s="405"/>
      <c r="BQ589" s="405"/>
      <c r="BR589" s="405"/>
      <c r="BS589" s="405"/>
      <c r="BT589" s="405"/>
      <c r="BU589" s="405"/>
      <c r="BV589" s="405"/>
      <c r="BW589" s="478"/>
      <c r="BX589" s="478"/>
      <c r="BY589" s="478"/>
      <c r="BZ589" s="478"/>
      <c r="CA589" s="478"/>
    </row>
    <row r="590" spans="1:79" s="528" customFormat="1" ht="15" customHeight="1">
      <c r="A590" s="646"/>
      <c r="B590" s="477"/>
      <c r="C590" s="236"/>
      <c r="D590" s="283" t="s">
        <v>2632</v>
      </c>
      <c r="E590" s="283" t="s">
        <v>2633</v>
      </c>
      <c r="F590" s="283" t="s">
        <v>66</v>
      </c>
      <c r="G590" s="283" t="s">
        <v>2965</v>
      </c>
      <c r="H590" s="283"/>
      <c r="I590" s="284" t="s">
        <v>2611</v>
      </c>
      <c r="J590" s="284"/>
      <c r="K590" s="283" t="s">
        <v>1023</v>
      </c>
      <c r="L590" s="283" t="s">
        <v>29</v>
      </c>
      <c r="M590" s="236" t="s">
        <v>2613</v>
      </c>
      <c r="N590" s="559">
        <v>6</v>
      </c>
      <c r="O590" s="494">
        <v>1989.4</v>
      </c>
      <c r="P590" s="236">
        <v>91</v>
      </c>
      <c r="Q590" s="236" t="s">
        <v>47</v>
      </c>
      <c r="R590" s="236" t="s">
        <v>54</v>
      </c>
      <c r="S590" s="599">
        <v>2011.2864179999999</v>
      </c>
      <c r="T590" s="624"/>
      <c r="U590" s="405"/>
      <c r="V590" s="405"/>
      <c r="W590" s="405"/>
      <c r="X590" s="405"/>
      <c r="Y590" s="405"/>
      <c r="Z590" s="405"/>
      <c r="AA590" s="405"/>
      <c r="AB590" s="405"/>
      <c r="AC590" s="405"/>
      <c r="AD590" s="405"/>
      <c r="AE590" s="405"/>
      <c r="AF590" s="405"/>
      <c r="AG590" s="405"/>
      <c r="AH590" s="405"/>
      <c r="AI590" s="405"/>
      <c r="AJ590" s="405"/>
      <c r="AK590" s="405"/>
      <c r="AL590" s="405"/>
      <c r="AM590" s="405"/>
      <c r="AN590" s="405"/>
      <c r="AO590" s="405"/>
      <c r="AP590" s="405"/>
      <c r="AQ590" s="405"/>
      <c r="AR590" s="405"/>
      <c r="AS590" s="405"/>
      <c r="AT590" s="405"/>
      <c r="AU590" s="405"/>
      <c r="AV590" s="405"/>
      <c r="AW590" s="405"/>
      <c r="AX590" s="405"/>
      <c r="AY590" s="405"/>
      <c r="AZ590" s="405"/>
      <c r="BA590" s="405"/>
      <c r="BB590" s="405"/>
      <c r="BC590" s="405"/>
      <c r="BD590" s="405"/>
      <c r="BE590" s="405"/>
      <c r="BF590" s="405"/>
      <c r="BG590" s="405"/>
      <c r="BH590" s="405"/>
      <c r="BI590" s="405"/>
      <c r="BJ590" s="405"/>
      <c r="BK590" s="405"/>
      <c r="BL590" s="405"/>
      <c r="BM590" s="405"/>
      <c r="BN590" s="405"/>
      <c r="BO590" s="405"/>
      <c r="BP590" s="405"/>
      <c r="BQ590" s="405"/>
      <c r="BR590" s="405"/>
      <c r="BS590" s="405"/>
      <c r="BT590" s="405"/>
      <c r="BU590" s="405"/>
      <c r="BV590" s="405"/>
      <c r="BW590" s="478"/>
      <c r="BX590" s="478"/>
      <c r="BY590" s="478"/>
      <c r="BZ590" s="478"/>
      <c r="CA590" s="478"/>
    </row>
    <row r="591" spans="1:79" s="528" customFormat="1" ht="15" customHeight="1">
      <c r="A591" s="646"/>
      <c r="B591" s="477"/>
      <c r="C591" s="236"/>
      <c r="D591" s="283" t="s">
        <v>2634</v>
      </c>
      <c r="E591" s="283" t="s">
        <v>2635</v>
      </c>
      <c r="F591" s="283" t="s">
        <v>66</v>
      </c>
      <c r="G591" s="283" t="s">
        <v>2965</v>
      </c>
      <c r="H591" s="283"/>
      <c r="I591" s="284" t="s">
        <v>2611</v>
      </c>
      <c r="J591" s="284"/>
      <c r="K591" s="283" t="s">
        <v>1023</v>
      </c>
      <c r="L591" s="283" t="s">
        <v>29</v>
      </c>
      <c r="M591" s="236" t="s">
        <v>2613</v>
      </c>
      <c r="N591" s="559">
        <v>8</v>
      </c>
      <c r="O591" s="494">
        <v>1989.4</v>
      </c>
      <c r="P591" s="236">
        <v>91</v>
      </c>
      <c r="Q591" s="236" t="s">
        <v>64</v>
      </c>
      <c r="R591" s="560">
        <v>0.11</v>
      </c>
      <c r="S591" s="599">
        <v>2011.2864179999999</v>
      </c>
      <c r="T591" s="624"/>
      <c r="U591" s="405"/>
      <c r="V591" s="405"/>
      <c r="W591" s="405"/>
      <c r="X591" s="405"/>
      <c r="Y591" s="405"/>
      <c r="Z591" s="405"/>
      <c r="AA591" s="405"/>
      <c r="AB591" s="405"/>
      <c r="AC591" s="405"/>
      <c r="AD591" s="405"/>
      <c r="AE591" s="405"/>
      <c r="AF591" s="405"/>
      <c r="AG591" s="405"/>
      <c r="AH591" s="405"/>
      <c r="AI591" s="405"/>
      <c r="AJ591" s="405"/>
      <c r="AK591" s="405"/>
      <c r="AL591" s="405"/>
      <c r="AM591" s="405"/>
      <c r="AN591" s="405"/>
      <c r="AO591" s="405"/>
      <c r="AP591" s="405"/>
      <c r="AQ591" s="405"/>
      <c r="AR591" s="405"/>
      <c r="AS591" s="405"/>
      <c r="AT591" s="405"/>
      <c r="AU591" s="405"/>
      <c r="AV591" s="405"/>
      <c r="AW591" s="405"/>
      <c r="AX591" s="405"/>
      <c r="AY591" s="405"/>
      <c r="AZ591" s="405"/>
      <c r="BA591" s="405"/>
      <c r="BB591" s="405"/>
      <c r="BC591" s="405"/>
      <c r="BD591" s="405"/>
      <c r="BE591" s="405"/>
      <c r="BF591" s="405"/>
      <c r="BG591" s="405"/>
      <c r="BH591" s="405"/>
      <c r="BI591" s="405"/>
      <c r="BJ591" s="405"/>
      <c r="BK591" s="405"/>
      <c r="BL591" s="405"/>
      <c r="BM591" s="405"/>
      <c r="BN591" s="405"/>
      <c r="BO591" s="405"/>
      <c r="BP591" s="405"/>
      <c r="BQ591" s="405"/>
      <c r="BR591" s="405"/>
      <c r="BS591" s="405"/>
      <c r="BT591" s="405"/>
      <c r="BU591" s="405"/>
      <c r="BV591" s="405"/>
      <c r="BW591" s="478"/>
      <c r="BX591" s="478"/>
      <c r="BY591" s="478"/>
      <c r="BZ591" s="478"/>
      <c r="CA591" s="478"/>
    </row>
    <row r="592" spans="1:79" s="528" customFormat="1" ht="15" customHeight="1">
      <c r="A592" s="646"/>
      <c r="B592" s="477"/>
      <c r="C592" s="236"/>
      <c r="D592" s="567" t="s">
        <v>2638</v>
      </c>
      <c r="E592" s="567" t="s">
        <v>2639</v>
      </c>
      <c r="F592" s="567" t="s">
        <v>66</v>
      </c>
      <c r="G592" s="567" t="s">
        <v>2965</v>
      </c>
      <c r="H592" s="567"/>
      <c r="I592" s="571" t="s">
        <v>2611</v>
      </c>
      <c r="J592" s="571"/>
      <c r="K592" s="567" t="s">
        <v>1023</v>
      </c>
      <c r="L592" s="567" t="s">
        <v>29</v>
      </c>
      <c r="M592" s="236" t="s">
        <v>2613</v>
      </c>
      <c r="N592" s="559">
        <v>10</v>
      </c>
      <c r="O592" s="494">
        <v>1989.4</v>
      </c>
      <c r="P592" s="236">
        <v>91</v>
      </c>
      <c r="Q592" s="236" t="s">
        <v>30</v>
      </c>
      <c r="R592" s="560">
        <v>0.05</v>
      </c>
      <c r="S592" s="599">
        <v>2011.2864179999999</v>
      </c>
      <c r="T592" s="624"/>
      <c r="U592" s="405"/>
      <c r="V592" s="405"/>
      <c r="W592" s="405"/>
      <c r="X592" s="405"/>
      <c r="Y592" s="405"/>
      <c r="Z592" s="405"/>
      <c r="AA592" s="405"/>
      <c r="AB592" s="405"/>
      <c r="AC592" s="405"/>
      <c r="AD592" s="405"/>
      <c r="AE592" s="405"/>
      <c r="AF592" s="405"/>
      <c r="AG592" s="405"/>
      <c r="AH592" s="405"/>
      <c r="AI592" s="405"/>
      <c r="AJ592" s="405"/>
      <c r="AK592" s="405"/>
      <c r="AL592" s="405"/>
      <c r="AM592" s="405"/>
      <c r="AN592" s="405"/>
      <c r="AO592" s="405"/>
      <c r="AP592" s="405"/>
      <c r="AQ592" s="405"/>
      <c r="AR592" s="405"/>
      <c r="AS592" s="405"/>
      <c r="AT592" s="405"/>
      <c r="AU592" s="405"/>
      <c r="AV592" s="405"/>
      <c r="AW592" s="405"/>
      <c r="AX592" s="405"/>
      <c r="AY592" s="405"/>
      <c r="AZ592" s="405"/>
      <c r="BA592" s="405"/>
      <c r="BB592" s="405"/>
      <c r="BC592" s="405"/>
      <c r="BD592" s="405"/>
      <c r="BE592" s="405"/>
      <c r="BF592" s="405"/>
      <c r="BG592" s="405"/>
      <c r="BH592" s="405"/>
      <c r="BI592" s="405"/>
      <c r="BJ592" s="405"/>
      <c r="BK592" s="405"/>
      <c r="BL592" s="405"/>
      <c r="BM592" s="405"/>
      <c r="BN592" s="405"/>
      <c r="BO592" s="405"/>
      <c r="BP592" s="405"/>
      <c r="BQ592" s="405"/>
      <c r="BR592" s="405"/>
      <c r="BS592" s="405"/>
      <c r="BT592" s="405"/>
      <c r="BU592" s="405"/>
      <c r="BV592" s="405"/>
      <c r="BW592" s="478"/>
      <c r="BX592" s="478"/>
      <c r="BY592" s="478"/>
      <c r="BZ592" s="478"/>
      <c r="CA592" s="478"/>
    </row>
    <row r="593" spans="1:79" s="528" customFormat="1" ht="15" customHeight="1">
      <c r="A593" s="646"/>
      <c r="B593" s="477"/>
      <c r="C593" s="236"/>
      <c r="D593" s="567" t="s">
        <v>2640</v>
      </c>
      <c r="E593" s="567" t="s">
        <v>2641</v>
      </c>
      <c r="F593" s="567" t="s">
        <v>66</v>
      </c>
      <c r="G593" s="567" t="s">
        <v>2965</v>
      </c>
      <c r="H593" s="567"/>
      <c r="I593" s="571" t="s">
        <v>2611</v>
      </c>
      <c r="J593" s="571"/>
      <c r="K593" s="567" t="s">
        <v>1023</v>
      </c>
      <c r="L593" s="567" t="s">
        <v>29</v>
      </c>
      <c r="M593" s="236" t="s">
        <v>2613</v>
      </c>
      <c r="N593" s="559">
        <v>11</v>
      </c>
      <c r="O593" s="494">
        <v>1989.4</v>
      </c>
      <c r="P593" s="236">
        <v>91</v>
      </c>
      <c r="Q593" s="236" t="s">
        <v>39</v>
      </c>
      <c r="R593" s="560">
        <v>7.0000000000000007E-2</v>
      </c>
      <c r="S593" s="599">
        <v>2011.2864179999999</v>
      </c>
      <c r="T593" s="624"/>
      <c r="U593" s="405"/>
      <c r="V593" s="405"/>
      <c r="W593" s="405"/>
      <c r="X593" s="405"/>
      <c r="Y593" s="405"/>
      <c r="Z593" s="405"/>
      <c r="AA593" s="405"/>
      <c r="AB593" s="405"/>
      <c r="AC593" s="405"/>
      <c r="AD593" s="405"/>
      <c r="AE593" s="405"/>
      <c r="AF593" s="405"/>
      <c r="AG593" s="405"/>
      <c r="AH593" s="405"/>
      <c r="AI593" s="405"/>
      <c r="AJ593" s="405"/>
      <c r="AK593" s="405"/>
      <c r="AL593" s="405"/>
      <c r="AM593" s="405"/>
      <c r="AN593" s="405"/>
      <c r="AO593" s="405"/>
      <c r="AP593" s="405"/>
      <c r="AQ593" s="405"/>
      <c r="AR593" s="405"/>
      <c r="AS593" s="405"/>
      <c r="AT593" s="405"/>
      <c r="AU593" s="405"/>
      <c r="AV593" s="405"/>
      <c r="AW593" s="405"/>
      <c r="AX593" s="405"/>
      <c r="AY593" s="405"/>
      <c r="AZ593" s="405"/>
      <c r="BA593" s="405"/>
      <c r="BB593" s="405"/>
      <c r="BC593" s="405"/>
      <c r="BD593" s="405"/>
      <c r="BE593" s="405"/>
      <c r="BF593" s="405"/>
      <c r="BG593" s="405"/>
      <c r="BH593" s="405"/>
      <c r="BI593" s="405"/>
      <c r="BJ593" s="405"/>
      <c r="BK593" s="405"/>
      <c r="BL593" s="405"/>
      <c r="BM593" s="405"/>
      <c r="BN593" s="405"/>
      <c r="BO593" s="405"/>
      <c r="BP593" s="405"/>
      <c r="BQ593" s="405"/>
      <c r="BR593" s="405"/>
      <c r="BS593" s="405"/>
      <c r="BT593" s="405"/>
      <c r="BU593" s="405"/>
      <c r="BV593" s="405"/>
      <c r="BW593" s="478"/>
      <c r="BX593" s="478"/>
      <c r="BY593" s="478"/>
      <c r="BZ593" s="478"/>
      <c r="CA593" s="478"/>
    </row>
    <row r="594" spans="1:79" s="528" customFormat="1" ht="15" customHeight="1">
      <c r="A594" s="646"/>
      <c r="B594" s="477"/>
      <c r="C594" s="236"/>
      <c r="D594" s="567" t="s">
        <v>2642</v>
      </c>
      <c r="E594" s="567" t="s">
        <v>2643</v>
      </c>
      <c r="F594" s="567" t="s">
        <v>66</v>
      </c>
      <c r="G594" s="567" t="s">
        <v>2965</v>
      </c>
      <c r="H594" s="567"/>
      <c r="I594" s="571" t="s">
        <v>2611</v>
      </c>
      <c r="J594" s="571"/>
      <c r="K594" s="567" t="s">
        <v>1023</v>
      </c>
      <c r="L594" s="567" t="s">
        <v>29</v>
      </c>
      <c r="M594" s="236" t="s">
        <v>2613</v>
      </c>
      <c r="N594" s="559">
        <v>12</v>
      </c>
      <c r="O594" s="494">
        <v>1989.4</v>
      </c>
      <c r="P594" s="236">
        <v>91</v>
      </c>
      <c r="Q594" s="236" t="s">
        <v>24</v>
      </c>
      <c r="R594" s="236"/>
      <c r="S594" s="599">
        <v>2011.2864179999999</v>
      </c>
      <c r="T594" s="624"/>
      <c r="U594" s="405"/>
      <c r="V594" s="405"/>
      <c r="W594" s="405"/>
      <c r="X594" s="405"/>
      <c r="Y594" s="405"/>
      <c r="Z594" s="405"/>
      <c r="AA594" s="405"/>
      <c r="AB594" s="405"/>
      <c r="AC594" s="405"/>
      <c r="AD594" s="405"/>
      <c r="AE594" s="405"/>
      <c r="AF594" s="405"/>
      <c r="AG594" s="405"/>
      <c r="AH594" s="405"/>
      <c r="AI594" s="405"/>
      <c r="AJ594" s="405"/>
      <c r="AK594" s="405"/>
      <c r="AL594" s="405"/>
      <c r="AM594" s="405"/>
      <c r="AN594" s="405"/>
      <c r="AO594" s="405"/>
      <c r="AP594" s="405"/>
      <c r="AQ594" s="405"/>
      <c r="AR594" s="405"/>
      <c r="AS594" s="405"/>
      <c r="AT594" s="405"/>
      <c r="AU594" s="405"/>
      <c r="AV594" s="405"/>
      <c r="AW594" s="405"/>
      <c r="AX594" s="405"/>
      <c r="AY594" s="405"/>
      <c r="AZ594" s="405"/>
      <c r="BA594" s="405"/>
      <c r="BB594" s="405"/>
      <c r="BC594" s="405"/>
      <c r="BD594" s="405"/>
      <c r="BE594" s="405"/>
      <c r="BF594" s="405"/>
      <c r="BG594" s="405"/>
      <c r="BH594" s="405"/>
      <c r="BI594" s="405"/>
      <c r="BJ594" s="405"/>
      <c r="BK594" s="405"/>
      <c r="BL594" s="405"/>
      <c r="BM594" s="405"/>
      <c r="BN594" s="405"/>
      <c r="BO594" s="405"/>
      <c r="BP594" s="405"/>
      <c r="BQ594" s="405"/>
      <c r="BR594" s="405"/>
      <c r="BS594" s="405"/>
      <c r="BT594" s="405"/>
      <c r="BU594" s="405"/>
      <c r="BV594" s="405"/>
      <c r="BW594" s="478"/>
      <c r="BX594" s="478"/>
      <c r="BY594" s="478"/>
      <c r="BZ594" s="478"/>
      <c r="CA594" s="478"/>
    </row>
    <row r="595" spans="1:79" s="528" customFormat="1" ht="15" customHeight="1">
      <c r="A595" s="646"/>
      <c r="B595" s="477"/>
      <c r="C595" s="236"/>
      <c r="D595" s="283" t="s">
        <v>2616</v>
      </c>
      <c r="E595" s="283" t="s">
        <v>2617</v>
      </c>
      <c r="F595" s="283" t="s">
        <v>66</v>
      </c>
      <c r="G595" s="283" t="s">
        <v>2965</v>
      </c>
      <c r="H595" s="283"/>
      <c r="I595" s="284" t="s">
        <v>2611</v>
      </c>
      <c r="J595" s="284"/>
      <c r="K595" s="283" t="s">
        <v>1023</v>
      </c>
      <c r="L595" s="283" t="s">
        <v>29</v>
      </c>
      <c r="M595" s="236" t="s">
        <v>2613</v>
      </c>
      <c r="N595" s="559">
        <v>13</v>
      </c>
      <c r="O595" s="494">
        <v>1755.4</v>
      </c>
      <c r="P595" s="236">
        <v>91</v>
      </c>
      <c r="Q595" s="236" t="s">
        <v>30</v>
      </c>
      <c r="R595" s="560">
        <v>0.05</v>
      </c>
      <c r="S595" s="599">
        <v>1774.7120629999999</v>
      </c>
      <c r="T595" s="624"/>
      <c r="U595" s="405"/>
      <c r="V595" s="405"/>
      <c r="W595" s="405"/>
      <c r="X595" s="405"/>
      <c r="Y595" s="405"/>
      <c r="Z595" s="405"/>
      <c r="AA595" s="405"/>
      <c r="AB595" s="405"/>
      <c r="AC595" s="405"/>
      <c r="AD595" s="405"/>
      <c r="AE595" s="405"/>
      <c r="AF595" s="405"/>
      <c r="AG595" s="405"/>
      <c r="AH595" s="405"/>
      <c r="AI595" s="405"/>
      <c r="AJ595" s="405"/>
      <c r="AK595" s="405"/>
      <c r="AL595" s="405"/>
      <c r="AM595" s="405"/>
      <c r="AN595" s="405"/>
      <c r="AO595" s="405"/>
      <c r="AP595" s="405"/>
      <c r="AQ595" s="405"/>
      <c r="AR595" s="405"/>
      <c r="AS595" s="405"/>
      <c r="AT595" s="405"/>
      <c r="AU595" s="405"/>
      <c r="AV595" s="405"/>
      <c r="AW595" s="405"/>
      <c r="AX595" s="405"/>
      <c r="AY595" s="405"/>
      <c r="AZ595" s="405"/>
      <c r="BA595" s="405"/>
      <c r="BB595" s="405"/>
      <c r="BC595" s="405"/>
      <c r="BD595" s="405"/>
      <c r="BE595" s="405"/>
      <c r="BF595" s="405"/>
      <c r="BG595" s="405"/>
      <c r="BH595" s="405"/>
      <c r="BI595" s="405"/>
      <c r="BJ595" s="405"/>
      <c r="BK595" s="405"/>
      <c r="BL595" s="405"/>
      <c r="BM595" s="405"/>
      <c r="BN595" s="405"/>
      <c r="BO595" s="405"/>
      <c r="BP595" s="405"/>
      <c r="BQ595" s="405"/>
      <c r="BR595" s="405"/>
      <c r="BS595" s="405"/>
      <c r="BT595" s="405"/>
      <c r="BU595" s="405"/>
      <c r="BV595" s="405"/>
      <c r="BW595" s="478"/>
      <c r="BX595" s="478"/>
      <c r="BY595" s="478"/>
      <c r="BZ595" s="478"/>
      <c r="CA595" s="478"/>
    </row>
    <row r="596" spans="1:79" s="528" customFormat="1" ht="15" customHeight="1">
      <c r="A596" s="646"/>
      <c r="B596" s="477"/>
      <c r="C596" s="236"/>
      <c r="D596" s="567" t="s">
        <v>2609</v>
      </c>
      <c r="E596" s="567" t="s">
        <v>2610</v>
      </c>
      <c r="F596" s="567" t="s">
        <v>66</v>
      </c>
      <c r="G596" s="567" t="s">
        <v>2965</v>
      </c>
      <c r="H596" s="567"/>
      <c r="I596" s="571" t="s">
        <v>2611</v>
      </c>
      <c r="J596" s="600"/>
      <c r="K596" s="567" t="s">
        <v>1023</v>
      </c>
      <c r="L596" s="567" t="s">
        <v>29</v>
      </c>
      <c r="M596" s="236" t="s">
        <v>2613</v>
      </c>
      <c r="N596" s="559">
        <v>14</v>
      </c>
      <c r="O596" s="494">
        <v>1989.4</v>
      </c>
      <c r="P596" s="236">
        <v>91</v>
      </c>
      <c r="Q596" s="236" t="s">
        <v>47</v>
      </c>
      <c r="R596" s="236" t="s">
        <v>54</v>
      </c>
      <c r="S596" s="599">
        <v>2011.2864179999999</v>
      </c>
      <c r="T596" s="624"/>
      <c r="U596" s="405"/>
      <c r="V596" s="405"/>
      <c r="W596" s="405"/>
      <c r="X596" s="405"/>
      <c r="Y596" s="405"/>
      <c r="Z596" s="405"/>
      <c r="AA596" s="405"/>
      <c r="AB596" s="405"/>
      <c r="AC596" s="405"/>
      <c r="AD596" s="405"/>
      <c r="AE596" s="405"/>
      <c r="AF596" s="405"/>
      <c r="AG596" s="405"/>
      <c r="AH596" s="405"/>
      <c r="AI596" s="405"/>
      <c r="AJ596" s="405"/>
      <c r="AK596" s="405"/>
      <c r="AL596" s="405"/>
      <c r="AM596" s="405"/>
      <c r="AN596" s="405"/>
      <c r="AO596" s="405"/>
      <c r="AP596" s="405"/>
      <c r="AQ596" s="405"/>
      <c r="AR596" s="405"/>
      <c r="AS596" s="405"/>
      <c r="AT596" s="405"/>
      <c r="AU596" s="405"/>
      <c r="AV596" s="405"/>
      <c r="AW596" s="405"/>
      <c r="AX596" s="405"/>
      <c r="AY596" s="405"/>
      <c r="AZ596" s="405"/>
      <c r="BA596" s="405"/>
      <c r="BB596" s="405"/>
      <c r="BC596" s="405"/>
      <c r="BD596" s="405"/>
      <c r="BE596" s="405"/>
      <c r="BF596" s="405"/>
      <c r="BG596" s="405"/>
      <c r="BH596" s="405"/>
      <c r="BI596" s="405"/>
      <c r="BJ596" s="405"/>
      <c r="BK596" s="405"/>
      <c r="BL596" s="405"/>
      <c r="BM596" s="405"/>
      <c r="BN596" s="405"/>
      <c r="BO596" s="405"/>
      <c r="BP596" s="405"/>
      <c r="BQ596" s="405"/>
      <c r="BR596" s="405"/>
      <c r="BS596" s="405"/>
      <c r="BT596" s="405"/>
      <c r="BU596" s="405"/>
      <c r="BV596" s="405"/>
      <c r="BW596" s="478"/>
      <c r="BX596" s="478"/>
      <c r="BY596" s="478"/>
      <c r="BZ596" s="478"/>
      <c r="CA596" s="478"/>
    </row>
    <row r="597" spans="1:79" s="528" customFormat="1" ht="15" customHeight="1">
      <c r="A597" s="646"/>
      <c r="B597" s="477"/>
      <c r="C597" s="236"/>
      <c r="D597" s="567" t="s">
        <v>2644</v>
      </c>
      <c r="E597" s="567" t="s">
        <v>2645</v>
      </c>
      <c r="F597" s="567" t="s">
        <v>66</v>
      </c>
      <c r="G597" s="567" t="s">
        <v>2965</v>
      </c>
      <c r="H597" s="567"/>
      <c r="I597" s="571" t="s">
        <v>2611</v>
      </c>
      <c r="J597" s="571"/>
      <c r="K597" s="567" t="s">
        <v>1023</v>
      </c>
      <c r="L597" s="567" t="s">
        <v>29</v>
      </c>
      <c r="M597" s="236" t="s">
        <v>2613</v>
      </c>
      <c r="N597" s="559">
        <v>15</v>
      </c>
      <c r="O597" s="494">
        <v>1989.4</v>
      </c>
      <c r="P597" s="236">
        <v>91</v>
      </c>
      <c r="Q597" s="236" t="s">
        <v>39</v>
      </c>
      <c r="R597" s="560">
        <v>7.0000000000000007E-2</v>
      </c>
      <c r="S597" s="599">
        <v>2011.2864179999999</v>
      </c>
      <c r="T597" s="624"/>
      <c r="U597" s="405"/>
      <c r="V597" s="405"/>
      <c r="W597" s="405"/>
      <c r="X597" s="405"/>
      <c r="Y597" s="405"/>
      <c r="Z597" s="405"/>
      <c r="AA597" s="405"/>
      <c r="AB597" s="405"/>
      <c r="AC597" s="405"/>
      <c r="AD597" s="405"/>
      <c r="AE597" s="405"/>
      <c r="AF597" s="405"/>
      <c r="AG597" s="405"/>
      <c r="AH597" s="405"/>
      <c r="AI597" s="405"/>
      <c r="AJ597" s="405"/>
      <c r="AK597" s="405"/>
      <c r="AL597" s="405"/>
      <c r="AM597" s="405"/>
      <c r="AN597" s="405"/>
      <c r="AO597" s="405"/>
      <c r="AP597" s="405"/>
      <c r="AQ597" s="405"/>
      <c r="AR597" s="405"/>
      <c r="AS597" s="405"/>
      <c r="AT597" s="405"/>
      <c r="AU597" s="405"/>
      <c r="AV597" s="405"/>
      <c r="AW597" s="405"/>
      <c r="AX597" s="405"/>
      <c r="AY597" s="405"/>
      <c r="AZ597" s="405"/>
      <c r="BA597" s="405"/>
      <c r="BB597" s="405"/>
      <c r="BC597" s="405"/>
      <c r="BD597" s="405"/>
      <c r="BE597" s="405"/>
      <c r="BF597" s="405"/>
      <c r="BG597" s="405"/>
      <c r="BH597" s="405"/>
      <c r="BI597" s="405"/>
      <c r="BJ597" s="405"/>
      <c r="BK597" s="405"/>
      <c r="BL597" s="405"/>
      <c r="BM597" s="405"/>
      <c r="BN597" s="405"/>
      <c r="BO597" s="405"/>
      <c r="BP597" s="405"/>
      <c r="BQ597" s="405"/>
      <c r="BR597" s="405"/>
      <c r="BS597" s="405"/>
      <c r="BT597" s="405"/>
      <c r="BU597" s="405"/>
      <c r="BV597" s="405"/>
      <c r="BW597" s="478"/>
      <c r="BX597" s="478"/>
      <c r="BY597" s="478"/>
      <c r="BZ597" s="478"/>
      <c r="CA597" s="478"/>
    </row>
    <row r="598" spans="1:79" s="528" customFormat="1" ht="15" customHeight="1">
      <c r="A598" s="646"/>
      <c r="B598" s="477"/>
      <c r="C598" s="236"/>
      <c r="D598" s="567" t="s">
        <v>2646</v>
      </c>
      <c r="E598" s="567" t="s">
        <v>2647</v>
      </c>
      <c r="F598" s="567" t="s">
        <v>66</v>
      </c>
      <c r="G598" s="567" t="s">
        <v>2965</v>
      </c>
      <c r="H598" s="567"/>
      <c r="I598" s="571" t="s">
        <v>2611</v>
      </c>
      <c r="J598" s="571"/>
      <c r="K598" s="567" t="s">
        <v>1023</v>
      </c>
      <c r="L598" s="567" t="s">
        <v>29</v>
      </c>
      <c r="M598" s="236" t="s">
        <v>2613</v>
      </c>
      <c r="N598" s="559">
        <v>16</v>
      </c>
      <c r="O598" s="494">
        <v>1989.4</v>
      </c>
      <c r="P598" s="236">
        <v>91</v>
      </c>
      <c r="Q598" s="236" t="s">
        <v>30</v>
      </c>
      <c r="R598" s="560">
        <v>0.05</v>
      </c>
      <c r="S598" s="599">
        <v>2011.2864179999999</v>
      </c>
      <c r="T598" s="624"/>
      <c r="U598" s="405"/>
      <c r="V598" s="405"/>
      <c r="W598" s="405"/>
      <c r="X598" s="405"/>
      <c r="Y598" s="405"/>
      <c r="Z598" s="405"/>
      <c r="AA598" s="405"/>
      <c r="AB598" s="405"/>
      <c r="AC598" s="405"/>
      <c r="AD598" s="405"/>
      <c r="AE598" s="405"/>
      <c r="AF598" s="405"/>
      <c r="AG598" s="405"/>
      <c r="AH598" s="405"/>
      <c r="AI598" s="405"/>
      <c r="AJ598" s="405"/>
      <c r="AK598" s="405"/>
      <c r="AL598" s="405"/>
      <c r="AM598" s="405"/>
      <c r="AN598" s="405"/>
      <c r="AO598" s="405"/>
      <c r="AP598" s="405"/>
      <c r="AQ598" s="405"/>
      <c r="AR598" s="405"/>
      <c r="AS598" s="405"/>
      <c r="AT598" s="405"/>
      <c r="AU598" s="405"/>
      <c r="AV598" s="405"/>
      <c r="AW598" s="405"/>
      <c r="AX598" s="405"/>
      <c r="AY598" s="405"/>
      <c r="AZ598" s="405"/>
      <c r="BA598" s="405"/>
      <c r="BB598" s="405"/>
      <c r="BC598" s="405"/>
      <c r="BD598" s="405"/>
      <c r="BE598" s="405"/>
      <c r="BF598" s="405"/>
      <c r="BG598" s="405"/>
      <c r="BH598" s="405"/>
      <c r="BI598" s="405"/>
      <c r="BJ598" s="405"/>
      <c r="BK598" s="405"/>
      <c r="BL598" s="405"/>
      <c r="BM598" s="405"/>
      <c r="BN598" s="405"/>
      <c r="BO598" s="405"/>
      <c r="BP598" s="405"/>
      <c r="BQ598" s="405"/>
      <c r="BR598" s="405"/>
      <c r="BS598" s="405"/>
      <c r="BT598" s="405"/>
      <c r="BU598" s="405"/>
      <c r="BV598" s="405"/>
      <c r="BW598" s="478"/>
      <c r="BX598" s="478"/>
      <c r="BY598" s="478"/>
      <c r="BZ598" s="478"/>
      <c r="CA598" s="478"/>
    </row>
    <row r="599" spans="1:79" s="528" customFormat="1" ht="15" customHeight="1">
      <c r="A599" s="646"/>
      <c r="B599" s="477"/>
      <c r="C599" s="236"/>
      <c r="D599" s="567" t="s">
        <v>2636</v>
      </c>
      <c r="E599" s="567" t="s">
        <v>2637</v>
      </c>
      <c r="F599" s="567" t="s">
        <v>66</v>
      </c>
      <c r="G599" s="567" t="s">
        <v>2965</v>
      </c>
      <c r="H599" s="567"/>
      <c r="I599" s="571" t="s">
        <v>2611</v>
      </c>
      <c r="J599" s="571"/>
      <c r="K599" s="567" t="s">
        <v>1023</v>
      </c>
      <c r="L599" s="567" t="s">
        <v>29</v>
      </c>
      <c r="M599" s="236" t="s">
        <v>2613</v>
      </c>
      <c r="N599" s="559">
        <v>17</v>
      </c>
      <c r="O599" s="494">
        <v>1989.4</v>
      </c>
      <c r="P599" s="236">
        <v>91</v>
      </c>
      <c r="Q599" s="236" t="s">
        <v>47</v>
      </c>
      <c r="R599" s="236" t="s">
        <v>54</v>
      </c>
      <c r="S599" s="599">
        <v>2011.2864179999999</v>
      </c>
      <c r="T599" s="624"/>
      <c r="U599" s="405"/>
      <c r="V599" s="405"/>
      <c r="W599" s="405"/>
      <c r="X599" s="405"/>
      <c r="Y599" s="405"/>
      <c r="Z599" s="405"/>
      <c r="AA599" s="405"/>
      <c r="AB599" s="405"/>
      <c r="AC599" s="405"/>
      <c r="AD599" s="405"/>
      <c r="AE599" s="405"/>
      <c r="AF599" s="405"/>
      <c r="AG599" s="405"/>
      <c r="AH599" s="405"/>
      <c r="AI599" s="405"/>
      <c r="AJ599" s="405"/>
      <c r="AK599" s="405"/>
      <c r="AL599" s="405"/>
      <c r="AM599" s="405"/>
      <c r="AN599" s="405"/>
      <c r="AO599" s="405"/>
      <c r="AP599" s="405"/>
      <c r="AQ599" s="405"/>
      <c r="AR599" s="405"/>
      <c r="AS599" s="405"/>
      <c r="AT599" s="405"/>
      <c r="AU599" s="405"/>
      <c r="AV599" s="405"/>
      <c r="AW599" s="405"/>
      <c r="AX599" s="405"/>
      <c r="AY599" s="405"/>
      <c r="AZ599" s="405"/>
      <c r="BA599" s="405"/>
      <c r="BB599" s="405"/>
      <c r="BC599" s="405"/>
      <c r="BD599" s="405"/>
      <c r="BE599" s="405"/>
      <c r="BF599" s="405"/>
      <c r="BG599" s="405"/>
      <c r="BH599" s="405"/>
      <c r="BI599" s="405"/>
      <c r="BJ599" s="405"/>
      <c r="BK599" s="405"/>
      <c r="BL599" s="405"/>
      <c r="BM599" s="405"/>
      <c r="BN599" s="405"/>
      <c r="BO599" s="405"/>
      <c r="BP599" s="405"/>
      <c r="BQ599" s="405"/>
      <c r="BR599" s="405"/>
      <c r="BS599" s="405"/>
      <c r="BT599" s="405"/>
      <c r="BU599" s="405"/>
      <c r="BV599" s="405"/>
      <c r="BW599" s="478"/>
      <c r="BX599" s="478"/>
      <c r="BY599" s="478"/>
      <c r="BZ599" s="478"/>
      <c r="CA599" s="478"/>
    </row>
    <row r="600" spans="1:79" s="528" customFormat="1" ht="15" customHeight="1">
      <c r="A600" s="646"/>
      <c r="B600" s="477"/>
      <c r="C600" s="236"/>
      <c r="D600" s="255" t="s">
        <v>2614</v>
      </c>
      <c r="E600" s="255" t="s">
        <v>2615</v>
      </c>
      <c r="F600" s="255" t="s">
        <v>66</v>
      </c>
      <c r="G600" s="255" t="s">
        <v>2965</v>
      </c>
      <c r="H600" s="255"/>
      <c r="I600" s="257" t="s">
        <v>2611</v>
      </c>
      <c r="J600" s="257"/>
      <c r="K600" s="255" t="s">
        <v>1023</v>
      </c>
      <c r="L600" s="255" t="s">
        <v>29</v>
      </c>
      <c r="M600" s="236" t="s">
        <v>2613</v>
      </c>
      <c r="N600" s="559">
        <v>18</v>
      </c>
      <c r="O600" s="494">
        <v>1989.4</v>
      </c>
      <c r="P600" s="236">
        <v>91</v>
      </c>
      <c r="Q600" s="236" t="s">
        <v>30</v>
      </c>
      <c r="R600" s="560">
        <v>0.05</v>
      </c>
      <c r="S600" s="599">
        <v>2011.2864179999999</v>
      </c>
      <c r="T600" s="624"/>
      <c r="U600" s="405"/>
      <c r="V600" s="405"/>
      <c r="W600" s="405"/>
      <c r="X600" s="405"/>
      <c r="Y600" s="405"/>
      <c r="Z600" s="405"/>
      <c r="AA600" s="405"/>
      <c r="AB600" s="405"/>
      <c r="AC600" s="405"/>
      <c r="AD600" s="405"/>
      <c r="AE600" s="405"/>
      <c r="AF600" s="405"/>
      <c r="AG600" s="405"/>
      <c r="AH600" s="405"/>
      <c r="AI600" s="405"/>
      <c r="AJ600" s="405"/>
      <c r="AK600" s="405"/>
      <c r="AL600" s="405"/>
      <c r="AM600" s="405"/>
      <c r="AN600" s="405"/>
      <c r="AO600" s="405"/>
      <c r="AP600" s="405"/>
      <c r="AQ600" s="405"/>
      <c r="AR600" s="405"/>
      <c r="AS600" s="405"/>
      <c r="AT600" s="405"/>
      <c r="AU600" s="405"/>
      <c r="AV600" s="405"/>
      <c r="AW600" s="405"/>
      <c r="AX600" s="405"/>
      <c r="AY600" s="405"/>
      <c r="AZ600" s="405"/>
      <c r="BA600" s="405"/>
      <c r="BB600" s="405"/>
      <c r="BC600" s="405"/>
      <c r="BD600" s="405"/>
      <c r="BE600" s="405"/>
      <c r="BF600" s="405"/>
      <c r="BG600" s="405"/>
      <c r="BH600" s="405"/>
      <c r="BI600" s="405"/>
      <c r="BJ600" s="405"/>
      <c r="BK600" s="405"/>
      <c r="BL600" s="405"/>
      <c r="BM600" s="405"/>
      <c r="BN600" s="405"/>
      <c r="BO600" s="405"/>
      <c r="BP600" s="405"/>
      <c r="BQ600" s="405"/>
      <c r="BR600" s="405"/>
      <c r="BS600" s="405"/>
      <c r="BT600" s="405"/>
      <c r="BU600" s="405"/>
      <c r="BV600" s="405"/>
      <c r="BW600" s="478"/>
      <c r="BX600" s="478"/>
      <c r="BY600" s="478"/>
      <c r="BZ600" s="478"/>
      <c r="CA600" s="478"/>
    </row>
    <row r="601" spans="1:79" s="528" customFormat="1" ht="15" customHeight="1">
      <c r="A601" s="646"/>
      <c r="B601" s="477"/>
      <c r="C601" s="236"/>
      <c r="D601" s="255" t="s">
        <v>2618</v>
      </c>
      <c r="E601" s="255" t="s">
        <v>2619</v>
      </c>
      <c r="F601" s="255" t="s">
        <v>66</v>
      </c>
      <c r="G601" s="255" t="s">
        <v>2965</v>
      </c>
      <c r="H601" s="255"/>
      <c r="I601" s="257" t="s">
        <v>2611</v>
      </c>
      <c r="J601" s="257"/>
      <c r="K601" s="255" t="s">
        <v>1023</v>
      </c>
      <c r="L601" s="255" t="s">
        <v>29</v>
      </c>
      <c r="M601" s="236" t="s">
        <v>2613</v>
      </c>
      <c r="N601" s="559">
        <v>19</v>
      </c>
      <c r="O601" s="494">
        <v>1989.4</v>
      </c>
      <c r="P601" s="236">
        <v>91</v>
      </c>
      <c r="Q601" s="236" t="s">
        <v>30</v>
      </c>
      <c r="R601" s="560">
        <v>0.05</v>
      </c>
      <c r="S601" s="599">
        <v>2011.2864179999999</v>
      </c>
      <c r="T601" s="624"/>
      <c r="U601" s="405"/>
      <c r="V601" s="405"/>
      <c r="W601" s="405"/>
      <c r="X601" s="405"/>
      <c r="Y601" s="405"/>
      <c r="Z601" s="405"/>
      <c r="AA601" s="405"/>
      <c r="AB601" s="405"/>
      <c r="AC601" s="405"/>
      <c r="AD601" s="405"/>
      <c r="AE601" s="405"/>
      <c r="AF601" s="405"/>
      <c r="AG601" s="405"/>
      <c r="AH601" s="405"/>
      <c r="AI601" s="405"/>
      <c r="AJ601" s="405"/>
      <c r="AK601" s="405"/>
      <c r="AL601" s="405"/>
      <c r="AM601" s="405"/>
      <c r="AN601" s="405"/>
      <c r="AO601" s="405"/>
      <c r="AP601" s="405"/>
      <c r="AQ601" s="405"/>
      <c r="AR601" s="405"/>
      <c r="AS601" s="405"/>
      <c r="AT601" s="405"/>
      <c r="AU601" s="405"/>
      <c r="AV601" s="405"/>
      <c r="AW601" s="405"/>
      <c r="AX601" s="405"/>
      <c r="AY601" s="405"/>
      <c r="AZ601" s="405"/>
      <c r="BA601" s="405"/>
      <c r="BB601" s="405"/>
      <c r="BC601" s="405"/>
      <c r="BD601" s="405"/>
      <c r="BE601" s="405"/>
      <c r="BF601" s="405"/>
      <c r="BG601" s="405"/>
      <c r="BH601" s="405"/>
      <c r="BI601" s="405"/>
      <c r="BJ601" s="405"/>
      <c r="BK601" s="405"/>
      <c r="BL601" s="405"/>
      <c r="BM601" s="405"/>
      <c r="BN601" s="405"/>
      <c r="BO601" s="405"/>
      <c r="BP601" s="405"/>
      <c r="BQ601" s="405"/>
      <c r="BR601" s="405"/>
      <c r="BS601" s="405"/>
      <c r="BT601" s="405"/>
      <c r="BU601" s="405"/>
      <c r="BV601" s="405"/>
      <c r="BW601" s="478"/>
      <c r="BX601" s="478"/>
      <c r="BY601" s="478"/>
      <c r="BZ601" s="478"/>
      <c r="CA601" s="478"/>
    </row>
    <row r="602" spans="1:79" s="528" customFormat="1" ht="15" customHeight="1">
      <c r="A602" s="646"/>
      <c r="B602" s="477"/>
      <c r="C602" s="236"/>
      <c r="D602" s="255" t="s">
        <v>2622</v>
      </c>
      <c r="E602" s="255" t="s">
        <v>2623</v>
      </c>
      <c r="F602" s="255" t="s">
        <v>66</v>
      </c>
      <c r="G602" s="255" t="s">
        <v>2965</v>
      </c>
      <c r="H602" s="255"/>
      <c r="I602" s="257" t="s">
        <v>2611</v>
      </c>
      <c r="J602" s="257"/>
      <c r="K602" s="255" t="s">
        <v>1023</v>
      </c>
      <c r="L602" s="255" t="s">
        <v>29</v>
      </c>
      <c r="M602" s="236" t="s">
        <v>2613</v>
      </c>
      <c r="N602" s="559">
        <v>20</v>
      </c>
      <c r="O602" s="494">
        <v>1989.4</v>
      </c>
      <c r="P602" s="236">
        <v>91</v>
      </c>
      <c r="Q602" s="236" t="s">
        <v>30</v>
      </c>
      <c r="R602" s="560">
        <v>0.05</v>
      </c>
      <c r="S602" s="599">
        <v>2011.2864179999999</v>
      </c>
      <c r="T602" s="624"/>
      <c r="U602" s="405"/>
      <c r="V602" s="405"/>
      <c r="W602" s="405"/>
      <c r="X602" s="405"/>
      <c r="Y602" s="405"/>
      <c r="Z602" s="405"/>
      <c r="AA602" s="405"/>
      <c r="AB602" s="405"/>
      <c r="AC602" s="405"/>
      <c r="AD602" s="405"/>
      <c r="AE602" s="405"/>
      <c r="AF602" s="405"/>
      <c r="AG602" s="405"/>
      <c r="AH602" s="405"/>
      <c r="AI602" s="405"/>
      <c r="AJ602" s="405"/>
      <c r="AK602" s="405"/>
      <c r="AL602" s="405"/>
      <c r="AM602" s="405"/>
      <c r="AN602" s="405"/>
      <c r="AO602" s="405"/>
      <c r="AP602" s="405"/>
      <c r="AQ602" s="405"/>
      <c r="AR602" s="405"/>
      <c r="AS602" s="405"/>
      <c r="AT602" s="405"/>
      <c r="AU602" s="405"/>
      <c r="AV602" s="405"/>
      <c r="AW602" s="405"/>
      <c r="AX602" s="405"/>
      <c r="AY602" s="405"/>
      <c r="AZ602" s="405"/>
      <c r="BA602" s="405"/>
      <c r="BB602" s="405"/>
      <c r="BC602" s="405"/>
      <c r="BD602" s="405"/>
      <c r="BE602" s="405"/>
      <c r="BF602" s="405"/>
      <c r="BG602" s="405"/>
      <c r="BH602" s="405"/>
      <c r="BI602" s="405"/>
      <c r="BJ602" s="405"/>
      <c r="BK602" s="405"/>
      <c r="BL602" s="405"/>
      <c r="BM602" s="405"/>
      <c r="BN602" s="405"/>
      <c r="BO602" s="405"/>
      <c r="BP602" s="405"/>
      <c r="BQ602" s="405"/>
      <c r="BR602" s="405"/>
      <c r="BS602" s="405"/>
      <c r="BT602" s="405"/>
      <c r="BU602" s="405"/>
      <c r="BV602" s="405"/>
      <c r="BW602" s="478"/>
      <c r="BX602" s="478"/>
      <c r="BY602" s="478"/>
      <c r="BZ602" s="478"/>
      <c r="CA602" s="478"/>
    </row>
    <row r="603" spans="1:79" s="528" customFormat="1" ht="15" customHeight="1">
      <c r="A603" s="646"/>
      <c r="B603" s="477"/>
      <c r="C603" s="236"/>
      <c r="D603" s="255" t="s">
        <v>2624</v>
      </c>
      <c r="E603" s="255" t="s">
        <v>2625</v>
      </c>
      <c r="F603" s="255" t="s">
        <v>66</v>
      </c>
      <c r="G603" s="255" t="s">
        <v>2965</v>
      </c>
      <c r="H603" s="255"/>
      <c r="I603" s="257" t="s">
        <v>2611</v>
      </c>
      <c r="J603" s="257"/>
      <c r="K603" s="255" t="s">
        <v>1023</v>
      </c>
      <c r="L603" s="255" t="s">
        <v>29</v>
      </c>
      <c r="M603" s="236" t="s">
        <v>2613</v>
      </c>
      <c r="N603" s="559">
        <v>21</v>
      </c>
      <c r="O603" s="494">
        <v>1829</v>
      </c>
      <c r="P603" s="236">
        <v>91</v>
      </c>
      <c r="Q603" s="236" t="s">
        <v>39</v>
      </c>
      <c r="R603" s="560">
        <v>7.0000000000000007E-2</v>
      </c>
      <c r="S603" s="599">
        <v>1849.1217750000001</v>
      </c>
      <c r="T603" s="624"/>
      <c r="U603" s="405"/>
      <c r="V603" s="405"/>
      <c r="W603" s="405"/>
      <c r="X603" s="405"/>
      <c r="Y603" s="405"/>
      <c r="Z603" s="405"/>
      <c r="AA603" s="405"/>
      <c r="AB603" s="405"/>
      <c r="AC603" s="405"/>
      <c r="AD603" s="405"/>
      <c r="AE603" s="405"/>
      <c r="AF603" s="405"/>
      <c r="AG603" s="405"/>
      <c r="AH603" s="405"/>
      <c r="AI603" s="405"/>
      <c r="AJ603" s="405"/>
      <c r="AK603" s="405"/>
      <c r="AL603" s="405"/>
      <c r="AM603" s="405"/>
      <c r="AN603" s="405"/>
      <c r="AO603" s="405"/>
      <c r="AP603" s="405"/>
      <c r="AQ603" s="405"/>
      <c r="AR603" s="405"/>
      <c r="AS603" s="405"/>
      <c r="AT603" s="405"/>
      <c r="AU603" s="405"/>
      <c r="AV603" s="405"/>
      <c r="AW603" s="405"/>
      <c r="AX603" s="405"/>
      <c r="AY603" s="405"/>
      <c r="AZ603" s="405"/>
      <c r="BA603" s="405"/>
      <c r="BB603" s="405"/>
      <c r="BC603" s="405"/>
      <c r="BD603" s="405"/>
      <c r="BE603" s="405"/>
      <c r="BF603" s="405"/>
      <c r="BG603" s="405"/>
      <c r="BH603" s="405"/>
      <c r="BI603" s="405"/>
      <c r="BJ603" s="405"/>
      <c r="BK603" s="405"/>
      <c r="BL603" s="405"/>
      <c r="BM603" s="405"/>
      <c r="BN603" s="405"/>
      <c r="BO603" s="405"/>
      <c r="BP603" s="405"/>
      <c r="BQ603" s="405"/>
      <c r="BR603" s="405"/>
      <c r="BS603" s="405"/>
      <c r="BT603" s="405"/>
      <c r="BU603" s="405"/>
      <c r="BV603" s="405"/>
      <c r="BW603" s="478"/>
      <c r="BX603" s="478"/>
      <c r="BY603" s="478"/>
      <c r="BZ603" s="478"/>
      <c r="CA603" s="478"/>
    </row>
    <row r="604" spans="1:79" s="528" customFormat="1" ht="15" customHeight="1">
      <c r="A604" s="646"/>
      <c r="B604" s="477"/>
      <c r="C604" s="236"/>
      <c r="D604" s="572" t="s">
        <v>2650</v>
      </c>
      <c r="E604" s="572" t="s">
        <v>2651</v>
      </c>
      <c r="F604" s="572" t="s">
        <v>66</v>
      </c>
      <c r="G604" s="572" t="s">
        <v>2965</v>
      </c>
      <c r="H604" s="572"/>
      <c r="I604" s="573" t="s">
        <v>2652</v>
      </c>
      <c r="J604" s="600" t="s">
        <v>2612</v>
      </c>
      <c r="K604" s="572" t="s">
        <v>1023</v>
      </c>
      <c r="L604" s="572" t="s">
        <v>29</v>
      </c>
      <c r="M604" s="236" t="s">
        <v>2653</v>
      </c>
      <c r="N604" s="559">
        <v>1</v>
      </c>
      <c r="O604" s="494">
        <v>1989.4</v>
      </c>
      <c r="P604" s="236">
        <v>91</v>
      </c>
      <c r="Q604" s="236" t="s">
        <v>47</v>
      </c>
      <c r="R604" s="236" t="s">
        <v>54</v>
      </c>
      <c r="S604" s="599">
        <v>2011.268182</v>
      </c>
      <c r="T604" s="624"/>
      <c r="U604" s="405"/>
      <c r="V604" s="405"/>
      <c r="W604" s="405"/>
      <c r="X604" s="405"/>
      <c r="Y604" s="405"/>
      <c r="Z604" s="405"/>
      <c r="AA604" s="405"/>
      <c r="AB604" s="405"/>
      <c r="AC604" s="405"/>
      <c r="AD604" s="405"/>
      <c r="AE604" s="405"/>
      <c r="AF604" s="405"/>
      <c r="AG604" s="405"/>
      <c r="AH604" s="405"/>
      <c r="AI604" s="405"/>
      <c r="AJ604" s="405"/>
      <c r="AK604" s="405"/>
      <c r="AL604" s="405"/>
      <c r="AM604" s="405"/>
      <c r="AN604" s="405"/>
      <c r="AO604" s="405"/>
      <c r="AP604" s="405"/>
      <c r="AQ604" s="405"/>
      <c r="AR604" s="405"/>
      <c r="AS604" s="405"/>
      <c r="AT604" s="405"/>
      <c r="AU604" s="405"/>
      <c r="AV604" s="405"/>
      <c r="AW604" s="405"/>
      <c r="AX604" s="405"/>
      <c r="AY604" s="405"/>
      <c r="AZ604" s="405"/>
      <c r="BA604" s="405"/>
      <c r="BB604" s="405"/>
      <c r="BC604" s="405"/>
      <c r="BD604" s="405"/>
      <c r="BE604" s="405"/>
      <c r="BF604" s="405"/>
      <c r="BG604" s="405"/>
      <c r="BH604" s="405"/>
      <c r="BI604" s="405"/>
      <c r="BJ604" s="405"/>
      <c r="BK604" s="405"/>
      <c r="BL604" s="405"/>
      <c r="BM604" s="405"/>
      <c r="BN604" s="405"/>
      <c r="BO604" s="405"/>
      <c r="BP604" s="405"/>
      <c r="BQ604" s="405"/>
      <c r="BR604" s="405"/>
      <c r="BS604" s="405"/>
      <c r="BT604" s="405"/>
      <c r="BU604" s="405"/>
      <c r="BV604" s="405"/>
      <c r="BW604" s="478"/>
      <c r="BX604" s="478"/>
      <c r="BY604" s="478"/>
      <c r="BZ604" s="478"/>
      <c r="CA604" s="478"/>
    </row>
    <row r="605" spans="1:79" s="528" customFormat="1" ht="15" customHeight="1">
      <c r="A605" s="646"/>
      <c r="B605" s="477"/>
      <c r="C605" s="236"/>
      <c r="D605" s="572" t="s">
        <v>2662</v>
      </c>
      <c r="E605" s="572" t="s">
        <v>2663</v>
      </c>
      <c r="F605" s="572" t="s">
        <v>66</v>
      </c>
      <c r="G605" s="572" t="s">
        <v>2965</v>
      </c>
      <c r="H605" s="572"/>
      <c r="I605" s="573" t="s">
        <v>2652</v>
      </c>
      <c r="J605" s="573"/>
      <c r="K605" s="572" t="s">
        <v>1023</v>
      </c>
      <c r="L605" s="572" t="s">
        <v>29</v>
      </c>
      <c r="M605" s="236" t="s">
        <v>2653</v>
      </c>
      <c r="N605" s="559">
        <v>2</v>
      </c>
      <c r="O605" s="494">
        <v>1989.4</v>
      </c>
      <c r="P605" s="236">
        <v>91</v>
      </c>
      <c r="Q605" s="236" t="s">
        <v>24</v>
      </c>
      <c r="R605" s="236"/>
      <c r="S605" s="599">
        <v>2011.268182</v>
      </c>
      <c r="T605" s="624"/>
      <c r="U605" s="405"/>
      <c r="V605" s="405"/>
      <c r="W605" s="405"/>
      <c r="X605" s="405"/>
      <c r="Y605" s="405"/>
      <c r="Z605" s="405"/>
      <c r="AA605" s="405"/>
      <c r="AB605" s="405"/>
      <c r="AC605" s="405"/>
      <c r="AD605" s="405"/>
      <c r="AE605" s="405"/>
      <c r="AF605" s="405"/>
      <c r="AG605" s="405"/>
      <c r="AH605" s="405"/>
      <c r="AI605" s="405"/>
      <c r="AJ605" s="405"/>
      <c r="AK605" s="405"/>
      <c r="AL605" s="405"/>
      <c r="AM605" s="405"/>
      <c r="AN605" s="405"/>
      <c r="AO605" s="405"/>
      <c r="AP605" s="405"/>
      <c r="AQ605" s="405"/>
      <c r="AR605" s="405"/>
      <c r="AS605" s="405"/>
      <c r="AT605" s="405"/>
      <c r="AU605" s="405"/>
      <c r="AV605" s="405"/>
      <c r="AW605" s="405"/>
      <c r="AX605" s="405"/>
      <c r="AY605" s="405"/>
      <c r="AZ605" s="405"/>
      <c r="BA605" s="405"/>
      <c r="BB605" s="405"/>
      <c r="BC605" s="405"/>
      <c r="BD605" s="405"/>
      <c r="BE605" s="405"/>
      <c r="BF605" s="405"/>
      <c r="BG605" s="405"/>
      <c r="BH605" s="405"/>
      <c r="BI605" s="405"/>
      <c r="BJ605" s="405"/>
      <c r="BK605" s="405"/>
      <c r="BL605" s="405"/>
      <c r="BM605" s="405"/>
      <c r="BN605" s="405"/>
      <c r="BO605" s="405"/>
      <c r="BP605" s="405"/>
      <c r="BQ605" s="405"/>
      <c r="BR605" s="405"/>
      <c r="BS605" s="405"/>
      <c r="BT605" s="405"/>
      <c r="BU605" s="405"/>
      <c r="BV605" s="405"/>
      <c r="BW605" s="478"/>
      <c r="BX605" s="478"/>
      <c r="BY605" s="478"/>
      <c r="BZ605" s="478"/>
      <c r="CA605" s="478"/>
    </row>
    <row r="606" spans="1:79" s="528" customFormat="1" ht="15" customHeight="1">
      <c r="A606" s="646"/>
      <c r="B606" s="477"/>
      <c r="C606" s="236"/>
      <c r="D606" s="572" t="s">
        <v>2664</v>
      </c>
      <c r="E606" s="572" t="s">
        <v>2665</v>
      </c>
      <c r="F606" s="572" t="s">
        <v>66</v>
      </c>
      <c r="G606" s="572" t="s">
        <v>2965</v>
      </c>
      <c r="H606" s="572"/>
      <c r="I606" s="573" t="s">
        <v>2652</v>
      </c>
      <c r="J606" s="573"/>
      <c r="K606" s="572" t="s">
        <v>1023</v>
      </c>
      <c r="L606" s="572" t="s">
        <v>29</v>
      </c>
      <c r="M606" s="236" t="s">
        <v>2653</v>
      </c>
      <c r="N606" s="559">
        <v>3</v>
      </c>
      <c r="O606" s="494">
        <v>1989.4</v>
      </c>
      <c r="P606" s="236">
        <v>91</v>
      </c>
      <c r="Q606" s="236" t="s">
        <v>47</v>
      </c>
      <c r="R606" s="236" t="s">
        <v>54</v>
      </c>
      <c r="S606" s="599">
        <v>2011.268182</v>
      </c>
      <c r="T606" s="624"/>
      <c r="U606" s="405"/>
      <c r="V606" s="405"/>
      <c r="W606" s="405"/>
      <c r="X606" s="405"/>
      <c r="Y606" s="405"/>
      <c r="Z606" s="405"/>
      <c r="AA606" s="405"/>
      <c r="AB606" s="405"/>
      <c r="AC606" s="405"/>
      <c r="AD606" s="405"/>
      <c r="AE606" s="405"/>
      <c r="AF606" s="405"/>
      <c r="AG606" s="405"/>
      <c r="AH606" s="405"/>
      <c r="AI606" s="405"/>
      <c r="AJ606" s="405"/>
      <c r="AK606" s="405"/>
      <c r="AL606" s="405"/>
      <c r="AM606" s="405"/>
      <c r="AN606" s="405"/>
      <c r="AO606" s="405"/>
      <c r="AP606" s="405"/>
      <c r="AQ606" s="405"/>
      <c r="AR606" s="405"/>
      <c r="AS606" s="405"/>
      <c r="AT606" s="405"/>
      <c r="AU606" s="405"/>
      <c r="AV606" s="405"/>
      <c r="AW606" s="405"/>
      <c r="AX606" s="405"/>
      <c r="AY606" s="405"/>
      <c r="AZ606" s="405"/>
      <c r="BA606" s="405"/>
      <c r="BB606" s="405"/>
      <c r="BC606" s="405"/>
      <c r="BD606" s="405"/>
      <c r="BE606" s="405"/>
      <c r="BF606" s="405"/>
      <c r="BG606" s="405"/>
      <c r="BH606" s="405"/>
      <c r="BI606" s="405"/>
      <c r="BJ606" s="405"/>
      <c r="BK606" s="405"/>
      <c r="BL606" s="405"/>
      <c r="BM606" s="405"/>
      <c r="BN606" s="405"/>
      <c r="BO606" s="405"/>
      <c r="BP606" s="405"/>
      <c r="BQ606" s="405"/>
      <c r="BR606" s="405"/>
      <c r="BS606" s="405"/>
      <c r="BT606" s="405"/>
      <c r="BU606" s="405"/>
      <c r="BV606" s="405"/>
      <c r="BW606" s="478"/>
      <c r="BX606" s="478"/>
      <c r="BY606" s="478"/>
      <c r="BZ606" s="478"/>
      <c r="CA606" s="478"/>
    </row>
    <row r="607" spans="1:79" s="528" customFormat="1" ht="15" customHeight="1">
      <c r="A607" s="646"/>
      <c r="B607" s="477"/>
      <c r="C607" s="236"/>
      <c r="D607" s="572" t="s">
        <v>2666</v>
      </c>
      <c r="E607" s="572" t="s">
        <v>2667</v>
      </c>
      <c r="F607" s="572" t="s">
        <v>66</v>
      </c>
      <c r="G607" s="572" t="s">
        <v>2965</v>
      </c>
      <c r="H607" s="572"/>
      <c r="I607" s="573" t="s">
        <v>2652</v>
      </c>
      <c r="J607" s="573"/>
      <c r="K607" s="572" t="s">
        <v>1023</v>
      </c>
      <c r="L607" s="572" t="s">
        <v>29</v>
      </c>
      <c r="M607" s="236" t="s">
        <v>2653</v>
      </c>
      <c r="N607" s="559">
        <v>4</v>
      </c>
      <c r="O607" s="494">
        <v>1989.4</v>
      </c>
      <c r="P607" s="236">
        <v>91</v>
      </c>
      <c r="Q607" s="236" t="s">
        <v>47</v>
      </c>
      <c r="R607" s="236" t="s">
        <v>54</v>
      </c>
      <c r="S607" s="599">
        <v>2011.268182</v>
      </c>
      <c r="T607" s="624"/>
      <c r="U607" s="405"/>
      <c r="V607" s="405"/>
      <c r="W607" s="405"/>
      <c r="X607" s="405"/>
      <c r="Y607" s="405"/>
      <c r="Z607" s="405"/>
      <c r="AA607" s="405"/>
      <c r="AB607" s="405"/>
      <c r="AC607" s="405"/>
      <c r="AD607" s="405"/>
      <c r="AE607" s="405"/>
      <c r="AF607" s="405"/>
      <c r="AG607" s="405"/>
      <c r="AH607" s="405"/>
      <c r="AI607" s="405"/>
      <c r="AJ607" s="405"/>
      <c r="AK607" s="405"/>
      <c r="AL607" s="405"/>
      <c r="AM607" s="405"/>
      <c r="AN607" s="405"/>
      <c r="AO607" s="405"/>
      <c r="AP607" s="405"/>
      <c r="AQ607" s="405"/>
      <c r="AR607" s="405"/>
      <c r="AS607" s="405"/>
      <c r="AT607" s="405"/>
      <c r="AU607" s="405"/>
      <c r="AV607" s="405"/>
      <c r="AW607" s="405"/>
      <c r="AX607" s="405"/>
      <c r="AY607" s="405"/>
      <c r="AZ607" s="405"/>
      <c r="BA607" s="405"/>
      <c r="BB607" s="405"/>
      <c r="BC607" s="405"/>
      <c r="BD607" s="405"/>
      <c r="BE607" s="405"/>
      <c r="BF607" s="405"/>
      <c r="BG607" s="405"/>
      <c r="BH607" s="405"/>
      <c r="BI607" s="405"/>
      <c r="BJ607" s="405"/>
      <c r="BK607" s="405"/>
      <c r="BL607" s="405"/>
      <c r="BM607" s="405"/>
      <c r="BN607" s="405"/>
      <c r="BO607" s="405"/>
      <c r="BP607" s="405"/>
      <c r="BQ607" s="405"/>
      <c r="BR607" s="405"/>
      <c r="BS607" s="405"/>
      <c r="BT607" s="405"/>
      <c r="BU607" s="405"/>
      <c r="BV607" s="405"/>
      <c r="BW607" s="478"/>
      <c r="BX607" s="478"/>
      <c r="BY607" s="478"/>
      <c r="BZ607" s="478"/>
      <c r="CA607" s="478"/>
    </row>
    <row r="608" spans="1:79" s="528" customFormat="1" ht="15" customHeight="1">
      <c r="A608" s="646"/>
      <c r="B608" s="477"/>
      <c r="C608" s="236"/>
      <c r="D608" s="572" t="s">
        <v>2668</v>
      </c>
      <c r="E608" s="572" t="s">
        <v>2669</v>
      </c>
      <c r="F608" s="572" t="s">
        <v>66</v>
      </c>
      <c r="G608" s="572" t="s">
        <v>2965</v>
      </c>
      <c r="H608" s="572"/>
      <c r="I608" s="573" t="s">
        <v>2652</v>
      </c>
      <c r="J608" s="573"/>
      <c r="K608" s="572" t="s">
        <v>1023</v>
      </c>
      <c r="L608" s="572" t="s">
        <v>29</v>
      </c>
      <c r="M608" s="236" t="s">
        <v>2653</v>
      </c>
      <c r="N608" s="559">
        <v>5</v>
      </c>
      <c r="O608" s="494">
        <v>1989.4</v>
      </c>
      <c r="P608" s="236">
        <v>91</v>
      </c>
      <c r="Q608" s="236" t="s">
        <v>47</v>
      </c>
      <c r="R608" s="236" t="s">
        <v>54</v>
      </c>
      <c r="S608" s="599">
        <v>2011.268182</v>
      </c>
      <c r="T608" s="624"/>
      <c r="U608" s="405"/>
      <c r="V608" s="405"/>
      <c r="W608" s="405"/>
      <c r="X608" s="405"/>
      <c r="Y608" s="405"/>
      <c r="Z608" s="405"/>
      <c r="AA608" s="405"/>
      <c r="AB608" s="405"/>
      <c r="AC608" s="405"/>
      <c r="AD608" s="405"/>
      <c r="AE608" s="405"/>
      <c r="AF608" s="405"/>
      <c r="AG608" s="405"/>
      <c r="AH608" s="405"/>
      <c r="AI608" s="405"/>
      <c r="AJ608" s="405"/>
      <c r="AK608" s="405"/>
      <c r="AL608" s="405"/>
      <c r="AM608" s="405"/>
      <c r="AN608" s="405"/>
      <c r="AO608" s="405"/>
      <c r="AP608" s="405"/>
      <c r="AQ608" s="405"/>
      <c r="AR608" s="405"/>
      <c r="AS608" s="405"/>
      <c r="AT608" s="405"/>
      <c r="AU608" s="405"/>
      <c r="AV608" s="405"/>
      <c r="AW608" s="405"/>
      <c r="AX608" s="405"/>
      <c r="AY608" s="405"/>
      <c r="AZ608" s="405"/>
      <c r="BA608" s="405"/>
      <c r="BB608" s="405"/>
      <c r="BC608" s="405"/>
      <c r="BD608" s="405"/>
      <c r="BE608" s="405"/>
      <c r="BF608" s="405"/>
      <c r="BG608" s="405"/>
      <c r="BH608" s="405"/>
      <c r="BI608" s="405"/>
      <c r="BJ608" s="405"/>
      <c r="BK608" s="405"/>
      <c r="BL608" s="405"/>
      <c r="BM608" s="405"/>
      <c r="BN608" s="405"/>
      <c r="BO608" s="405"/>
      <c r="BP608" s="405"/>
      <c r="BQ608" s="405"/>
      <c r="BR608" s="405"/>
      <c r="BS608" s="405"/>
      <c r="BT608" s="405"/>
      <c r="BU608" s="405"/>
      <c r="BV608" s="405"/>
      <c r="BW608" s="478"/>
      <c r="BX608" s="478"/>
      <c r="BY608" s="478"/>
      <c r="BZ608" s="478"/>
      <c r="CA608" s="478"/>
    </row>
    <row r="609" spans="1:79" s="528" customFormat="1" ht="15" customHeight="1">
      <c r="A609" s="646"/>
      <c r="B609" s="477"/>
      <c r="C609" s="236"/>
      <c r="D609" s="334" t="s">
        <v>2654</v>
      </c>
      <c r="E609" s="334" t="s">
        <v>2655</v>
      </c>
      <c r="F609" s="334" t="s">
        <v>66</v>
      </c>
      <c r="G609" s="334" t="s">
        <v>2965</v>
      </c>
      <c r="H609" s="334"/>
      <c r="I609" s="335" t="s">
        <v>2652</v>
      </c>
      <c r="J609" s="335"/>
      <c r="K609" s="334" t="s">
        <v>1023</v>
      </c>
      <c r="L609" s="334" t="s">
        <v>29</v>
      </c>
      <c r="M609" s="236" t="s">
        <v>2653</v>
      </c>
      <c r="N609" s="559">
        <v>10</v>
      </c>
      <c r="O609" s="494">
        <v>1989.4</v>
      </c>
      <c r="P609" s="236">
        <v>91</v>
      </c>
      <c r="Q609" s="236" t="s">
        <v>30</v>
      </c>
      <c r="R609" s="560">
        <v>0.05</v>
      </c>
      <c r="S609" s="599">
        <v>2011.268182</v>
      </c>
      <c r="T609" s="624"/>
      <c r="U609" s="405"/>
      <c r="V609" s="405"/>
      <c r="W609" s="405"/>
      <c r="X609" s="405"/>
      <c r="Y609" s="405"/>
      <c r="Z609" s="405"/>
      <c r="AA609" s="405"/>
      <c r="AB609" s="405"/>
      <c r="AC609" s="405"/>
      <c r="AD609" s="405"/>
      <c r="AE609" s="405"/>
      <c r="AF609" s="405"/>
      <c r="AG609" s="405"/>
      <c r="AH609" s="405"/>
      <c r="AI609" s="405"/>
      <c r="AJ609" s="405"/>
      <c r="AK609" s="405"/>
      <c r="AL609" s="405"/>
      <c r="AM609" s="405"/>
      <c r="AN609" s="405"/>
      <c r="AO609" s="405"/>
      <c r="AP609" s="405"/>
      <c r="AQ609" s="405"/>
      <c r="AR609" s="405"/>
      <c r="AS609" s="405"/>
      <c r="AT609" s="405"/>
      <c r="AU609" s="405"/>
      <c r="AV609" s="405"/>
      <c r="AW609" s="405"/>
      <c r="AX609" s="405"/>
      <c r="AY609" s="405"/>
      <c r="AZ609" s="405"/>
      <c r="BA609" s="405"/>
      <c r="BB609" s="405"/>
      <c r="BC609" s="405"/>
      <c r="BD609" s="405"/>
      <c r="BE609" s="405"/>
      <c r="BF609" s="405"/>
      <c r="BG609" s="405"/>
      <c r="BH609" s="405"/>
      <c r="BI609" s="405"/>
      <c r="BJ609" s="405"/>
      <c r="BK609" s="405"/>
      <c r="BL609" s="405"/>
      <c r="BM609" s="405"/>
      <c r="BN609" s="405"/>
      <c r="BO609" s="405"/>
      <c r="BP609" s="405"/>
      <c r="BQ609" s="405"/>
      <c r="BR609" s="405"/>
      <c r="BS609" s="405"/>
      <c r="BT609" s="405"/>
      <c r="BU609" s="405"/>
      <c r="BV609" s="405"/>
      <c r="BW609" s="478"/>
      <c r="BX609" s="478"/>
      <c r="BY609" s="478"/>
      <c r="BZ609" s="478"/>
      <c r="CA609" s="478"/>
    </row>
    <row r="610" spans="1:79" s="528" customFormat="1" ht="15" customHeight="1">
      <c r="A610" s="646"/>
      <c r="B610" s="477"/>
      <c r="C610" s="236"/>
      <c r="D610" s="334" t="s">
        <v>2656</v>
      </c>
      <c r="E610" s="334" t="s">
        <v>2657</v>
      </c>
      <c r="F610" s="334" t="s">
        <v>66</v>
      </c>
      <c r="G610" s="334" t="s">
        <v>2965</v>
      </c>
      <c r="H610" s="334"/>
      <c r="I610" s="335" t="s">
        <v>2652</v>
      </c>
      <c r="J610" s="335"/>
      <c r="K610" s="334" t="s">
        <v>1023</v>
      </c>
      <c r="L610" s="334" t="s">
        <v>29</v>
      </c>
      <c r="M610" s="236" t="s">
        <v>2653</v>
      </c>
      <c r="N610" s="559">
        <v>11</v>
      </c>
      <c r="O610" s="494">
        <v>1989.4</v>
      </c>
      <c r="P610" s="236">
        <v>91</v>
      </c>
      <c r="Q610" s="236" t="s">
        <v>30</v>
      </c>
      <c r="R610" s="560">
        <v>0.05</v>
      </c>
      <c r="S610" s="599">
        <v>2011.268182</v>
      </c>
      <c r="T610" s="624"/>
      <c r="U610" s="405"/>
      <c r="V610" s="405"/>
      <c r="W610" s="405"/>
      <c r="X610" s="405"/>
      <c r="Y610" s="405"/>
      <c r="Z610" s="405"/>
      <c r="AA610" s="405"/>
      <c r="AB610" s="405"/>
      <c r="AC610" s="405"/>
      <c r="AD610" s="405"/>
      <c r="AE610" s="405"/>
      <c r="AF610" s="405"/>
      <c r="AG610" s="405"/>
      <c r="AH610" s="405"/>
      <c r="AI610" s="405"/>
      <c r="AJ610" s="405"/>
      <c r="AK610" s="405"/>
      <c r="AL610" s="405"/>
      <c r="AM610" s="405"/>
      <c r="AN610" s="405"/>
      <c r="AO610" s="405"/>
      <c r="AP610" s="405"/>
      <c r="AQ610" s="405"/>
      <c r="AR610" s="405"/>
      <c r="AS610" s="405"/>
      <c r="AT610" s="405"/>
      <c r="AU610" s="405"/>
      <c r="AV610" s="405"/>
      <c r="AW610" s="405"/>
      <c r="AX610" s="405"/>
      <c r="AY610" s="405"/>
      <c r="AZ610" s="405"/>
      <c r="BA610" s="405"/>
      <c r="BB610" s="405"/>
      <c r="BC610" s="405"/>
      <c r="BD610" s="405"/>
      <c r="BE610" s="405"/>
      <c r="BF610" s="405"/>
      <c r="BG610" s="405"/>
      <c r="BH610" s="405"/>
      <c r="BI610" s="405"/>
      <c r="BJ610" s="405"/>
      <c r="BK610" s="405"/>
      <c r="BL610" s="405"/>
      <c r="BM610" s="405"/>
      <c r="BN610" s="405"/>
      <c r="BO610" s="405"/>
      <c r="BP610" s="405"/>
      <c r="BQ610" s="405"/>
      <c r="BR610" s="405"/>
      <c r="BS610" s="405"/>
      <c r="BT610" s="405"/>
      <c r="BU610" s="405"/>
      <c r="BV610" s="405"/>
      <c r="BW610" s="478"/>
      <c r="BX610" s="478"/>
      <c r="BY610" s="478"/>
      <c r="BZ610" s="478"/>
      <c r="CA610" s="478"/>
    </row>
    <row r="611" spans="1:79" s="528" customFormat="1" ht="15" customHeight="1">
      <c r="A611" s="646"/>
      <c r="B611" s="477"/>
      <c r="C611" s="236"/>
      <c r="D611" s="334" t="s">
        <v>2658</v>
      </c>
      <c r="E611" s="334" t="s">
        <v>2659</v>
      </c>
      <c r="F611" s="334" t="s">
        <v>66</v>
      </c>
      <c r="G611" s="334" t="s">
        <v>2965</v>
      </c>
      <c r="H611" s="334"/>
      <c r="I611" s="335" t="s">
        <v>2652</v>
      </c>
      <c r="J611" s="335"/>
      <c r="K611" s="334" t="s">
        <v>1023</v>
      </c>
      <c r="L611" s="334" t="s">
        <v>29</v>
      </c>
      <c r="M611" s="236" t="s">
        <v>2653</v>
      </c>
      <c r="N611" s="559">
        <v>12</v>
      </c>
      <c r="O611" s="494">
        <v>1989.4</v>
      </c>
      <c r="P611" s="236">
        <v>91</v>
      </c>
      <c r="Q611" s="236" t="s">
        <v>30</v>
      </c>
      <c r="R611" s="560">
        <v>0.05</v>
      </c>
      <c r="S611" s="599">
        <v>2011.268182</v>
      </c>
      <c r="T611" s="624"/>
      <c r="U611" s="405"/>
      <c r="V611" s="405"/>
      <c r="W611" s="405"/>
      <c r="X611" s="405"/>
      <c r="Y611" s="405"/>
      <c r="Z611" s="405"/>
      <c r="AA611" s="405"/>
      <c r="AB611" s="405"/>
      <c r="AC611" s="405"/>
      <c r="AD611" s="405"/>
      <c r="AE611" s="405"/>
      <c r="AF611" s="405"/>
      <c r="AG611" s="405"/>
      <c r="AH611" s="405"/>
      <c r="AI611" s="405"/>
      <c r="AJ611" s="405"/>
      <c r="AK611" s="405"/>
      <c r="AL611" s="405"/>
      <c r="AM611" s="405"/>
      <c r="AN611" s="405"/>
      <c r="AO611" s="405"/>
      <c r="AP611" s="405"/>
      <c r="AQ611" s="405"/>
      <c r="AR611" s="405"/>
      <c r="AS611" s="405"/>
      <c r="AT611" s="405"/>
      <c r="AU611" s="405"/>
      <c r="AV611" s="405"/>
      <c r="AW611" s="405"/>
      <c r="AX611" s="405"/>
      <c r="AY611" s="405"/>
      <c r="AZ611" s="405"/>
      <c r="BA611" s="405"/>
      <c r="BB611" s="405"/>
      <c r="BC611" s="405"/>
      <c r="BD611" s="405"/>
      <c r="BE611" s="405"/>
      <c r="BF611" s="405"/>
      <c r="BG611" s="405"/>
      <c r="BH611" s="405"/>
      <c r="BI611" s="405"/>
      <c r="BJ611" s="405"/>
      <c r="BK611" s="405"/>
      <c r="BL611" s="405"/>
      <c r="BM611" s="405"/>
      <c r="BN611" s="405"/>
      <c r="BO611" s="405"/>
      <c r="BP611" s="405"/>
      <c r="BQ611" s="405"/>
      <c r="BR611" s="405"/>
      <c r="BS611" s="405"/>
      <c r="BT611" s="405"/>
      <c r="BU611" s="405"/>
      <c r="BV611" s="405"/>
      <c r="BW611" s="478"/>
      <c r="BX611" s="478"/>
      <c r="BY611" s="478"/>
      <c r="BZ611" s="478"/>
      <c r="CA611" s="478"/>
    </row>
    <row r="612" spans="1:79" s="528" customFormat="1" ht="15" customHeight="1">
      <c r="A612" s="646"/>
      <c r="B612" s="477"/>
      <c r="C612" s="236"/>
      <c r="D612" s="334" t="s">
        <v>2660</v>
      </c>
      <c r="E612" s="334" t="s">
        <v>2661</v>
      </c>
      <c r="F612" s="334" t="s">
        <v>66</v>
      </c>
      <c r="G612" s="334" t="s">
        <v>2965</v>
      </c>
      <c r="H612" s="334"/>
      <c r="I612" s="335" t="s">
        <v>2652</v>
      </c>
      <c r="J612" s="335"/>
      <c r="K612" s="334" t="s">
        <v>1023</v>
      </c>
      <c r="L612" s="334" t="s">
        <v>29</v>
      </c>
      <c r="M612" s="236" t="s">
        <v>2653</v>
      </c>
      <c r="N612" s="559">
        <v>13</v>
      </c>
      <c r="O612" s="494">
        <v>455.7</v>
      </c>
      <c r="P612" s="236">
        <v>91</v>
      </c>
      <c r="Q612" s="236" t="s">
        <v>47</v>
      </c>
      <c r="R612" s="236" t="s">
        <v>54</v>
      </c>
      <c r="S612" s="599">
        <v>460.70921399999997</v>
      </c>
      <c r="T612" s="624"/>
      <c r="U612" s="405"/>
      <c r="V612" s="405"/>
      <c r="W612" s="405"/>
      <c r="X612" s="405"/>
      <c r="Y612" s="405"/>
      <c r="Z612" s="405"/>
      <c r="AA612" s="405"/>
      <c r="AB612" s="405"/>
      <c r="AC612" s="405"/>
      <c r="AD612" s="405"/>
      <c r="AE612" s="405"/>
      <c r="AF612" s="405"/>
      <c r="AG612" s="405"/>
      <c r="AH612" s="405"/>
      <c r="AI612" s="405"/>
      <c r="AJ612" s="405"/>
      <c r="AK612" s="405"/>
      <c r="AL612" s="405"/>
      <c r="AM612" s="405"/>
      <c r="AN612" s="405"/>
      <c r="AO612" s="405"/>
      <c r="AP612" s="405"/>
      <c r="AQ612" s="405"/>
      <c r="AR612" s="405"/>
      <c r="AS612" s="405"/>
      <c r="AT612" s="405"/>
      <c r="AU612" s="405"/>
      <c r="AV612" s="405"/>
      <c r="AW612" s="405"/>
      <c r="AX612" s="405"/>
      <c r="AY612" s="405"/>
      <c r="AZ612" s="405"/>
      <c r="BA612" s="405"/>
      <c r="BB612" s="405"/>
      <c r="BC612" s="405"/>
      <c r="BD612" s="405"/>
      <c r="BE612" s="405"/>
      <c r="BF612" s="405"/>
      <c r="BG612" s="405"/>
      <c r="BH612" s="405"/>
      <c r="BI612" s="405"/>
      <c r="BJ612" s="405"/>
      <c r="BK612" s="405"/>
      <c r="BL612" s="405"/>
      <c r="BM612" s="405"/>
      <c r="BN612" s="405"/>
      <c r="BO612" s="405"/>
      <c r="BP612" s="405"/>
      <c r="BQ612" s="405"/>
      <c r="BR612" s="405"/>
      <c r="BS612" s="405"/>
      <c r="BT612" s="405"/>
      <c r="BU612" s="405"/>
      <c r="BV612" s="405"/>
      <c r="BW612" s="478"/>
      <c r="BX612" s="478"/>
      <c r="BY612" s="478"/>
      <c r="BZ612" s="478"/>
      <c r="CA612" s="478"/>
    </row>
    <row r="613" spans="1:79" s="528" customFormat="1" ht="15" customHeight="1">
      <c r="A613" s="646"/>
      <c r="B613" s="477"/>
      <c r="C613" s="236"/>
      <c r="D613" s="334" t="s">
        <v>2668</v>
      </c>
      <c r="E613" s="334" t="s">
        <v>2670</v>
      </c>
      <c r="F613" s="334" t="s">
        <v>66</v>
      </c>
      <c r="G613" s="334" t="s">
        <v>2965</v>
      </c>
      <c r="H613" s="334"/>
      <c r="I613" s="335" t="s">
        <v>2652</v>
      </c>
      <c r="J613" s="335"/>
      <c r="K613" s="334" t="s">
        <v>1023</v>
      </c>
      <c r="L613" s="334" t="s">
        <v>29</v>
      </c>
      <c r="M613" s="236" t="s">
        <v>2671</v>
      </c>
      <c r="N613" s="559">
        <v>7</v>
      </c>
      <c r="O613" s="494">
        <v>1989.4</v>
      </c>
      <c r="P613" s="236">
        <v>91</v>
      </c>
      <c r="Q613" s="236" t="s">
        <v>47</v>
      </c>
      <c r="R613" s="236" t="s">
        <v>54</v>
      </c>
      <c r="S613" s="599">
        <v>2011.268182</v>
      </c>
      <c r="T613" s="624"/>
      <c r="U613" s="405"/>
      <c r="V613" s="405"/>
      <c r="W613" s="405"/>
      <c r="X613" s="405"/>
      <c r="Y613" s="405"/>
      <c r="Z613" s="405"/>
      <c r="AA613" s="405"/>
      <c r="AB613" s="405"/>
      <c r="AC613" s="405"/>
      <c r="AD613" s="405"/>
      <c r="AE613" s="405"/>
      <c r="AF613" s="405"/>
      <c r="AG613" s="405"/>
      <c r="AH613" s="405"/>
      <c r="AI613" s="405"/>
      <c r="AJ613" s="405"/>
      <c r="AK613" s="405"/>
      <c r="AL613" s="405"/>
      <c r="AM613" s="405"/>
      <c r="AN613" s="405"/>
      <c r="AO613" s="405"/>
      <c r="AP613" s="405"/>
      <c r="AQ613" s="405"/>
      <c r="AR613" s="405"/>
      <c r="AS613" s="405"/>
      <c r="AT613" s="405"/>
      <c r="AU613" s="405"/>
      <c r="AV613" s="405"/>
      <c r="AW613" s="405"/>
      <c r="AX613" s="405"/>
      <c r="AY613" s="405"/>
      <c r="AZ613" s="405"/>
      <c r="BA613" s="405"/>
      <c r="BB613" s="405"/>
      <c r="BC613" s="405"/>
      <c r="BD613" s="405"/>
      <c r="BE613" s="405"/>
      <c r="BF613" s="405"/>
      <c r="BG613" s="405"/>
      <c r="BH613" s="405"/>
      <c r="BI613" s="405"/>
      <c r="BJ613" s="405"/>
      <c r="BK613" s="405"/>
      <c r="BL613" s="405"/>
      <c r="BM613" s="405"/>
      <c r="BN613" s="405"/>
      <c r="BO613" s="405"/>
      <c r="BP613" s="405"/>
      <c r="BQ613" s="405"/>
      <c r="BR613" s="405"/>
      <c r="BS613" s="405"/>
      <c r="BT613" s="405"/>
      <c r="BU613" s="405"/>
      <c r="BV613" s="405"/>
      <c r="BW613" s="478"/>
      <c r="BX613" s="478"/>
      <c r="BY613" s="478"/>
      <c r="BZ613" s="478"/>
      <c r="CA613" s="478"/>
    </row>
    <row r="614" spans="1:79" s="528" customFormat="1" ht="15" customHeight="1">
      <c r="A614" s="430">
        <v>847</v>
      </c>
      <c r="B614" s="582"/>
      <c r="C614" s="582"/>
      <c r="D614" s="422" t="s">
        <v>1303</v>
      </c>
      <c r="E614" s="422" t="s">
        <v>1304</v>
      </c>
      <c r="F614" s="422" t="s">
        <v>67</v>
      </c>
      <c r="G614" s="422" t="s">
        <v>19</v>
      </c>
      <c r="H614" s="583"/>
      <c r="I614" s="422" t="s">
        <v>1305</v>
      </c>
      <c r="J614" s="422" t="s">
        <v>1306</v>
      </c>
      <c r="K614" s="583" t="s">
        <v>1023</v>
      </c>
      <c r="L614" s="583" t="s">
        <v>2966</v>
      </c>
      <c r="M614" s="583" t="s">
        <v>21</v>
      </c>
      <c r="N614" s="583" t="s">
        <v>21</v>
      </c>
      <c r="O614" s="426">
        <v>1007.2</v>
      </c>
      <c r="P614" s="422" t="s">
        <v>1307</v>
      </c>
      <c r="Q614" s="583" t="s">
        <v>24</v>
      </c>
      <c r="R614" s="425"/>
      <c r="S614" s="584">
        <v>1017.749186</v>
      </c>
      <c r="T614" s="621"/>
      <c r="U614" s="393"/>
      <c r="V614" s="393"/>
      <c r="W614" s="393"/>
      <c r="X614" s="393"/>
      <c r="Y614" s="393"/>
      <c r="Z614" s="393"/>
      <c r="AA614" s="393"/>
      <c r="AB614" s="393"/>
      <c r="AC614" s="393"/>
      <c r="AD614" s="393"/>
      <c r="AE614" s="393"/>
      <c r="AF614" s="393"/>
      <c r="AG614" s="393"/>
      <c r="AH614" s="393"/>
      <c r="AI614" s="393"/>
      <c r="AJ614" s="393"/>
      <c r="AK614" s="393"/>
      <c r="AL614" s="393"/>
      <c r="AM614" s="393"/>
      <c r="AN614" s="393"/>
      <c r="AO614" s="393"/>
      <c r="AP614" s="393"/>
      <c r="AQ614" s="393"/>
      <c r="AR614" s="393"/>
      <c r="AS614" s="393"/>
      <c r="AT614" s="393"/>
      <c r="AU614" s="393"/>
      <c r="AV614" s="393"/>
      <c r="AW614" s="393"/>
      <c r="AX614" s="393"/>
      <c r="AY614" s="393"/>
      <c r="AZ614" s="393"/>
      <c r="BA614" s="393"/>
      <c r="BB614" s="393"/>
      <c r="BC614" s="393"/>
      <c r="BD614" s="393"/>
      <c r="BE614" s="393"/>
      <c r="BF614" s="393"/>
      <c r="BG614" s="393"/>
      <c r="BH614" s="393"/>
      <c r="BI614" s="393"/>
      <c r="BJ614" s="393"/>
      <c r="BK614" s="393"/>
      <c r="BL614" s="393"/>
      <c r="BM614" s="393"/>
      <c r="BN614" s="393"/>
      <c r="BO614" s="393"/>
      <c r="BP614" s="393"/>
      <c r="BQ614" s="393"/>
      <c r="BR614" s="393"/>
      <c r="BS614" s="393"/>
      <c r="BT614" s="393"/>
      <c r="BU614" s="393"/>
      <c r="BV614" s="393"/>
      <c r="BW614" s="428"/>
      <c r="BX614" s="428"/>
      <c r="BY614" s="428"/>
      <c r="BZ614" s="428"/>
      <c r="CA614" s="428"/>
    </row>
    <row r="615" spans="1:79" s="528" customFormat="1" ht="15" customHeight="1">
      <c r="A615" s="430">
        <v>848</v>
      </c>
      <c r="B615" s="582"/>
      <c r="C615" s="582"/>
      <c r="D615" s="422" t="s">
        <v>1308</v>
      </c>
      <c r="E615" s="422" t="s">
        <v>1309</v>
      </c>
      <c r="F615" s="422" t="s">
        <v>67</v>
      </c>
      <c r="G615" s="422" t="s">
        <v>19</v>
      </c>
      <c r="H615" s="583"/>
      <c r="I615" s="422" t="s">
        <v>1305</v>
      </c>
      <c r="J615" s="424" t="s">
        <v>1020</v>
      </c>
      <c r="K615" s="583" t="s">
        <v>1023</v>
      </c>
      <c r="L615" s="583" t="s">
        <v>2966</v>
      </c>
      <c r="M615" s="583" t="s">
        <v>21</v>
      </c>
      <c r="N615" s="583" t="s">
        <v>22</v>
      </c>
      <c r="O615" s="426">
        <v>94.8</v>
      </c>
      <c r="P615" s="422" t="s">
        <v>1307</v>
      </c>
      <c r="Q615" s="583" t="s">
        <v>23</v>
      </c>
      <c r="R615" s="425">
        <v>0.1</v>
      </c>
      <c r="S615" s="584">
        <v>95.792913999999996</v>
      </c>
      <c r="T615" s="621"/>
      <c r="U615" s="393"/>
      <c r="V615" s="393"/>
      <c r="W615" s="393"/>
      <c r="X615" s="393"/>
      <c r="Y615" s="393"/>
      <c r="Z615" s="393"/>
      <c r="AA615" s="393"/>
      <c r="AB615" s="393"/>
      <c r="AC615" s="393"/>
      <c r="AD615" s="393"/>
      <c r="AE615" s="393"/>
      <c r="AF615" s="393"/>
      <c r="AG615" s="393"/>
      <c r="AH615" s="393"/>
      <c r="AI615" s="393"/>
      <c r="AJ615" s="393"/>
      <c r="AK615" s="393"/>
      <c r="AL615" s="393"/>
      <c r="AM615" s="393"/>
      <c r="AN615" s="393"/>
      <c r="AO615" s="393"/>
      <c r="AP615" s="393"/>
      <c r="AQ615" s="393"/>
      <c r="AR615" s="393"/>
      <c r="AS615" s="393"/>
      <c r="AT615" s="393"/>
      <c r="AU615" s="393"/>
      <c r="AV615" s="393"/>
      <c r="AW615" s="393"/>
      <c r="AX615" s="393"/>
      <c r="AY615" s="393"/>
      <c r="AZ615" s="393"/>
      <c r="BA615" s="393"/>
      <c r="BB615" s="393"/>
      <c r="BC615" s="393"/>
      <c r="BD615" s="393"/>
      <c r="BE615" s="393"/>
      <c r="BF615" s="393"/>
      <c r="BG615" s="393"/>
      <c r="BH615" s="393"/>
      <c r="BI615" s="393"/>
      <c r="BJ615" s="393"/>
      <c r="BK615" s="393"/>
      <c r="BL615" s="393"/>
      <c r="BM615" s="393"/>
      <c r="BN615" s="393"/>
      <c r="BO615" s="393"/>
      <c r="BP615" s="393"/>
      <c r="BQ615" s="393"/>
      <c r="BR615" s="393"/>
      <c r="BS615" s="393"/>
      <c r="BT615" s="393"/>
      <c r="BU615" s="393"/>
      <c r="BV615" s="393"/>
      <c r="BW615" s="428"/>
      <c r="BX615" s="428"/>
      <c r="BY615" s="428"/>
      <c r="BZ615" s="428"/>
      <c r="CA615" s="428"/>
    </row>
    <row r="616" spans="1:79" s="400" customFormat="1" ht="15" customHeight="1">
      <c r="A616" s="648">
        <v>766</v>
      </c>
      <c r="B616" s="421"/>
      <c r="C616" s="421"/>
      <c r="D616" s="422" t="s">
        <v>1575</v>
      </c>
      <c r="E616" s="422" t="s">
        <v>633</v>
      </c>
      <c r="F616" s="423" t="s">
        <v>67</v>
      </c>
      <c r="G616" s="423" t="s">
        <v>549</v>
      </c>
      <c r="H616" s="421">
        <v>1</v>
      </c>
      <c r="I616" s="423" t="s">
        <v>1523</v>
      </c>
      <c r="J616" s="423" t="s">
        <v>989</v>
      </c>
      <c r="K616" s="421" t="s">
        <v>86</v>
      </c>
      <c r="L616" s="421" t="s">
        <v>2966</v>
      </c>
      <c r="M616" s="421" t="s">
        <v>21</v>
      </c>
      <c r="N616" s="421">
        <v>1</v>
      </c>
      <c r="O616" s="423">
        <v>1680</v>
      </c>
      <c r="P616" s="423"/>
      <c r="Q616" s="421" t="s">
        <v>23</v>
      </c>
      <c r="R616" s="425">
        <v>0.05</v>
      </c>
      <c r="S616" s="584">
        <v>1694.7963239999999</v>
      </c>
      <c r="T616" s="621"/>
      <c r="U616" s="393"/>
      <c r="V616" s="393"/>
      <c r="W616" s="393"/>
      <c r="X616" s="393"/>
      <c r="Y616" s="393"/>
      <c r="Z616" s="393"/>
      <c r="AA616" s="393"/>
      <c r="AB616" s="393"/>
      <c r="AC616" s="393"/>
      <c r="AD616" s="393"/>
      <c r="AE616" s="393"/>
      <c r="AF616" s="393"/>
      <c r="AG616" s="393"/>
      <c r="AH616" s="393"/>
      <c r="AI616" s="393"/>
      <c r="AJ616" s="393"/>
      <c r="AK616" s="393"/>
      <c r="AL616" s="393"/>
      <c r="AM616" s="393"/>
      <c r="AN616" s="393"/>
      <c r="AO616" s="393"/>
      <c r="AP616" s="393"/>
      <c r="AQ616" s="393"/>
      <c r="AR616" s="393"/>
      <c r="AS616" s="393"/>
      <c r="AT616" s="393"/>
      <c r="AU616" s="393"/>
      <c r="AV616" s="393"/>
      <c r="AW616" s="393"/>
      <c r="AX616" s="393"/>
      <c r="AY616" s="393"/>
      <c r="AZ616" s="393"/>
      <c r="BA616" s="393"/>
      <c r="BB616" s="393"/>
      <c r="BC616" s="393"/>
      <c r="BD616" s="393"/>
      <c r="BE616" s="393"/>
      <c r="BF616" s="393"/>
      <c r="BG616" s="393"/>
      <c r="BH616" s="393"/>
      <c r="BI616" s="393"/>
      <c r="BJ616" s="393"/>
      <c r="BK616" s="393"/>
      <c r="BL616" s="393"/>
      <c r="BM616" s="393"/>
      <c r="BN616" s="393"/>
      <c r="BO616" s="393"/>
      <c r="BP616" s="393"/>
      <c r="BQ616" s="393"/>
      <c r="BR616" s="393"/>
      <c r="BS616" s="393"/>
      <c r="BT616" s="393"/>
      <c r="BU616" s="393"/>
      <c r="BV616" s="393"/>
      <c r="BW616" s="393"/>
      <c r="BX616" s="393"/>
      <c r="BY616" s="393"/>
      <c r="BZ616" s="393"/>
      <c r="CA616" s="393"/>
    </row>
    <row r="617" spans="1:79" s="393" customFormat="1" ht="15" customHeight="1">
      <c r="A617" s="649">
        <v>767</v>
      </c>
      <c r="B617" s="421"/>
      <c r="C617" s="421"/>
      <c r="D617" s="422" t="s">
        <v>1576</v>
      </c>
      <c r="E617" s="422" t="s">
        <v>634</v>
      </c>
      <c r="F617" s="423" t="s">
        <v>67</v>
      </c>
      <c r="G617" s="423" t="s">
        <v>549</v>
      </c>
      <c r="H617" s="421">
        <v>1</v>
      </c>
      <c r="I617" s="423" t="s">
        <v>1523</v>
      </c>
      <c r="J617" s="424" t="s">
        <v>1020</v>
      </c>
      <c r="K617" s="421" t="s">
        <v>86</v>
      </c>
      <c r="L617" s="421" t="s">
        <v>2966</v>
      </c>
      <c r="M617" s="421" t="s">
        <v>21</v>
      </c>
      <c r="N617" s="421">
        <v>2</v>
      </c>
      <c r="O617" s="423">
        <v>1680</v>
      </c>
      <c r="P617" s="423"/>
      <c r="Q617" s="421" t="s">
        <v>23</v>
      </c>
      <c r="R617" s="425">
        <v>0.05</v>
      </c>
      <c r="S617" s="584">
        <v>1694.7963239999999</v>
      </c>
      <c r="T617" s="621"/>
    </row>
    <row r="618" spans="1:79" s="146" customFormat="1" ht="20.100000000000001" customHeight="1">
      <c r="A618" s="122">
        <v>768</v>
      </c>
      <c r="B618" s="421"/>
      <c r="C618" s="421"/>
      <c r="D618" s="422" t="s">
        <v>1577</v>
      </c>
      <c r="E618" s="422" t="s">
        <v>635</v>
      </c>
      <c r="F618" s="423" t="s">
        <v>67</v>
      </c>
      <c r="G618" s="423" t="s">
        <v>549</v>
      </c>
      <c r="H618" s="421">
        <v>1</v>
      </c>
      <c r="I618" s="423" t="s">
        <v>1523</v>
      </c>
      <c r="J618" s="424" t="s">
        <v>1020</v>
      </c>
      <c r="K618" s="421" t="s">
        <v>86</v>
      </c>
      <c r="L618" s="421" t="s">
        <v>2966</v>
      </c>
      <c r="M618" s="421" t="s">
        <v>21</v>
      </c>
      <c r="N618" s="421">
        <v>3</v>
      </c>
      <c r="O618" s="423">
        <v>1785</v>
      </c>
      <c r="P618" s="423"/>
      <c r="Q618" s="421" t="s">
        <v>23</v>
      </c>
      <c r="R618" s="425">
        <v>0.05</v>
      </c>
      <c r="S618" s="584">
        <v>1800.7210930000001</v>
      </c>
      <c r="T618" s="621"/>
      <c r="U618" s="393"/>
      <c r="V618" s="393"/>
      <c r="W618" s="393"/>
      <c r="X618" s="393"/>
      <c r="Y618" s="393"/>
      <c r="Z618" s="393"/>
      <c r="AA618" s="393"/>
      <c r="AB618" s="393"/>
      <c r="AC618" s="393"/>
      <c r="AD618" s="393"/>
      <c r="AE618" s="393"/>
      <c r="AF618" s="393"/>
      <c r="AG618" s="393"/>
      <c r="AH618" s="393"/>
      <c r="AI618" s="393"/>
      <c r="AJ618" s="393"/>
      <c r="AK618" s="393"/>
      <c r="AL618" s="393"/>
      <c r="AM618" s="393"/>
      <c r="AN618" s="393"/>
      <c r="AO618" s="393"/>
      <c r="AP618" s="393"/>
      <c r="AQ618" s="393"/>
      <c r="AR618" s="393"/>
      <c r="AS618" s="393"/>
      <c r="AT618" s="393"/>
      <c r="AU618" s="393"/>
      <c r="AV618" s="393"/>
      <c r="AW618" s="393"/>
      <c r="AX618" s="393"/>
      <c r="AY618" s="393"/>
      <c r="AZ618" s="393"/>
      <c r="BA618" s="393"/>
      <c r="BB618" s="393"/>
      <c r="BC618" s="393"/>
      <c r="BD618" s="393"/>
      <c r="BE618" s="393"/>
      <c r="BF618" s="393"/>
      <c r="BG618" s="393"/>
      <c r="BH618" s="393"/>
      <c r="BI618" s="393"/>
      <c r="BJ618" s="393"/>
      <c r="BK618" s="393"/>
      <c r="BL618" s="393"/>
      <c r="BM618" s="393"/>
      <c r="BN618" s="393"/>
      <c r="BO618" s="393"/>
      <c r="BP618" s="393"/>
      <c r="BQ618" s="393"/>
      <c r="BR618" s="393"/>
      <c r="BS618" s="393"/>
      <c r="BT618" s="393"/>
      <c r="BU618" s="393"/>
      <c r="BV618" s="393"/>
      <c r="BW618" s="115"/>
      <c r="BX618" s="115"/>
      <c r="BY618" s="115"/>
      <c r="BZ618" s="115"/>
      <c r="CA618" s="115"/>
    </row>
    <row r="619" spans="1:79" ht="20.100000000000001" customHeight="1">
      <c r="A619" s="204"/>
      <c r="B619" s="463"/>
      <c r="C619" s="236"/>
      <c r="D619" s="506" t="s">
        <v>626</v>
      </c>
      <c r="E619" s="507" t="s">
        <v>627</v>
      </c>
      <c r="F619" s="506" t="s">
        <v>67</v>
      </c>
      <c r="G619" s="506" t="s">
        <v>549</v>
      </c>
      <c r="H619" s="506"/>
      <c r="I619" s="508" t="s">
        <v>1522</v>
      </c>
      <c r="J619" s="481" t="s">
        <v>2138</v>
      </c>
      <c r="K619" s="506" t="s">
        <v>86</v>
      </c>
      <c r="L619" s="240" t="s">
        <v>2966</v>
      </c>
      <c r="M619" s="506" t="s">
        <v>290</v>
      </c>
      <c r="N619" s="506" t="s">
        <v>2139</v>
      </c>
      <c r="O619" s="253">
        <v>3473</v>
      </c>
      <c r="P619" s="506" t="s">
        <v>2140</v>
      </c>
      <c r="Q619" s="236" t="s">
        <v>24</v>
      </c>
      <c r="R619" s="612"/>
      <c r="S619" s="297">
        <v>3473</v>
      </c>
      <c r="T619" s="623"/>
      <c r="U619" s="403"/>
      <c r="V619" s="403"/>
      <c r="W619" s="403"/>
      <c r="X619" s="403"/>
      <c r="Y619" s="403"/>
      <c r="Z619" s="403"/>
      <c r="AA619" s="403"/>
      <c r="AB619" s="403"/>
      <c r="AC619" s="403"/>
      <c r="AD619" s="403"/>
      <c r="AE619" s="403"/>
      <c r="AF619" s="403"/>
      <c r="AG619" s="403"/>
      <c r="AH619" s="403"/>
      <c r="AI619" s="403"/>
      <c r="AJ619" s="403"/>
      <c r="AK619" s="403"/>
      <c r="AL619" s="403"/>
      <c r="AM619" s="403"/>
      <c r="AN619" s="403"/>
      <c r="AO619" s="403"/>
      <c r="AP619" s="403"/>
      <c r="AQ619" s="403"/>
      <c r="AR619" s="403"/>
      <c r="AS619" s="403"/>
      <c r="AT619" s="403"/>
      <c r="AU619" s="403"/>
      <c r="AV619" s="403"/>
      <c r="AW619" s="403"/>
      <c r="AX619" s="403"/>
      <c r="AY619" s="403"/>
      <c r="AZ619" s="403"/>
      <c r="BA619" s="403"/>
      <c r="BB619" s="403"/>
      <c r="BC619" s="403"/>
      <c r="BD619" s="403"/>
      <c r="BE619" s="403"/>
      <c r="BF619" s="403"/>
      <c r="BG619" s="403"/>
      <c r="BH619" s="403"/>
      <c r="BI619" s="403"/>
      <c r="BJ619" s="403"/>
      <c r="BK619" s="403"/>
      <c r="BL619" s="403"/>
      <c r="BM619" s="403"/>
      <c r="BN619" s="403"/>
      <c r="BO619" s="403"/>
      <c r="BP619" s="403"/>
      <c r="BQ619" s="403"/>
      <c r="BR619" s="403"/>
      <c r="BS619" s="403"/>
      <c r="BT619" s="403"/>
      <c r="BU619" s="403"/>
      <c r="BV619" s="403"/>
      <c r="BW619" s="404"/>
      <c r="BX619" s="404"/>
      <c r="BY619" s="404"/>
      <c r="BZ619" s="404"/>
      <c r="CA619" s="404"/>
    </row>
    <row r="620" spans="1:79" s="143" customFormat="1" ht="20.100000000000001" customHeight="1">
      <c r="A620" s="204"/>
      <c r="B620" s="463"/>
      <c r="C620" s="211"/>
      <c r="D620" s="269" t="s">
        <v>2141</v>
      </c>
      <c r="E620" s="269" t="s">
        <v>2142</v>
      </c>
      <c r="F620" s="269" t="s">
        <v>67</v>
      </c>
      <c r="G620" s="269" t="s">
        <v>2965</v>
      </c>
      <c r="H620" s="269"/>
      <c r="I620" s="270" t="s">
        <v>2143</v>
      </c>
      <c r="J620" s="474" t="s">
        <v>993</v>
      </c>
      <c r="K620" s="269" t="s">
        <v>86</v>
      </c>
      <c r="L620" s="269" t="s">
        <v>29</v>
      </c>
      <c r="M620" s="211">
        <v>3</v>
      </c>
      <c r="N620" s="214">
        <v>1</v>
      </c>
      <c r="O620" s="215">
        <v>2000</v>
      </c>
      <c r="P620" s="211">
        <v>51</v>
      </c>
      <c r="Q620" s="211" t="s">
        <v>47</v>
      </c>
      <c r="R620" s="211" t="s">
        <v>54</v>
      </c>
      <c r="S620" s="259">
        <v>2022</v>
      </c>
      <c r="T620" s="623"/>
      <c r="U620" s="403"/>
      <c r="V620" s="403"/>
      <c r="W620" s="403"/>
      <c r="X620" s="403"/>
      <c r="Y620" s="403"/>
      <c r="Z620" s="403"/>
      <c r="AA620" s="403"/>
      <c r="AB620" s="403"/>
      <c r="AC620" s="403"/>
      <c r="AD620" s="403"/>
      <c r="AE620" s="403"/>
      <c r="AF620" s="403"/>
      <c r="AG620" s="403"/>
      <c r="AH620" s="403"/>
      <c r="AI620" s="403"/>
      <c r="AJ620" s="403"/>
      <c r="AK620" s="403"/>
      <c r="AL620" s="403"/>
      <c r="AM620" s="403"/>
      <c r="AN620" s="403"/>
      <c r="AO620" s="403"/>
      <c r="AP620" s="403"/>
      <c r="AQ620" s="403"/>
      <c r="AR620" s="403"/>
      <c r="AS620" s="403"/>
      <c r="AT620" s="403"/>
      <c r="AU620" s="403"/>
      <c r="AV620" s="403"/>
      <c r="AW620" s="403"/>
      <c r="AX620" s="403"/>
      <c r="AY620" s="403"/>
      <c r="AZ620" s="403"/>
      <c r="BA620" s="403"/>
      <c r="BB620" s="403"/>
      <c r="BC620" s="403"/>
      <c r="BD620" s="403"/>
      <c r="BE620" s="403"/>
      <c r="BF620" s="403"/>
      <c r="BG620" s="403"/>
      <c r="BH620" s="403"/>
      <c r="BI620" s="403"/>
      <c r="BJ620" s="403"/>
      <c r="BK620" s="403"/>
      <c r="BL620" s="403"/>
      <c r="BM620" s="403"/>
      <c r="BN620" s="403"/>
      <c r="BO620" s="403"/>
      <c r="BP620" s="403"/>
      <c r="BQ620" s="403"/>
      <c r="BR620" s="403"/>
      <c r="BS620" s="403"/>
      <c r="BT620" s="403"/>
      <c r="BU620" s="403"/>
      <c r="BV620" s="403"/>
      <c r="BW620" s="404"/>
      <c r="BX620" s="404"/>
      <c r="BY620" s="404"/>
      <c r="BZ620" s="404"/>
      <c r="CA620" s="404"/>
    </row>
    <row r="621" spans="1:79" ht="20.100000000000001" customHeight="1">
      <c r="A621" s="204"/>
      <c r="B621" s="463"/>
      <c r="C621" s="211"/>
      <c r="D621" s="269" t="s">
        <v>2149</v>
      </c>
      <c r="E621" s="269" t="s">
        <v>2150</v>
      </c>
      <c r="F621" s="269" t="s">
        <v>67</v>
      </c>
      <c r="G621" s="269" t="s">
        <v>2965</v>
      </c>
      <c r="H621" s="269"/>
      <c r="I621" s="270" t="s">
        <v>2143</v>
      </c>
      <c r="J621" s="269"/>
      <c r="K621" s="269" t="s">
        <v>86</v>
      </c>
      <c r="L621" s="269" t="s">
        <v>29</v>
      </c>
      <c r="M621" s="211">
        <v>3</v>
      </c>
      <c r="N621" s="214">
        <v>2</v>
      </c>
      <c r="O621" s="215">
        <v>2000</v>
      </c>
      <c r="P621" s="211">
        <v>51</v>
      </c>
      <c r="Q621" s="211" t="s">
        <v>47</v>
      </c>
      <c r="R621" s="211" t="s">
        <v>54</v>
      </c>
      <c r="S621" s="259">
        <v>2022</v>
      </c>
      <c r="T621" s="623"/>
      <c r="U621" s="403"/>
      <c r="V621" s="403"/>
      <c r="W621" s="403"/>
      <c r="X621" s="403"/>
      <c r="Y621" s="403"/>
      <c r="Z621" s="403"/>
      <c r="AA621" s="403"/>
      <c r="AB621" s="403"/>
      <c r="AC621" s="403"/>
      <c r="AD621" s="403"/>
      <c r="AE621" s="403"/>
      <c r="AF621" s="403"/>
      <c r="AG621" s="403"/>
      <c r="AH621" s="403"/>
      <c r="AI621" s="403"/>
      <c r="AJ621" s="403"/>
      <c r="AK621" s="403"/>
      <c r="AL621" s="403"/>
      <c r="AM621" s="403"/>
      <c r="AN621" s="403"/>
      <c r="AO621" s="403"/>
      <c r="AP621" s="403"/>
      <c r="AQ621" s="403"/>
      <c r="AR621" s="403"/>
      <c r="AS621" s="403"/>
      <c r="AT621" s="403"/>
      <c r="AU621" s="403"/>
      <c r="AV621" s="403"/>
      <c r="AW621" s="403"/>
      <c r="AX621" s="403"/>
      <c r="AY621" s="403"/>
      <c r="AZ621" s="403"/>
      <c r="BA621" s="403"/>
      <c r="BB621" s="403"/>
      <c r="BC621" s="403"/>
      <c r="BD621" s="403"/>
      <c r="BE621" s="403"/>
      <c r="BF621" s="403"/>
      <c r="BG621" s="403"/>
      <c r="BH621" s="403"/>
      <c r="BI621" s="403"/>
      <c r="BJ621" s="403"/>
      <c r="BK621" s="403"/>
      <c r="BL621" s="403"/>
      <c r="BM621" s="403"/>
      <c r="BN621" s="403"/>
      <c r="BO621" s="403"/>
      <c r="BP621" s="403"/>
      <c r="BQ621" s="403"/>
      <c r="BR621" s="403"/>
      <c r="BS621" s="403"/>
      <c r="BT621" s="403"/>
      <c r="BU621" s="403"/>
      <c r="BV621" s="403"/>
      <c r="BW621" s="404"/>
      <c r="BX621" s="404"/>
      <c r="BY621" s="404"/>
      <c r="BZ621" s="404"/>
      <c r="CA621" s="404"/>
    </row>
    <row r="622" spans="1:79" ht="20.100000000000001" customHeight="1">
      <c r="A622" s="204"/>
      <c r="B622" s="463"/>
      <c r="C622" s="211"/>
      <c r="D622" s="269" t="s">
        <v>2151</v>
      </c>
      <c r="E622" s="269" t="s">
        <v>2152</v>
      </c>
      <c r="F622" s="269" t="s">
        <v>67</v>
      </c>
      <c r="G622" s="269" t="s">
        <v>2965</v>
      </c>
      <c r="H622" s="269"/>
      <c r="I622" s="270" t="s">
        <v>2143</v>
      </c>
      <c r="J622" s="269"/>
      <c r="K622" s="269" t="s">
        <v>86</v>
      </c>
      <c r="L622" s="269" t="s">
        <v>29</v>
      </c>
      <c r="M622" s="211">
        <v>3</v>
      </c>
      <c r="N622" s="214">
        <v>3</v>
      </c>
      <c r="O622" s="215">
        <v>2000</v>
      </c>
      <c r="P622" s="211">
        <v>51</v>
      </c>
      <c r="Q622" s="211" t="s">
        <v>47</v>
      </c>
      <c r="R622" s="211" t="s">
        <v>54</v>
      </c>
      <c r="S622" s="259">
        <v>2022</v>
      </c>
      <c r="T622" s="623"/>
      <c r="U622" s="403"/>
      <c r="V622" s="403"/>
      <c r="W622" s="403"/>
      <c r="X622" s="403"/>
      <c r="Y622" s="403"/>
      <c r="Z622" s="403"/>
      <c r="AA622" s="403"/>
      <c r="AB622" s="403"/>
      <c r="AC622" s="403"/>
      <c r="AD622" s="403"/>
      <c r="AE622" s="403"/>
      <c r="AF622" s="403"/>
      <c r="AG622" s="403"/>
      <c r="AH622" s="403"/>
      <c r="AI622" s="403"/>
      <c r="AJ622" s="403"/>
      <c r="AK622" s="403"/>
      <c r="AL622" s="403"/>
      <c r="AM622" s="403"/>
      <c r="AN622" s="403"/>
      <c r="AO622" s="403"/>
      <c r="AP622" s="403"/>
      <c r="AQ622" s="403"/>
      <c r="AR622" s="403"/>
      <c r="AS622" s="403"/>
      <c r="AT622" s="403"/>
      <c r="AU622" s="403"/>
      <c r="AV622" s="403"/>
      <c r="AW622" s="403"/>
      <c r="AX622" s="403"/>
      <c r="AY622" s="403"/>
      <c r="AZ622" s="403"/>
      <c r="BA622" s="403"/>
      <c r="BB622" s="403"/>
      <c r="BC622" s="403"/>
      <c r="BD622" s="403"/>
      <c r="BE622" s="403"/>
      <c r="BF622" s="403"/>
      <c r="BG622" s="403"/>
      <c r="BH622" s="403"/>
      <c r="BI622" s="403"/>
      <c r="BJ622" s="403"/>
      <c r="BK622" s="403"/>
      <c r="BL622" s="403"/>
      <c r="BM622" s="403"/>
      <c r="BN622" s="403"/>
      <c r="BO622" s="403"/>
      <c r="BP622" s="403"/>
      <c r="BQ622" s="403"/>
      <c r="BR622" s="403"/>
      <c r="BS622" s="403"/>
      <c r="BT622" s="403"/>
      <c r="BU622" s="403"/>
      <c r="BV622" s="403"/>
      <c r="BW622" s="404"/>
      <c r="BX622" s="404"/>
      <c r="BY622" s="404"/>
      <c r="BZ622" s="404"/>
      <c r="CA622" s="404"/>
    </row>
    <row r="623" spans="1:79" ht="20.100000000000001" customHeight="1">
      <c r="A623" s="204"/>
      <c r="B623" s="463"/>
      <c r="C623" s="211"/>
      <c r="D623" s="269" t="s">
        <v>2153</v>
      </c>
      <c r="E623" s="269" t="s">
        <v>2154</v>
      </c>
      <c r="F623" s="269" t="s">
        <v>67</v>
      </c>
      <c r="G623" s="269" t="s">
        <v>2965</v>
      </c>
      <c r="H623" s="269"/>
      <c r="I623" s="270" t="s">
        <v>2143</v>
      </c>
      <c r="J623" s="269"/>
      <c r="K623" s="269" t="s">
        <v>86</v>
      </c>
      <c r="L623" s="269" t="s">
        <v>29</v>
      </c>
      <c r="M623" s="211">
        <v>3</v>
      </c>
      <c r="N623" s="214">
        <v>4</v>
      </c>
      <c r="O623" s="215">
        <v>2000</v>
      </c>
      <c r="P623" s="211">
        <v>51</v>
      </c>
      <c r="Q623" s="211" t="s">
        <v>47</v>
      </c>
      <c r="R623" s="211" t="s">
        <v>54</v>
      </c>
      <c r="S623" s="259">
        <v>2022</v>
      </c>
      <c r="T623" s="623"/>
      <c r="U623" s="403"/>
      <c r="V623" s="403"/>
      <c r="W623" s="403"/>
      <c r="X623" s="403"/>
      <c r="Y623" s="403"/>
      <c r="Z623" s="403"/>
      <c r="AA623" s="403"/>
      <c r="AB623" s="403"/>
      <c r="AC623" s="403"/>
      <c r="AD623" s="403"/>
      <c r="AE623" s="403"/>
      <c r="AF623" s="403"/>
      <c r="AG623" s="403"/>
      <c r="AH623" s="403"/>
      <c r="AI623" s="403"/>
      <c r="AJ623" s="403"/>
      <c r="AK623" s="403"/>
      <c r="AL623" s="403"/>
      <c r="AM623" s="403"/>
      <c r="AN623" s="403"/>
      <c r="AO623" s="403"/>
      <c r="AP623" s="403"/>
      <c r="AQ623" s="403"/>
      <c r="AR623" s="403"/>
      <c r="AS623" s="403"/>
      <c r="AT623" s="403"/>
      <c r="AU623" s="403"/>
      <c r="AV623" s="403"/>
      <c r="AW623" s="403"/>
      <c r="AX623" s="403"/>
      <c r="AY623" s="403"/>
      <c r="AZ623" s="403"/>
      <c r="BA623" s="403"/>
      <c r="BB623" s="403"/>
      <c r="BC623" s="403"/>
      <c r="BD623" s="403"/>
      <c r="BE623" s="403"/>
      <c r="BF623" s="403"/>
      <c r="BG623" s="403"/>
      <c r="BH623" s="403"/>
      <c r="BI623" s="403"/>
      <c r="BJ623" s="403"/>
      <c r="BK623" s="403"/>
      <c r="BL623" s="403"/>
      <c r="BM623" s="403"/>
      <c r="BN623" s="403"/>
      <c r="BO623" s="403"/>
      <c r="BP623" s="403"/>
      <c r="BQ623" s="403"/>
      <c r="BR623" s="403"/>
      <c r="BS623" s="403"/>
      <c r="BT623" s="403"/>
      <c r="BU623" s="403"/>
      <c r="BV623" s="403"/>
      <c r="BW623" s="404"/>
      <c r="BX623" s="404"/>
      <c r="BY623" s="404"/>
      <c r="BZ623" s="404"/>
      <c r="CA623" s="404"/>
    </row>
    <row r="624" spans="1:79" ht="20.100000000000001" customHeight="1">
      <c r="A624" s="204"/>
      <c r="B624" s="463"/>
      <c r="C624" s="211"/>
      <c r="D624" s="269" t="s">
        <v>2155</v>
      </c>
      <c r="E624" s="269" t="s">
        <v>2156</v>
      </c>
      <c r="F624" s="269" t="s">
        <v>67</v>
      </c>
      <c r="G624" s="269" t="s">
        <v>2965</v>
      </c>
      <c r="H624" s="269"/>
      <c r="I624" s="270" t="s">
        <v>2143</v>
      </c>
      <c r="J624" s="269"/>
      <c r="K624" s="269" t="s">
        <v>86</v>
      </c>
      <c r="L624" s="269" t="s">
        <v>29</v>
      </c>
      <c r="M624" s="211">
        <v>3</v>
      </c>
      <c r="N624" s="214">
        <v>5</v>
      </c>
      <c r="O624" s="215">
        <v>2000</v>
      </c>
      <c r="P624" s="211">
        <v>51</v>
      </c>
      <c r="Q624" s="211" t="s">
        <v>47</v>
      </c>
      <c r="R624" s="211" t="s">
        <v>54</v>
      </c>
      <c r="S624" s="259">
        <v>2022</v>
      </c>
      <c r="T624" s="623"/>
      <c r="U624" s="403"/>
      <c r="V624" s="403"/>
      <c r="W624" s="403"/>
      <c r="X624" s="403"/>
      <c r="Y624" s="403"/>
      <c r="Z624" s="403"/>
      <c r="AA624" s="403"/>
      <c r="AB624" s="403"/>
      <c r="AC624" s="403"/>
      <c r="AD624" s="403"/>
      <c r="AE624" s="403"/>
      <c r="AF624" s="403"/>
      <c r="AG624" s="403"/>
      <c r="AH624" s="403"/>
      <c r="AI624" s="403"/>
      <c r="AJ624" s="403"/>
      <c r="AK624" s="403"/>
      <c r="AL624" s="403"/>
      <c r="AM624" s="403"/>
      <c r="AN624" s="403"/>
      <c r="AO624" s="403"/>
      <c r="AP624" s="403"/>
      <c r="AQ624" s="403"/>
      <c r="AR624" s="403"/>
      <c r="AS624" s="403"/>
      <c r="AT624" s="403"/>
      <c r="AU624" s="403"/>
      <c r="AV624" s="403"/>
      <c r="AW624" s="403"/>
      <c r="AX624" s="403"/>
      <c r="AY624" s="403"/>
      <c r="AZ624" s="403"/>
      <c r="BA624" s="403"/>
      <c r="BB624" s="403"/>
      <c r="BC624" s="403"/>
      <c r="BD624" s="403"/>
      <c r="BE624" s="403"/>
      <c r="BF624" s="403"/>
      <c r="BG624" s="403"/>
      <c r="BH624" s="403"/>
      <c r="BI624" s="403"/>
      <c r="BJ624" s="403"/>
      <c r="BK624" s="403"/>
      <c r="BL624" s="403"/>
      <c r="BM624" s="403"/>
      <c r="BN624" s="403"/>
      <c r="BO624" s="403"/>
      <c r="BP624" s="403"/>
      <c r="BQ624" s="403"/>
      <c r="BR624" s="403"/>
      <c r="BS624" s="403"/>
      <c r="BT624" s="403"/>
      <c r="BU624" s="403"/>
      <c r="BV624" s="403"/>
      <c r="BW624" s="404"/>
      <c r="BX624" s="404"/>
      <c r="BY624" s="404"/>
      <c r="BZ624" s="404"/>
      <c r="CA624" s="404"/>
    </row>
    <row r="625" spans="1:79" ht="20.100000000000001" customHeight="1">
      <c r="A625" s="204"/>
      <c r="B625" s="463"/>
      <c r="C625" s="211"/>
      <c r="D625" s="269" t="s">
        <v>2157</v>
      </c>
      <c r="E625" s="269" t="s">
        <v>2158</v>
      </c>
      <c r="F625" s="269" t="s">
        <v>67</v>
      </c>
      <c r="G625" s="269" t="s">
        <v>2965</v>
      </c>
      <c r="H625" s="269"/>
      <c r="I625" s="270" t="s">
        <v>2143</v>
      </c>
      <c r="J625" s="269"/>
      <c r="K625" s="269" t="s">
        <v>86</v>
      </c>
      <c r="L625" s="269" t="s">
        <v>29</v>
      </c>
      <c r="M625" s="211">
        <v>3</v>
      </c>
      <c r="N625" s="214">
        <v>6</v>
      </c>
      <c r="O625" s="215">
        <v>2000</v>
      </c>
      <c r="P625" s="211">
        <v>51</v>
      </c>
      <c r="Q625" s="211" t="s">
        <v>47</v>
      </c>
      <c r="R625" s="211" t="s">
        <v>54</v>
      </c>
      <c r="S625" s="259">
        <v>2022</v>
      </c>
      <c r="T625" s="623"/>
      <c r="U625" s="403"/>
      <c r="V625" s="403"/>
      <c r="W625" s="403"/>
      <c r="X625" s="403"/>
      <c r="Y625" s="403"/>
      <c r="Z625" s="403"/>
      <c r="AA625" s="403"/>
      <c r="AB625" s="403"/>
      <c r="AC625" s="403"/>
      <c r="AD625" s="403"/>
      <c r="AE625" s="403"/>
      <c r="AF625" s="403"/>
      <c r="AG625" s="403"/>
      <c r="AH625" s="403"/>
      <c r="AI625" s="403"/>
      <c r="AJ625" s="403"/>
      <c r="AK625" s="403"/>
      <c r="AL625" s="403"/>
      <c r="AM625" s="403"/>
      <c r="AN625" s="403"/>
      <c r="AO625" s="403"/>
      <c r="AP625" s="403"/>
      <c r="AQ625" s="403"/>
      <c r="AR625" s="403"/>
      <c r="AS625" s="403"/>
      <c r="AT625" s="403"/>
      <c r="AU625" s="403"/>
      <c r="AV625" s="403"/>
      <c r="AW625" s="403"/>
      <c r="AX625" s="403"/>
      <c r="AY625" s="403"/>
      <c r="AZ625" s="403"/>
      <c r="BA625" s="403"/>
      <c r="BB625" s="403"/>
      <c r="BC625" s="403"/>
      <c r="BD625" s="403"/>
      <c r="BE625" s="403"/>
      <c r="BF625" s="403"/>
      <c r="BG625" s="403"/>
      <c r="BH625" s="403"/>
      <c r="BI625" s="403"/>
      <c r="BJ625" s="403"/>
      <c r="BK625" s="403"/>
      <c r="BL625" s="403"/>
      <c r="BM625" s="403"/>
      <c r="BN625" s="403"/>
      <c r="BO625" s="403"/>
      <c r="BP625" s="403"/>
      <c r="BQ625" s="403"/>
      <c r="BR625" s="403"/>
      <c r="BS625" s="403"/>
      <c r="BT625" s="403"/>
      <c r="BU625" s="403"/>
      <c r="BV625" s="403"/>
      <c r="BW625" s="404"/>
      <c r="BX625" s="404"/>
      <c r="BY625" s="404"/>
      <c r="BZ625" s="404"/>
      <c r="CA625" s="404"/>
    </row>
    <row r="626" spans="1:79" ht="20.100000000000001" customHeight="1">
      <c r="A626" s="204"/>
      <c r="B626" s="463"/>
      <c r="C626" s="211"/>
      <c r="D626" s="269" t="s">
        <v>2159</v>
      </c>
      <c r="E626" s="269" t="s">
        <v>2160</v>
      </c>
      <c r="F626" s="269" t="s">
        <v>67</v>
      </c>
      <c r="G626" s="269" t="s">
        <v>2965</v>
      </c>
      <c r="H626" s="269"/>
      <c r="I626" s="270" t="s">
        <v>2143</v>
      </c>
      <c r="J626" s="269"/>
      <c r="K626" s="269" t="s">
        <v>86</v>
      </c>
      <c r="L626" s="269" t="s">
        <v>29</v>
      </c>
      <c r="M626" s="211">
        <v>3</v>
      </c>
      <c r="N626" s="214">
        <v>7</v>
      </c>
      <c r="O626" s="215">
        <v>2000</v>
      </c>
      <c r="P626" s="211">
        <v>51</v>
      </c>
      <c r="Q626" s="211" t="s">
        <v>24</v>
      </c>
      <c r="R626" s="211"/>
      <c r="S626" s="259">
        <v>2022</v>
      </c>
      <c r="T626" s="623"/>
      <c r="U626" s="403"/>
      <c r="V626" s="403"/>
      <c r="W626" s="403"/>
      <c r="X626" s="403"/>
      <c r="Y626" s="403"/>
      <c r="Z626" s="403"/>
      <c r="AA626" s="403"/>
      <c r="AB626" s="403"/>
      <c r="AC626" s="403"/>
      <c r="AD626" s="403"/>
      <c r="AE626" s="403"/>
      <c r="AF626" s="403"/>
      <c r="AG626" s="403"/>
      <c r="AH626" s="403"/>
      <c r="AI626" s="403"/>
      <c r="AJ626" s="403"/>
      <c r="AK626" s="403"/>
      <c r="AL626" s="403"/>
      <c r="AM626" s="403"/>
      <c r="AN626" s="403"/>
      <c r="AO626" s="403"/>
      <c r="AP626" s="403"/>
      <c r="AQ626" s="403"/>
      <c r="AR626" s="403"/>
      <c r="AS626" s="403"/>
      <c r="AT626" s="403"/>
      <c r="AU626" s="403"/>
      <c r="AV626" s="403"/>
      <c r="AW626" s="403"/>
      <c r="AX626" s="403"/>
      <c r="AY626" s="403"/>
      <c r="AZ626" s="403"/>
      <c r="BA626" s="403"/>
      <c r="BB626" s="403"/>
      <c r="BC626" s="403"/>
      <c r="BD626" s="403"/>
      <c r="BE626" s="403"/>
      <c r="BF626" s="403"/>
      <c r="BG626" s="403"/>
      <c r="BH626" s="403"/>
      <c r="BI626" s="403"/>
      <c r="BJ626" s="403"/>
      <c r="BK626" s="403"/>
      <c r="BL626" s="403"/>
      <c r="BM626" s="403"/>
      <c r="BN626" s="403"/>
      <c r="BO626" s="403"/>
      <c r="BP626" s="403"/>
      <c r="BQ626" s="403"/>
      <c r="BR626" s="403"/>
      <c r="BS626" s="403"/>
      <c r="BT626" s="403"/>
      <c r="BU626" s="403"/>
      <c r="BV626" s="403"/>
      <c r="BW626" s="404"/>
      <c r="BX626" s="404"/>
      <c r="BY626" s="404"/>
      <c r="BZ626" s="404"/>
      <c r="CA626" s="404"/>
    </row>
    <row r="627" spans="1:79" ht="20.100000000000001" customHeight="1">
      <c r="A627" s="204"/>
      <c r="B627" s="463"/>
      <c r="C627" s="211"/>
      <c r="D627" s="269" t="s">
        <v>2161</v>
      </c>
      <c r="E627" s="269" t="s">
        <v>2162</v>
      </c>
      <c r="F627" s="269" t="s">
        <v>67</v>
      </c>
      <c r="G627" s="269" t="s">
        <v>2965</v>
      </c>
      <c r="H627" s="269"/>
      <c r="I627" s="270" t="s">
        <v>2143</v>
      </c>
      <c r="J627" s="269"/>
      <c r="K627" s="269" t="s">
        <v>86</v>
      </c>
      <c r="L627" s="269" t="s">
        <v>29</v>
      </c>
      <c r="M627" s="211">
        <v>3</v>
      </c>
      <c r="N627" s="214">
        <v>8</v>
      </c>
      <c r="O627" s="215">
        <v>2000</v>
      </c>
      <c r="P627" s="211">
        <v>51</v>
      </c>
      <c r="Q627" s="211" t="s">
        <v>47</v>
      </c>
      <c r="R627" s="211" t="s">
        <v>54</v>
      </c>
      <c r="S627" s="259">
        <v>2022</v>
      </c>
      <c r="T627" s="623"/>
      <c r="U627" s="403"/>
      <c r="V627" s="403"/>
      <c r="W627" s="403"/>
      <c r="X627" s="403"/>
      <c r="Y627" s="403"/>
      <c r="Z627" s="403"/>
      <c r="AA627" s="403"/>
      <c r="AB627" s="403"/>
      <c r="AC627" s="403"/>
      <c r="AD627" s="403"/>
      <c r="AE627" s="403"/>
      <c r="AF627" s="403"/>
      <c r="AG627" s="403"/>
      <c r="AH627" s="403"/>
      <c r="AI627" s="403"/>
      <c r="AJ627" s="403"/>
      <c r="AK627" s="403"/>
      <c r="AL627" s="403"/>
      <c r="AM627" s="403"/>
      <c r="AN627" s="403"/>
      <c r="AO627" s="403"/>
      <c r="AP627" s="403"/>
      <c r="AQ627" s="403"/>
      <c r="AR627" s="403"/>
      <c r="AS627" s="403"/>
      <c r="AT627" s="403"/>
      <c r="AU627" s="403"/>
      <c r="AV627" s="403"/>
      <c r="AW627" s="403"/>
      <c r="AX627" s="403"/>
      <c r="AY627" s="403"/>
      <c r="AZ627" s="403"/>
      <c r="BA627" s="403"/>
      <c r="BB627" s="403"/>
      <c r="BC627" s="403"/>
      <c r="BD627" s="403"/>
      <c r="BE627" s="403"/>
      <c r="BF627" s="403"/>
      <c r="BG627" s="403"/>
      <c r="BH627" s="403"/>
      <c r="BI627" s="403"/>
      <c r="BJ627" s="403"/>
      <c r="BK627" s="403"/>
      <c r="BL627" s="403"/>
      <c r="BM627" s="403"/>
      <c r="BN627" s="403"/>
      <c r="BO627" s="403"/>
      <c r="BP627" s="403"/>
      <c r="BQ627" s="403"/>
      <c r="BR627" s="403"/>
      <c r="BS627" s="403"/>
      <c r="BT627" s="403"/>
      <c r="BU627" s="403"/>
      <c r="BV627" s="403"/>
      <c r="BW627" s="404"/>
      <c r="BX627" s="404"/>
      <c r="BY627" s="404"/>
      <c r="BZ627" s="404"/>
      <c r="CA627" s="404"/>
    </row>
    <row r="628" spans="1:79" ht="20.100000000000001" customHeight="1">
      <c r="A628" s="204"/>
      <c r="B628" s="463"/>
      <c r="C628" s="211"/>
      <c r="D628" s="280">
        <v>67113110511109</v>
      </c>
      <c r="E628" s="280" t="s">
        <v>2163</v>
      </c>
      <c r="F628" s="281" t="s">
        <v>67</v>
      </c>
      <c r="G628" s="281" t="s">
        <v>2965</v>
      </c>
      <c r="H628" s="281"/>
      <c r="I628" s="282" t="s">
        <v>2143</v>
      </c>
      <c r="J628" s="281"/>
      <c r="K628" s="281" t="s">
        <v>86</v>
      </c>
      <c r="L628" s="281" t="s">
        <v>29</v>
      </c>
      <c r="M628" s="211">
        <v>3</v>
      </c>
      <c r="N628" s="214">
        <v>9</v>
      </c>
      <c r="O628" s="215">
        <v>2000</v>
      </c>
      <c r="P628" s="211">
        <v>51</v>
      </c>
      <c r="Q628" s="211" t="s">
        <v>30</v>
      </c>
      <c r="R628" s="611">
        <v>0.05</v>
      </c>
      <c r="S628" s="259">
        <v>2022</v>
      </c>
      <c r="T628" s="623"/>
      <c r="U628" s="403"/>
      <c r="V628" s="403"/>
      <c r="W628" s="403"/>
      <c r="X628" s="403"/>
      <c r="Y628" s="403"/>
      <c r="Z628" s="403"/>
      <c r="AA628" s="403"/>
      <c r="AB628" s="403"/>
      <c r="AC628" s="403"/>
      <c r="AD628" s="403"/>
      <c r="AE628" s="403"/>
      <c r="AF628" s="403"/>
      <c r="AG628" s="403"/>
      <c r="AH628" s="403"/>
      <c r="AI628" s="403"/>
      <c r="AJ628" s="403"/>
      <c r="AK628" s="403"/>
      <c r="AL628" s="403"/>
      <c r="AM628" s="403"/>
      <c r="AN628" s="403"/>
      <c r="AO628" s="403"/>
      <c r="AP628" s="403"/>
      <c r="AQ628" s="403"/>
      <c r="AR628" s="403"/>
      <c r="AS628" s="403"/>
      <c r="AT628" s="403"/>
      <c r="AU628" s="403"/>
      <c r="AV628" s="403"/>
      <c r="AW628" s="403"/>
      <c r="AX628" s="403"/>
      <c r="AY628" s="403"/>
      <c r="AZ628" s="403"/>
      <c r="BA628" s="403"/>
      <c r="BB628" s="403"/>
      <c r="BC628" s="403"/>
      <c r="BD628" s="403"/>
      <c r="BE628" s="403"/>
      <c r="BF628" s="403"/>
      <c r="BG628" s="403"/>
      <c r="BH628" s="403"/>
      <c r="BI628" s="403"/>
      <c r="BJ628" s="403"/>
      <c r="BK628" s="403"/>
      <c r="BL628" s="403"/>
      <c r="BM628" s="403"/>
      <c r="BN628" s="403"/>
      <c r="BO628" s="403"/>
      <c r="BP628" s="403"/>
      <c r="BQ628" s="403"/>
      <c r="BR628" s="403"/>
      <c r="BS628" s="403"/>
      <c r="BT628" s="403"/>
      <c r="BU628" s="403"/>
      <c r="BV628" s="403"/>
      <c r="BW628" s="404"/>
      <c r="BX628" s="404"/>
      <c r="BY628" s="404"/>
      <c r="BZ628" s="404"/>
      <c r="CA628" s="404"/>
    </row>
    <row r="629" spans="1:79" s="143" customFormat="1" ht="20.100000000000001" customHeight="1">
      <c r="A629" s="204"/>
      <c r="B629" s="463"/>
      <c r="C629" s="211"/>
      <c r="D629" s="280">
        <v>67113110511110</v>
      </c>
      <c r="E629" s="280" t="s">
        <v>2144</v>
      </c>
      <c r="F629" s="281" t="s">
        <v>67</v>
      </c>
      <c r="G629" s="281" t="s">
        <v>2965</v>
      </c>
      <c r="H629" s="281"/>
      <c r="I629" s="282" t="s">
        <v>2143</v>
      </c>
      <c r="J629" s="281"/>
      <c r="K629" s="281" t="s">
        <v>86</v>
      </c>
      <c r="L629" s="281" t="s">
        <v>29</v>
      </c>
      <c r="M629" s="211">
        <v>3</v>
      </c>
      <c r="N629" s="214">
        <v>10</v>
      </c>
      <c r="O629" s="215">
        <v>2000</v>
      </c>
      <c r="P629" s="211">
        <v>51</v>
      </c>
      <c r="Q629" s="211" t="s">
        <v>48</v>
      </c>
      <c r="R629" s="611">
        <v>0.13</v>
      </c>
      <c r="S629" s="259">
        <v>2022</v>
      </c>
      <c r="T629" s="623"/>
      <c r="U629" s="403"/>
      <c r="V629" s="403"/>
      <c r="W629" s="403"/>
      <c r="X629" s="403"/>
      <c r="Y629" s="403"/>
      <c r="Z629" s="403"/>
      <c r="AA629" s="403"/>
      <c r="AB629" s="403"/>
      <c r="AC629" s="403"/>
      <c r="AD629" s="403"/>
      <c r="AE629" s="403"/>
      <c r="AF629" s="403"/>
      <c r="AG629" s="403"/>
      <c r="AH629" s="403"/>
      <c r="AI629" s="403"/>
      <c r="AJ629" s="403"/>
      <c r="AK629" s="403"/>
      <c r="AL629" s="403"/>
      <c r="AM629" s="403"/>
      <c r="AN629" s="403"/>
      <c r="AO629" s="403"/>
      <c r="AP629" s="403"/>
      <c r="AQ629" s="403"/>
      <c r="AR629" s="403"/>
      <c r="AS629" s="403"/>
      <c r="AT629" s="403"/>
      <c r="AU629" s="403"/>
      <c r="AV629" s="403"/>
      <c r="AW629" s="403"/>
      <c r="AX629" s="403"/>
      <c r="AY629" s="403"/>
      <c r="AZ629" s="403"/>
      <c r="BA629" s="403"/>
      <c r="BB629" s="403"/>
      <c r="BC629" s="403"/>
      <c r="BD629" s="403"/>
      <c r="BE629" s="403"/>
      <c r="BF629" s="403"/>
      <c r="BG629" s="403"/>
      <c r="BH629" s="403"/>
      <c r="BI629" s="403"/>
      <c r="BJ629" s="403"/>
      <c r="BK629" s="403"/>
      <c r="BL629" s="403"/>
      <c r="BM629" s="403"/>
      <c r="BN629" s="403"/>
      <c r="BO629" s="403"/>
      <c r="BP629" s="403"/>
      <c r="BQ629" s="403"/>
      <c r="BR629" s="403"/>
      <c r="BS629" s="403"/>
      <c r="BT629" s="403"/>
      <c r="BU629" s="403"/>
      <c r="BV629" s="403"/>
      <c r="BW629" s="404"/>
      <c r="BX629" s="404"/>
      <c r="BY629" s="404"/>
      <c r="BZ629" s="404"/>
      <c r="CA629" s="404"/>
    </row>
    <row r="630" spans="1:79" ht="20.100000000000001" customHeight="1">
      <c r="A630" s="204"/>
      <c r="B630" s="463"/>
      <c r="C630" s="211"/>
      <c r="D630" s="280">
        <v>67113110511111</v>
      </c>
      <c r="E630" s="280" t="s">
        <v>2145</v>
      </c>
      <c r="F630" s="281" t="s">
        <v>67</v>
      </c>
      <c r="G630" s="281" t="s">
        <v>2965</v>
      </c>
      <c r="H630" s="281"/>
      <c r="I630" s="282" t="s">
        <v>2143</v>
      </c>
      <c r="J630" s="281"/>
      <c r="K630" s="281" t="s">
        <v>86</v>
      </c>
      <c r="L630" s="281" t="s">
        <v>29</v>
      </c>
      <c r="M630" s="211">
        <v>3</v>
      </c>
      <c r="N630" s="214">
        <v>11</v>
      </c>
      <c r="O630" s="215">
        <v>2000</v>
      </c>
      <c r="P630" s="211">
        <v>51</v>
      </c>
      <c r="Q630" s="211" t="s">
        <v>39</v>
      </c>
      <c r="R630" s="611">
        <v>7.0000000000000007E-2</v>
      </c>
      <c r="S630" s="259">
        <v>2022</v>
      </c>
      <c r="T630" s="623"/>
      <c r="U630" s="403"/>
      <c r="V630" s="403"/>
      <c r="W630" s="403"/>
      <c r="X630" s="403"/>
      <c r="Y630" s="403"/>
      <c r="Z630" s="403"/>
      <c r="AA630" s="403"/>
      <c r="AB630" s="403"/>
      <c r="AC630" s="403"/>
      <c r="AD630" s="403"/>
      <c r="AE630" s="403"/>
      <c r="AF630" s="403"/>
      <c r="AG630" s="403"/>
      <c r="AH630" s="403"/>
      <c r="AI630" s="403"/>
      <c r="AJ630" s="403"/>
      <c r="AK630" s="403"/>
      <c r="AL630" s="403"/>
      <c r="AM630" s="403"/>
      <c r="AN630" s="403"/>
      <c r="AO630" s="403"/>
      <c r="AP630" s="403"/>
      <c r="AQ630" s="403"/>
      <c r="AR630" s="403"/>
      <c r="AS630" s="403"/>
      <c r="AT630" s="403"/>
      <c r="AU630" s="403"/>
      <c r="AV630" s="403"/>
      <c r="AW630" s="403"/>
      <c r="AX630" s="403"/>
      <c r="AY630" s="403"/>
      <c r="AZ630" s="403"/>
      <c r="BA630" s="403"/>
      <c r="BB630" s="403"/>
      <c r="BC630" s="403"/>
      <c r="BD630" s="403"/>
      <c r="BE630" s="403"/>
      <c r="BF630" s="403"/>
      <c r="BG630" s="403"/>
      <c r="BH630" s="403"/>
      <c r="BI630" s="403"/>
      <c r="BJ630" s="403"/>
      <c r="BK630" s="403"/>
      <c r="BL630" s="403"/>
      <c r="BM630" s="403"/>
      <c r="BN630" s="403"/>
      <c r="BO630" s="403"/>
      <c r="BP630" s="403"/>
      <c r="BQ630" s="403"/>
      <c r="BR630" s="403"/>
      <c r="BS630" s="403"/>
      <c r="BT630" s="403"/>
      <c r="BU630" s="403"/>
      <c r="BV630" s="403"/>
      <c r="BW630" s="404"/>
      <c r="BX630" s="404"/>
      <c r="BY630" s="404"/>
      <c r="BZ630" s="404"/>
      <c r="CA630" s="404"/>
    </row>
    <row r="631" spans="1:79" ht="20.100000000000001" customHeight="1">
      <c r="A631" s="204"/>
      <c r="B631" s="463"/>
      <c r="C631" s="211"/>
      <c r="D631" s="280">
        <v>67113110511112</v>
      </c>
      <c r="E631" s="280" t="s">
        <v>2146</v>
      </c>
      <c r="F631" s="281" t="s">
        <v>67</v>
      </c>
      <c r="G631" s="281" t="s">
        <v>2965</v>
      </c>
      <c r="H631" s="281"/>
      <c r="I631" s="282" t="s">
        <v>2143</v>
      </c>
      <c r="J631" s="281"/>
      <c r="K631" s="281" t="s">
        <v>86</v>
      </c>
      <c r="L631" s="281" t="s">
        <v>29</v>
      </c>
      <c r="M631" s="211">
        <v>3</v>
      </c>
      <c r="N631" s="214">
        <v>12</v>
      </c>
      <c r="O631" s="215">
        <v>2000</v>
      </c>
      <c r="P631" s="211">
        <v>51</v>
      </c>
      <c r="Q631" s="211" t="s">
        <v>47</v>
      </c>
      <c r="R631" s="211" t="s">
        <v>54</v>
      </c>
      <c r="S631" s="259">
        <v>2022</v>
      </c>
      <c r="T631" s="623"/>
      <c r="U631" s="403"/>
      <c r="V631" s="403"/>
      <c r="W631" s="403"/>
      <c r="X631" s="403"/>
      <c r="Y631" s="403"/>
      <c r="Z631" s="403"/>
      <c r="AA631" s="403"/>
      <c r="AB631" s="403"/>
      <c r="AC631" s="403"/>
      <c r="AD631" s="403"/>
      <c r="AE631" s="403"/>
      <c r="AF631" s="403"/>
      <c r="AG631" s="403"/>
      <c r="AH631" s="403"/>
      <c r="AI631" s="403"/>
      <c r="AJ631" s="403"/>
      <c r="AK631" s="403"/>
      <c r="AL631" s="403"/>
      <c r="AM631" s="403"/>
      <c r="AN631" s="403"/>
      <c r="AO631" s="403"/>
      <c r="AP631" s="403"/>
      <c r="AQ631" s="403"/>
      <c r="AR631" s="403"/>
      <c r="AS631" s="403"/>
      <c r="AT631" s="403"/>
      <c r="AU631" s="403"/>
      <c r="AV631" s="403"/>
      <c r="AW631" s="403"/>
      <c r="AX631" s="403"/>
      <c r="AY631" s="403"/>
      <c r="AZ631" s="403"/>
      <c r="BA631" s="403"/>
      <c r="BB631" s="403"/>
      <c r="BC631" s="403"/>
      <c r="BD631" s="403"/>
      <c r="BE631" s="403"/>
      <c r="BF631" s="403"/>
      <c r="BG631" s="403"/>
      <c r="BH631" s="403"/>
      <c r="BI631" s="403"/>
      <c r="BJ631" s="403"/>
      <c r="BK631" s="403"/>
      <c r="BL631" s="403"/>
      <c r="BM631" s="403"/>
      <c r="BN631" s="403"/>
      <c r="BO631" s="403"/>
      <c r="BP631" s="403"/>
      <c r="BQ631" s="403"/>
      <c r="BR631" s="403"/>
      <c r="BS631" s="403"/>
      <c r="BT631" s="403"/>
      <c r="BU631" s="403"/>
      <c r="BV631" s="403"/>
      <c r="BW631" s="404"/>
      <c r="BX631" s="404"/>
      <c r="BY631" s="404"/>
      <c r="BZ631" s="404"/>
      <c r="CA631" s="404"/>
    </row>
    <row r="632" spans="1:79" ht="20.100000000000001" customHeight="1">
      <c r="A632" s="204"/>
      <c r="B632" s="463"/>
      <c r="C632" s="211"/>
      <c r="D632" s="280">
        <v>67113110511113</v>
      </c>
      <c r="E632" s="280" t="s">
        <v>2147</v>
      </c>
      <c r="F632" s="281" t="s">
        <v>67</v>
      </c>
      <c r="G632" s="281" t="s">
        <v>2965</v>
      </c>
      <c r="H632" s="281"/>
      <c r="I632" s="282" t="s">
        <v>2143</v>
      </c>
      <c r="J632" s="281"/>
      <c r="K632" s="281" t="s">
        <v>86</v>
      </c>
      <c r="L632" s="281" t="s">
        <v>29</v>
      </c>
      <c r="M632" s="211">
        <v>3</v>
      </c>
      <c r="N632" s="214">
        <v>13</v>
      </c>
      <c r="O632" s="215">
        <v>2000</v>
      </c>
      <c r="P632" s="211">
        <v>51</v>
      </c>
      <c r="Q632" s="211" t="s">
        <v>47</v>
      </c>
      <c r="R632" s="211" t="s">
        <v>54</v>
      </c>
      <c r="S632" s="259">
        <v>2022</v>
      </c>
      <c r="T632" s="623"/>
      <c r="U632" s="403"/>
      <c r="V632" s="403"/>
      <c r="W632" s="403"/>
      <c r="X632" s="403"/>
      <c r="Y632" s="403"/>
      <c r="Z632" s="403"/>
      <c r="AA632" s="403"/>
      <c r="AB632" s="403"/>
      <c r="AC632" s="403"/>
      <c r="AD632" s="403"/>
      <c r="AE632" s="403"/>
      <c r="AF632" s="403"/>
      <c r="AG632" s="403"/>
      <c r="AH632" s="403"/>
      <c r="AI632" s="403"/>
      <c r="AJ632" s="403"/>
      <c r="AK632" s="403"/>
      <c r="AL632" s="403"/>
      <c r="AM632" s="403"/>
      <c r="AN632" s="403"/>
      <c r="AO632" s="403"/>
      <c r="AP632" s="403"/>
      <c r="AQ632" s="403"/>
      <c r="AR632" s="403"/>
      <c r="AS632" s="403"/>
      <c r="AT632" s="403"/>
      <c r="AU632" s="403"/>
      <c r="AV632" s="403"/>
      <c r="AW632" s="403"/>
      <c r="AX632" s="403"/>
      <c r="AY632" s="403"/>
      <c r="AZ632" s="403"/>
      <c r="BA632" s="403"/>
      <c r="BB632" s="403"/>
      <c r="BC632" s="403"/>
      <c r="BD632" s="403"/>
      <c r="BE632" s="403"/>
      <c r="BF632" s="403"/>
      <c r="BG632" s="403"/>
      <c r="BH632" s="403"/>
      <c r="BI632" s="403"/>
      <c r="BJ632" s="403"/>
      <c r="BK632" s="403"/>
      <c r="BL632" s="403"/>
      <c r="BM632" s="403"/>
      <c r="BN632" s="403"/>
      <c r="BO632" s="403"/>
      <c r="BP632" s="403"/>
      <c r="BQ632" s="403"/>
      <c r="BR632" s="403"/>
      <c r="BS632" s="403"/>
      <c r="BT632" s="403"/>
      <c r="BU632" s="403"/>
      <c r="BV632" s="403"/>
      <c r="BW632" s="404"/>
      <c r="BX632" s="404"/>
      <c r="BY632" s="404"/>
      <c r="BZ632" s="404"/>
      <c r="CA632" s="404"/>
    </row>
    <row r="633" spans="1:79" s="143" customFormat="1" ht="20.100000000000001" customHeight="1">
      <c r="A633" s="204"/>
      <c r="B633" s="463"/>
      <c r="C633" s="211"/>
      <c r="D633" s="280">
        <v>67113110511114</v>
      </c>
      <c r="E633" s="280" t="s">
        <v>2148</v>
      </c>
      <c r="F633" s="281" t="s">
        <v>67</v>
      </c>
      <c r="G633" s="281" t="s">
        <v>2965</v>
      </c>
      <c r="H633" s="281"/>
      <c r="I633" s="282" t="s">
        <v>2143</v>
      </c>
      <c r="J633" s="281"/>
      <c r="K633" s="281" t="s">
        <v>86</v>
      </c>
      <c r="L633" s="281" t="s">
        <v>29</v>
      </c>
      <c r="M633" s="211">
        <v>3</v>
      </c>
      <c r="N633" s="214">
        <v>14</v>
      </c>
      <c r="O633" s="215">
        <v>1234.2</v>
      </c>
      <c r="P633" s="211">
        <v>51</v>
      </c>
      <c r="Q633" s="211" t="s">
        <v>48</v>
      </c>
      <c r="R633" s="611">
        <v>0.13</v>
      </c>
      <c r="S633" s="259">
        <v>1247.7762</v>
      </c>
      <c r="T633" s="623"/>
      <c r="U633" s="403"/>
      <c r="V633" s="403"/>
      <c r="W633" s="403"/>
      <c r="X633" s="403"/>
      <c r="Y633" s="403"/>
      <c r="Z633" s="403"/>
      <c r="AA633" s="403"/>
      <c r="AB633" s="403"/>
      <c r="AC633" s="403"/>
      <c r="AD633" s="403"/>
      <c r="AE633" s="403"/>
      <c r="AF633" s="403"/>
      <c r="AG633" s="403"/>
      <c r="AH633" s="403"/>
      <c r="AI633" s="403"/>
      <c r="AJ633" s="403"/>
      <c r="AK633" s="403"/>
      <c r="AL633" s="403"/>
      <c r="AM633" s="403"/>
      <c r="AN633" s="403"/>
      <c r="AO633" s="403"/>
      <c r="AP633" s="403"/>
      <c r="AQ633" s="403"/>
      <c r="AR633" s="403"/>
      <c r="AS633" s="403"/>
      <c r="AT633" s="403"/>
      <c r="AU633" s="403"/>
      <c r="AV633" s="403"/>
      <c r="AW633" s="403"/>
      <c r="AX633" s="403"/>
      <c r="AY633" s="403"/>
      <c r="AZ633" s="403"/>
      <c r="BA633" s="403"/>
      <c r="BB633" s="403"/>
      <c r="BC633" s="403"/>
      <c r="BD633" s="403"/>
      <c r="BE633" s="403"/>
      <c r="BF633" s="403"/>
      <c r="BG633" s="403"/>
      <c r="BH633" s="403"/>
      <c r="BI633" s="403"/>
      <c r="BJ633" s="403"/>
      <c r="BK633" s="403"/>
      <c r="BL633" s="403"/>
      <c r="BM633" s="403"/>
      <c r="BN633" s="403"/>
      <c r="BO633" s="403"/>
      <c r="BP633" s="403"/>
      <c r="BQ633" s="403"/>
      <c r="BR633" s="403"/>
      <c r="BS633" s="403"/>
      <c r="BT633" s="403"/>
      <c r="BU633" s="403"/>
      <c r="BV633" s="403"/>
      <c r="BW633" s="404"/>
      <c r="BX633" s="404"/>
      <c r="BY633" s="404"/>
      <c r="BZ633" s="404"/>
      <c r="CA633" s="404"/>
    </row>
    <row r="634" spans="1:79" ht="20.100000000000001" customHeight="1">
      <c r="A634" s="204"/>
      <c r="B634" s="463"/>
      <c r="C634" s="211"/>
      <c r="D634" s="342" t="s">
        <v>2164</v>
      </c>
      <c r="E634" s="342" t="s">
        <v>2165</v>
      </c>
      <c r="F634" s="342" t="s">
        <v>689</v>
      </c>
      <c r="G634" s="342" t="s">
        <v>549</v>
      </c>
      <c r="H634" s="342">
        <v>2</v>
      </c>
      <c r="I634" s="343" t="s">
        <v>2166</v>
      </c>
      <c r="J634" s="226" t="s">
        <v>2167</v>
      </c>
      <c r="K634" s="342" t="s">
        <v>86</v>
      </c>
      <c r="L634" s="342" t="s">
        <v>29</v>
      </c>
      <c r="M634" s="211">
        <v>1</v>
      </c>
      <c r="N634" s="214">
        <v>1</v>
      </c>
      <c r="O634" s="215">
        <v>2000</v>
      </c>
      <c r="P634" s="211">
        <v>31</v>
      </c>
      <c r="Q634" s="211" t="s">
        <v>30</v>
      </c>
      <c r="R634" s="611">
        <v>0.1</v>
      </c>
      <c r="S634" s="259">
        <v>2018.732123</v>
      </c>
      <c r="T634" s="623"/>
      <c r="U634" s="403"/>
      <c r="V634" s="403"/>
      <c r="W634" s="403"/>
      <c r="X634" s="403"/>
      <c r="Y634" s="403"/>
      <c r="Z634" s="403"/>
      <c r="AA634" s="403"/>
      <c r="AB634" s="403"/>
      <c r="AC634" s="403"/>
      <c r="AD634" s="403"/>
      <c r="AE634" s="403"/>
      <c r="AF634" s="403"/>
      <c r="AG634" s="403"/>
      <c r="AH634" s="403"/>
      <c r="AI634" s="403"/>
      <c r="AJ634" s="403"/>
      <c r="AK634" s="403"/>
      <c r="AL634" s="403"/>
      <c r="AM634" s="403"/>
      <c r="AN634" s="403"/>
      <c r="AO634" s="403"/>
      <c r="AP634" s="403"/>
      <c r="AQ634" s="403"/>
      <c r="AR634" s="403"/>
      <c r="AS634" s="403"/>
      <c r="AT634" s="403"/>
      <c r="AU634" s="403"/>
      <c r="AV634" s="403"/>
      <c r="AW634" s="403"/>
      <c r="AX634" s="403"/>
      <c r="AY634" s="403"/>
      <c r="AZ634" s="403"/>
      <c r="BA634" s="403"/>
      <c r="BB634" s="403"/>
      <c r="BC634" s="403"/>
      <c r="BD634" s="403"/>
      <c r="BE634" s="403"/>
      <c r="BF634" s="403"/>
      <c r="BG634" s="403"/>
      <c r="BH634" s="403"/>
      <c r="BI634" s="403"/>
      <c r="BJ634" s="403"/>
      <c r="BK634" s="403"/>
      <c r="BL634" s="403"/>
      <c r="BM634" s="403"/>
      <c r="BN634" s="403"/>
      <c r="BO634" s="403"/>
      <c r="BP634" s="403"/>
      <c r="BQ634" s="403"/>
      <c r="BR634" s="403"/>
      <c r="BS634" s="403"/>
      <c r="BT634" s="403"/>
      <c r="BU634" s="403"/>
      <c r="BV634" s="403"/>
      <c r="BW634" s="404"/>
      <c r="BX634" s="404"/>
      <c r="BY634" s="404"/>
      <c r="BZ634" s="404"/>
      <c r="CA634" s="404"/>
    </row>
    <row r="635" spans="1:79" ht="20.100000000000001" customHeight="1">
      <c r="A635" s="204"/>
      <c r="B635" s="463"/>
      <c r="C635" s="211"/>
      <c r="D635" s="342" t="s">
        <v>2178</v>
      </c>
      <c r="E635" s="342" t="s">
        <v>2179</v>
      </c>
      <c r="F635" s="342" t="s">
        <v>689</v>
      </c>
      <c r="G635" s="342" t="s">
        <v>549</v>
      </c>
      <c r="H635" s="342">
        <v>2</v>
      </c>
      <c r="I635" s="343" t="s">
        <v>2166</v>
      </c>
      <c r="J635" s="342"/>
      <c r="K635" s="342" t="s">
        <v>86</v>
      </c>
      <c r="L635" s="342" t="s">
        <v>29</v>
      </c>
      <c r="M635" s="211">
        <v>1</v>
      </c>
      <c r="N635" s="214">
        <v>2</v>
      </c>
      <c r="O635" s="215">
        <v>2000</v>
      </c>
      <c r="P635" s="211">
        <v>31</v>
      </c>
      <c r="Q635" s="211" t="s">
        <v>47</v>
      </c>
      <c r="R635" s="611">
        <v>0.05</v>
      </c>
      <c r="S635" s="259">
        <v>2018.732123</v>
      </c>
      <c r="T635" s="623"/>
      <c r="U635" s="403"/>
      <c r="V635" s="403"/>
      <c r="W635" s="403"/>
      <c r="X635" s="403"/>
      <c r="Y635" s="403"/>
      <c r="Z635" s="403"/>
      <c r="AA635" s="403"/>
      <c r="AB635" s="403"/>
      <c r="AC635" s="403"/>
      <c r="AD635" s="403"/>
      <c r="AE635" s="403"/>
      <c r="AF635" s="403"/>
      <c r="AG635" s="403"/>
      <c r="AH635" s="403"/>
      <c r="AI635" s="403"/>
      <c r="AJ635" s="403"/>
      <c r="AK635" s="403"/>
      <c r="AL635" s="403"/>
      <c r="AM635" s="403"/>
      <c r="AN635" s="403"/>
      <c r="AO635" s="403"/>
      <c r="AP635" s="403"/>
      <c r="AQ635" s="403"/>
      <c r="AR635" s="403"/>
      <c r="AS635" s="403"/>
      <c r="AT635" s="403"/>
      <c r="AU635" s="403"/>
      <c r="AV635" s="403"/>
      <c r="AW635" s="403"/>
      <c r="AX635" s="403"/>
      <c r="AY635" s="403"/>
      <c r="AZ635" s="403"/>
      <c r="BA635" s="403"/>
      <c r="BB635" s="403"/>
      <c r="BC635" s="403"/>
      <c r="BD635" s="403"/>
      <c r="BE635" s="403"/>
      <c r="BF635" s="403"/>
      <c r="BG635" s="403"/>
      <c r="BH635" s="403"/>
      <c r="BI635" s="403"/>
      <c r="BJ635" s="403"/>
      <c r="BK635" s="403"/>
      <c r="BL635" s="403"/>
      <c r="BM635" s="403"/>
      <c r="BN635" s="403"/>
      <c r="BO635" s="403"/>
      <c r="BP635" s="403"/>
      <c r="BQ635" s="403"/>
      <c r="BR635" s="403"/>
      <c r="BS635" s="403"/>
      <c r="BT635" s="403"/>
      <c r="BU635" s="403"/>
      <c r="BV635" s="403"/>
      <c r="BW635" s="404"/>
      <c r="BX635" s="404"/>
      <c r="BY635" s="404"/>
      <c r="BZ635" s="404"/>
      <c r="CA635" s="404"/>
    </row>
    <row r="636" spans="1:79" s="143" customFormat="1" ht="20.100000000000001" customHeight="1">
      <c r="A636" s="204"/>
      <c r="B636" s="463"/>
      <c r="C636" s="211"/>
      <c r="D636" s="342" t="s">
        <v>2180</v>
      </c>
      <c r="E636" s="342" t="s">
        <v>2181</v>
      </c>
      <c r="F636" s="342" t="s">
        <v>689</v>
      </c>
      <c r="G636" s="342" t="s">
        <v>549</v>
      </c>
      <c r="H636" s="342">
        <v>2</v>
      </c>
      <c r="I636" s="343" t="s">
        <v>2166</v>
      </c>
      <c r="J636" s="342"/>
      <c r="K636" s="342" t="s">
        <v>86</v>
      </c>
      <c r="L636" s="342" t="s">
        <v>29</v>
      </c>
      <c r="M636" s="211">
        <v>1</v>
      </c>
      <c r="N636" s="214">
        <v>3</v>
      </c>
      <c r="O636" s="215">
        <v>2000</v>
      </c>
      <c r="P636" s="211">
        <v>31</v>
      </c>
      <c r="Q636" s="211" t="s">
        <v>39</v>
      </c>
      <c r="R636" s="611">
        <v>0.12</v>
      </c>
      <c r="S636" s="259">
        <v>2018.732123</v>
      </c>
      <c r="T636" s="623"/>
      <c r="U636" s="403"/>
      <c r="V636" s="403"/>
      <c r="W636" s="403"/>
      <c r="X636" s="403"/>
      <c r="Y636" s="403"/>
      <c r="Z636" s="403"/>
      <c r="AA636" s="403"/>
      <c r="AB636" s="403"/>
      <c r="AC636" s="403"/>
      <c r="AD636" s="403"/>
      <c r="AE636" s="403"/>
      <c r="AF636" s="403"/>
      <c r="AG636" s="403"/>
      <c r="AH636" s="403"/>
      <c r="AI636" s="403"/>
      <c r="AJ636" s="403"/>
      <c r="AK636" s="403"/>
      <c r="AL636" s="403"/>
      <c r="AM636" s="403"/>
      <c r="AN636" s="403"/>
      <c r="AO636" s="403"/>
      <c r="AP636" s="403"/>
      <c r="AQ636" s="403"/>
      <c r="AR636" s="403"/>
      <c r="AS636" s="403"/>
      <c r="AT636" s="403"/>
      <c r="AU636" s="403"/>
      <c r="AV636" s="403"/>
      <c r="AW636" s="403"/>
      <c r="AX636" s="403"/>
      <c r="AY636" s="403"/>
      <c r="AZ636" s="403"/>
      <c r="BA636" s="403"/>
      <c r="BB636" s="403"/>
      <c r="BC636" s="403"/>
      <c r="BD636" s="403"/>
      <c r="BE636" s="403"/>
      <c r="BF636" s="403"/>
      <c r="BG636" s="403"/>
      <c r="BH636" s="403"/>
      <c r="BI636" s="403"/>
      <c r="BJ636" s="403"/>
      <c r="BK636" s="403"/>
      <c r="BL636" s="403"/>
      <c r="BM636" s="403"/>
      <c r="BN636" s="403"/>
      <c r="BO636" s="403"/>
      <c r="BP636" s="403"/>
      <c r="BQ636" s="403"/>
      <c r="BR636" s="403"/>
      <c r="BS636" s="403"/>
      <c r="BT636" s="403"/>
      <c r="BU636" s="403"/>
      <c r="BV636" s="403"/>
      <c r="BW636" s="404"/>
      <c r="BX636" s="404"/>
      <c r="BY636" s="404"/>
      <c r="BZ636" s="404"/>
      <c r="CA636" s="404"/>
    </row>
    <row r="637" spans="1:79" ht="20.100000000000001" customHeight="1">
      <c r="A637" s="204"/>
      <c r="B637" s="463"/>
      <c r="C637" s="211"/>
      <c r="D637" s="342" t="s">
        <v>2182</v>
      </c>
      <c r="E637" s="342" t="s">
        <v>2183</v>
      </c>
      <c r="F637" s="342" t="s">
        <v>689</v>
      </c>
      <c r="G637" s="342" t="s">
        <v>549</v>
      </c>
      <c r="H637" s="342">
        <v>2</v>
      </c>
      <c r="I637" s="343" t="s">
        <v>2166</v>
      </c>
      <c r="J637" s="342"/>
      <c r="K637" s="342" t="s">
        <v>86</v>
      </c>
      <c r="L637" s="342" t="s">
        <v>29</v>
      </c>
      <c r="M637" s="211">
        <v>1</v>
      </c>
      <c r="N637" s="214">
        <v>4</v>
      </c>
      <c r="O637" s="215">
        <v>2000</v>
      </c>
      <c r="P637" s="211">
        <v>31</v>
      </c>
      <c r="Q637" s="211" t="s">
        <v>30</v>
      </c>
      <c r="R637" s="611">
        <v>0.1</v>
      </c>
      <c r="S637" s="259">
        <v>2018.732123</v>
      </c>
      <c r="T637" s="623"/>
      <c r="U637" s="403"/>
      <c r="V637" s="403"/>
      <c r="W637" s="403"/>
      <c r="X637" s="403"/>
      <c r="Y637" s="403"/>
      <c r="Z637" s="403"/>
      <c r="AA637" s="403"/>
      <c r="AB637" s="403"/>
      <c r="AC637" s="403"/>
      <c r="AD637" s="403"/>
      <c r="AE637" s="403"/>
      <c r="AF637" s="403"/>
      <c r="AG637" s="403"/>
      <c r="AH637" s="403"/>
      <c r="AI637" s="403"/>
      <c r="AJ637" s="403"/>
      <c r="AK637" s="403"/>
      <c r="AL637" s="403"/>
      <c r="AM637" s="403"/>
      <c r="AN637" s="403"/>
      <c r="AO637" s="403"/>
      <c r="AP637" s="403"/>
      <c r="AQ637" s="403"/>
      <c r="AR637" s="403"/>
      <c r="AS637" s="403"/>
      <c r="AT637" s="403"/>
      <c r="AU637" s="403"/>
      <c r="AV637" s="403"/>
      <c r="AW637" s="403"/>
      <c r="AX637" s="403"/>
      <c r="AY637" s="403"/>
      <c r="AZ637" s="403"/>
      <c r="BA637" s="403"/>
      <c r="BB637" s="403"/>
      <c r="BC637" s="403"/>
      <c r="BD637" s="403"/>
      <c r="BE637" s="403"/>
      <c r="BF637" s="403"/>
      <c r="BG637" s="403"/>
      <c r="BH637" s="403"/>
      <c r="BI637" s="403"/>
      <c r="BJ637" s="403"/>
      <c r="BK637" s="403"/>
      <c r="BL637" s="403"/>
      <c r="BM637" s="403"/>
      <c r="BN637" s="403"/>
      <c r="BO637" s="403"/>
      <c r="BP637" s="403"/>
      <c r="BQ637" s="403"/>
      <c r="BR637" s="403"/>
      <c r="BS637" s="403"/>
      <c r="BT637" s="403"/>
      <c r="BU637" s="403"/>
      <c r="BV637" s="403"/>
      <c r="BW637" s="404"/>
      <c r="BX637" s="404"/>
      <c r="BY637" s="404"/>
      <c r="BZ637" s="404"/>
      <c r="CA637" s="404"/>
    </row>
    <row r="638" spans="1:79" ht="20.100000000000001" customHeight="1">
      <c r="A638" s="204"/>
      <c r="B638" s="463"/>
      <c r="C638" s="211"/>
      <c r="D638" s="342" t="s">
        <v>2184</v>
      </c>
      <c r="E638" s="342" t="s">
        <v>2185</v>
      </c>
      <c r="F638" s="342" t="s">
        <v>689</v>
      </c>
      <c r="G638" s="342" t="s">
        <v>549</v>
      </c>
      <c r="H638" s="342">
        <v>2</v>
      </c>
      <c r="I638" s="343" t="s">
        <v>2166</v>
      </c>
      <c r="J638" s="342"/>
      <c r="K638" s="342" t="s">
        <v>86</v>
      </c>
      <c r="L638" s="342" t="s">
        <v>29</v>
      </c>
      <c r="M638" s="211">
        <v>1</v>
      </c>
      <c r="N638" s="214">
        <v>5</v>
      </c>
      <c r="O638" s="215">
        <v>2000</v>
      </c>
      <c r="P638" s="211">
        <v>31</v>
      </c>
      <c r="Q638" s="211" t="s">
        <v>30</v>
      </c>
      <c r="R638" s="611">
        <v>0.1</v>
      </c>
      <c r="S638" s="259">
        <v>2018.732123</v>
      </c>
      <c r="T638" s="623"/>
      <c r="U638" s="403"/>
      <c r="V638" s="403"/>
      <c r="W638" s="403"/>
      <c r="X638" s="403"/>
      <c r="Y638" s="403"/>
      <c r="Z638" s="403"/>
      <c r="AA638" s="403"/>
      <c r="AB638" s="403"/>
      <c r="AC638" s="403"/>
      <c r="AD638" s="403"/>
      <c r="AE638" s="403"/>
      <c r="AF638" s="403"/>
      <c r="AG638" s="403"/>
      <c r="AH638" s="403"/>
      <c r="AI638" s="403"/>
      <c r="AJ638" s="403"/>
      <c r="AK638" s="403"/>
      <c r="AL638" s="403"/>
      <c r="AM638" s="403"/>
      <c r="AN638" s="403"/>
      <c r="AO638" s="403"/>
      <c r="AP638" s="403"/>
      <c r="AQ638" s="403"/>
      <c r="AR638" s="403"/>
      <c r="AS638" s="403"/>
      <c r="AT638" s="403"/>
      <c r="AU638" s="403"/>
      <c r="AV638" s="403"/>
      <c r="AW638" s="403"/>
      <c r="AX638" s="403"/>
      <c r="AY638" s="403"/>
      <c r="AZ638" s="403"/>
      <c r="BA638" s="403"/>
      <c r="BB638" s="403"/>
      <c r="BC638" s="403"/>
      <c r="BD638" s="403"/>
      <c r="BE638" s="403"/>
      <c r="BF638" s="403"/>
      <c r="BG638" s="403"/>
      <c r="BH638" s="403"/>
      <c r="BI638" s="403"/>
      <c r="BJ638" s="403"/>
      <c r="BK638" s="403"/>
      <c r="BL638" s="403"/>
      <c r="BM638" s="403"/>
      <c r="BN638" s="403"/>
      <c r="BO638" s="403"/>
      <c r="BP638" s="403"/>
      <c r="BQ638" s="403"/>
      <c r="BR638" s="403"/>
      <c r="BS638" s="403"/>
      <c r="BT638" s="403"/>
      <c r="BU638" s="403"/>
      <c r="BV638" s="403"/>
      <c r="BW638" s="404"/>
      <c r="BX638" s="404"/>
      <c r="BY638" s="404"/>
      <c r="BZ638" s="404"/>
      <c r="CA638" s="404"/>
    </row>
    <row r="639" spans="1:79" ht="20.100000000000001" customHeight="1">
      <c r="A639" s="204"/>
      <c r="B639" s="463"/>
      <c r="C639" s="211"/>
      <c r="D639" s="342" t="s">
        <v>2186</v>
      </c>
      <c r="E639" s="342" t="s">
        <v>2187</v>
      </c>
      <c r="F639" s="342" t="s">
        <v>689</v>
      </c>
      <c r="G639" s="342" t="s">
        <v>549</v>
      </c>
      <c r="H639" s="342">
        <v>2</v>
      </c>
      <c r="I639" s="343" t="s">
        <v>2166</v>
      </c>
      <c r="J639" s="342"/>
      <c r="K639" s="342" t="s">
        <v>86</v>
      </c>
      <c r="L639" s="342" t="s">
        <v>29</v>
      </c>
      <c r="M639" s="211">
        <v>1</v>
      </c>
      <c r="N639" s="214">
        <v>6</v>
      </c>
      <c r="O639" s="215">
        <v>2000</v>
      </c>
      <c r="P639" s="211">
        <v>31</v>
      </c>
      <c r="Q639" s="211" t="s">
        <v>30</v>
      </c>
      <c r="R639" s="611">
        <v>0.1</v>
      </c>
      <c r="S639" s="259">
        <v>2018.732123</v>
      </c>
      <c r="T639" s="623"/>
      <c r="U639" s="403"/>
      <c r="V639" s="403"/>
      <c r="W639" s="403"/>
      <c r="X639" s="403"/>
      <c r="Y639" s="403"/>
      <c r="Z639" s="403"/>
      <c r="AA639" s="403"/>
      <c r="AB639" s="403"/>
      <c r="AC639" s="403"/>
      <c r="AD639" s="403"/>
      <c r="AE639" s="403"/>
      <c r="AF639" s="403"/>
      <c r="AG639" s="403"/>
      <c r="AH639" s="403"/>
      <c r="AI639" s="403"/>
      <c r="AJ639" s="403"/>
      <c r="AK639" s="403"/>
      <c r="AL639" s="403"/>
      <c r="AM639" s="403"/>
      <c r="AN639" s="403"/>
      <c r="AO639" s="403"/>
      <c r="AP639" s="403"/>
      <c r="AQ639" s="403"/>
      <c r="AR639" s="403"/>
      <c r="AS639" s="403"/>
      <c r="AT639" s="403"/>
      <c r="AU639" s="403"/>
      <c r="AV639" s="403"/>
      <c r="AW639" s="403"/>
      <c r="AX639" s="403"/>
      <c r="AY639" s="403"/>
      <c r="AZ639" s="403"/>
      <c r="BA639" s="403"/>
      <c r="BB639" s="403"/>
      <c r="BC639" s="403"/>
      <c r="BD639" s="403"/>
      <c r="BE639" s="403"/>
      <c r="BF639" s="403"/>
      <c r="BG639" s="403"/>
      <c r="BH639" s="403"/>
      <c r="BI639" s="403"/>
      <c r="BJ639" s="403"/>
      <c r="BK639" s="403"/>
      <c r="BL639" s="403"/>
      <c r="BM639" s="403"/>
      <c r="BN639" s="403"/>
      <c r="BO639" s="403"/>
      <c r="BP639" s="403"/>
      <c r="BQ639" s="403"/>
      <c r="BR639" s="403"/>
      <c r="BS639" s="403"/>
      <c r="BT639" s="403"/>
      <c r="BU639" s="403"/>
      <c r="BV639" s="403"/>
      <c r="BW639" s="404"/>
      <c r="BX639" s="404"/>
      <c r="BY639" s="404"/>
      <c r="BZ639" s="404"/>
      <c r="CA639" s="404"/>
    </row>
    <row r="640" spans="1:79" ht="20.100000000000001" customHeight="1">
      <c r="A640" s="204"/>
      <c r="B640" s="463"/>
      <c r="C640" s="211"/>
      <c r="D640" s="342" t="s">
        <v>2188</v>
      </c>
      <c r="E640" s="342" t="s">
        <v>2189</v>
      </c>
      <c r="F640" s="342" t="s">
        <v>689</v>
      </c>
      <c r="G640" s="342" t="s">
        <v>549</v>
      </c>
      <c r="H640" s="342">
        <v>2</v>
      </c>
      <c r="I640" s="343" t="s">
        <v>2166</v>
      </c>
      <c r="J640" s="342"/>
      <c r="K640" s="342" t="s">
        <v>86</v>
      </c>
      <c r="L640" s="342" t="s">
        <v>29</v>
      </c>
      <c r="M640" s="211">
        <v>1</v>
      </c>
      <c r="N640" s="214">
        <v>7</v>
      </c>
      <c r="O640" s="215">
        <v>2000</v>
      </c>
      <c r="P640" s="211">
        <v>31</v>
      </c>
      <c r="Q640" s="211" t="s">
        <v>47</v>
      </c>
      <c r="R640" s="611">
        <v>0.05</v>
      </c>
      <c r="S640" s="259">
        <v>2018.732123</v>
      </c>
      <c r="T640" s="623"/>
      <c r="U640" s="403"/>
      <c r="V640" s="403"/>
      <c r="W640" s="403"/>
      <c r="X640" s="403"/>
      <c r="Y640" s="403"/>
      <c r="Z640" s="403"/>
      <c r="AA640" s="403"/>
      <c r="AB640" s="403"/>
      <c r="AC640" s="403"/>
      <c r="AD640" s="403"/>
      <c r="AE640" s="403"/>
      <c r="AF640" s="403"/>
      <c r="AG640" s="403"/>
      <c r="AH640" s="403"/>
      <c r="AI640" s="403"/>
      <c r="AJ640" s="403"/>
      <c r="AK640" s="403"/>
      <c r="AL640" s="403"/>
      <c r="AM640" s="403"/>
      <c r="AN640" s="403"/>
      <c r="AO640" s="403"/>
      <c r="AP640" s="403"/>
      <c r="AQ640" s="403"/>
      <c r="AR640" s="403"/>
      <c r="AS640" s="403"/>
      <c r="AT640" s="403"/>
      <c r="AU640" s="403"/>
      <c r="AV640" s="403"/>
      <c r="AW640" s="403"/>
      <c r="AX640" s="403"/>
      <c r="AY640" s="403"/>
      <c r="AZ640" s="403"/>
      <c r="BA640" s="403"/>
      <c r="BB640" s="403"/>
      <c r="BC640" s="403"/>
      <c r="BD640" s="403"/>
      <c r="BE640" s="403"/>
      <c r="BF640" s="403"/>
      <c r="BG640" s="403"/>
      <c r="BH640" s="403"/>
      <c r="BI640" s="403"/>
      <c r="BJ640" s="403"/>
      <c r="BK640" s="403"/>
      <c r="BL640" s="403"/>
      <c r="BM640" s="403"/>
      <c r="BN640" s="403"/>
      <c r="BO640" s="403"/>
      <c r="BP640" s="403"/>
      <c r="BQ640" s="403"/>
      <c r="BR640" s="403"/>
      <c r="BS640" s="403"/>
      <c r="BT640" s="403"/>
      <c r="BU640" s="403"/>
      <c r="BV640" s="403"/>
      <c r="BW640" s="404"/>
      <c r="BX640" s="404"/>
      <c r="BY640" s="404"/>
      <c r="BZ640" s="404"/>
      <c r="CA640" s="404"/>
    </row>
    <row r="641" spans="1:79" s="143" customFormat="1" ht="20.100000000000001" customHeight="1">
      <c r="A641" s="204"/>
      <c r="B641" s="463"/>
      <c r="C641" s="211"/>
      <c r="D641" s="342" t="s">
        <v>2190</v>
      </c>
      <c r="E641" s="342" t="s">
        <v>2191</v>
      </c>
      <c r="F641" s="342" t="s">
        <v>689</v>
      </c>
      <c r="G641" s="342" t="s">
        <v>549</v>
      </c>
      <c r="H641" s="342">
        <v>2</v>
      </c>
      <c r="I641" s="343" t="s">
        <v>2166</v>
      </c>
      <c r="J641" s="342"/>
      <c r="K641" s="342" t="s">
        <v>86</v>
      </c>
      <c r="L641" s="342" t="s">
        <v>29</v>
      </c>
      <c r="M641" s="211">
        <v>1</v>
      </c>
      <c r="N641" s="214">
        <v>8</v>
      </c>
      <c r="O641" s="215">
        <v>2000</v>
      </c>
      <c r="P641" s="211">
        <v>31</v>
      </c>
      <c r="Q641" s="211" t="s">
        <v>39</v>
      </c>
      <c r="R641" s="611">
        <v>0.12</v>
      </c>
      <c r="S641" s="259">
        <v>2018.732123</v>
      </c>
      <c r="T641" s="623"/>
      <c r="U641" s="403"/>
      <c r="V641" s="403"/>
      <c r="W641" s="403"/>
      <c r="X641" s="403"/>
      <c r="Y641" s="403"/>
      <c r="Z641" s="403"/>
      <c r="AA641" s="403"/>
      <c r="AB641" s="403"/>
      <c r="AC641" s="403"/>
      <c r="AD641" s="403"/>
      <c r="AE641" s="403"/>
      <c r="AF641" s="403"/>
      <c r="AG641" s="403"/>
      <c r="AH641" s="403"/>
      <c r="AI641" s="403"/>
      <c r="AJ641" s="403"/>
      <c r="AK641" s="403"/>
      <c r="AL641" s="403"/>
      <c r="AM641" s="403"/>
      <c r="AN641" s="403"/>
      <c r="AO641" s="403"/>
      <c r="AP641" s="403"/>
      <c r="AQ641" s="403"/>
      <c r="AR641" s="403"/>
      <c r="AS641" s="403"/>
      <c r="AT641" s="403"/>
      <c r="AU641" s="403"/>
      <c r="AV641" s="403"/>
      <c r="AW641" s="403"/>
      <c r="AX641" s="403"/>
      <c r="AY641" s="403"/>
      <c r="AZ641" s="403"/>
      <c r="BA641" s="403"/>
      <c r="BB641" s="403"/>
      <c r="BC641" s="403"/>
      <c r="BD641" s="403"/>
      <c r="BE641" s="403"/>
      <c r="BF641" s="403"/>
      <c r="BG641" s="403"/>
      <c r="BH641" s="403"/>
      <c r="BI641" s="403"/>
      <c r="BJ641" s="403"/>
      <c r="BK641" s="403"/>
      <c r="BL641" s="403"/>
      <c r="BM641" s="403"/>
      <c r="BN641" s="403"/>
      <c r="BO641" s="403"/>
      <c r="BP641" s="403"/>
      <c r="BQ641" s="403"/>
      <c r="BR641" s="403"/>
      <c r="BS641" s="403"/>
      <c r="BT641" s="403"/>
      <c r="BU641" s="403"/>
      <c r="BV641" s="403"/>
      <c r="BW641" s="404"/>
      <c r="BX641" s="404"/>
      <c r="BY641" s="404"/>
      <c r="BZ641" s="404"/>
      <c r="CA641" s="404"/>
    </row>
    <row r="642" spans="1:79" ht="20.100000000000001" customHeight="1">
      <c r="A642" s="204"/>
      <c r="B642" s="463"/>
      <c r="C642" s="211"/>
      <c r="D642" s="342" t="s">
        <v>2192</v>
      </c>
      <c r="E642" s="342" t="s">
        <v>2193</v>
      </c>
      <c r="F642" s="342" t="s">
        <v>689</v>
      </c>
      <c r="G642" s="342" t="s">
        <v>549</v>
      </c>
      <c r="H642" s="342">
        <v>2</v>
      </c>
      <c r="I642" s="343" t="s">
        <v>2166</v>
      </c>
      <c r="J642" s="342"/>
      <c r="K642" s="342" t="s">
        <v>86</v>
      </c>
      <c r="L642" s="342" t="s">
        <v>29</v>
      </c>
      <c r="M642" s="211">
        <v>1</v>
      </c>
      <c r="N642" s="214">
        <v>9</v>
      </c>
      <c r="O642" s="215">
        <v>2000</v>
      </c>
      <c r="P642" s="211">
        <v>31</v>
      </c>
      <c r="Q642" s="211" t="s">
        <v>39</v>
      </c>
      <c r="R642" s="611">
        <v>0.12</v>
      </c>
      <c r="S642" s="259">
        <v>2018.732123</v>
      </c>
      <c r="T642" s="623"/>
      <c r="U642" s="403"/>
      <c r="V642" s="403"/>
      <c r="W642" s="403"/>
      <c r="X642" s="403"/>
      <c r="Y642" s="403"/>
      <c r="Z642" s="403"/>
      <c r="AA642" s="403"/>
      <c r="AB642" s="403"/>
      <c r="AC642" s="403"/>
      <c r="AD642" s="403"/>
      <c r="AE642" s="403"/>
      <c r="AF642" s="403"/>
      <c r="AG642" s="403"/>
      <c r="AH642" s="403"/>
      <c r="AI642" s="403"/>
      <c r="AJ642" s="403"/>
      <c r="AK642" s="403"/>
      <c r="AL642" s="403"/>
      <c r="AM642" s="403"/>
      <c r="AN642" s="403"/>
      <c r="AO642" s="403"/>
      <c r="AP642" s="403"/>
      <c r="AQ642" s="403"/>
      <c r="AR642" s="403"/>
      <c r="AS642" s="403"/>
      <c r="AT642" s="403"/>
      <c r="AU642" s="403"/>
      <c r="AV642" s="403"/>
      <c r="AW642" s="403"/>
      <c r="AX642" s="403"/>
      <c r="AY642" s="403"/>
      <c r="AZ642" s="403"/>
      <c r="BA642" s="403"/>
      <c r="BB642" s="403"/>
      <c r="BC642" s="403"/>
      <c r="BD642" s="403"/>
      <c r="BE642" s="403"/>
      <c r="BF642" s="403"/>
      <c r="BG642" s="403"/>
      <c r="BH642" s="403"/>
      <c r="BI642" s="403"/>
      <c r="BJ642" s="403"/>
      <c r="BK642" s="403"/>
      <c r="BL642" s="403"/>
      <c r="BM642" s="403"/>
      <c r="BN642" s="403"/>
      <c r="BO642" s="403"/>
      <c r="BP642" s="403"/>
      <c r="BQ642" s="403"/>
      <c r="BR642" s="403"/>
      <c r="BS642" s="403"/>
      <c r="BT642" s="403"/>
      <c r="BU642" s="403"/>
      <c r="BV642" s="403"/>
      <c r="BW642" s="404"/>
      <c r="BX642" s="404"/>
      <c r="BY642" s="404"/>
      <c r="BZ642" s="404"/>
      <c r="CA642" s="404"/>
    </row>
    <row r="643" spans="1:79" s="143" customFormat="1" ht="20.100000000000001" customHeight="1">
      <c r="A643" s="204"/>
      <c r="B643" s="463"/>
      <c r="C643" s="211"/>
      <c r="D643" s="342" t="s">
        <v>2168</v>
      </c>
      <c r="E643" s="342" t="s">
        <v>2169</v>
      </c>
      <c r="F643" s="342" t="s">
        <v>689</v>
      </c>
      <c r="G643" s="342" t="s">
        <v>549</v>
      </c>
      <c r="H643" s="342">
        <v>2</v>
      </c>
      <c r="I643" s="343" t="s">
        <v>2166</v>
      </c>
      <c r="J643" s="342"/>
      <c r="K643" s="342" t="s">
        <v>86</v>
      </c>
      <c r="L643" s="342" t="s">
        <v>29</v>
      </c>
      <c r="M643" s="211">
        <v>1</v>
      </c>
      <c r="N643" s="214">
        <v>10</v>
      </c>
      <c r="O643" s="215">
        <v>2000</v>
      </c>
      <c r="P643" s="211">
        <v>31</v>
      </c>
      <c r="Q643" s="211" t="s">
        <v>47</v>
      </c>
      <c r="R643" s="611">
        <v>0.05</v>
      </c>
      <c r="S643" s="259">
        <v>2018.732123</v>
      </c>
      <c r="T643" s="623"/>
      <c r="U643" s="403"/>
      <c r="V643" s="403"/>
      <c r="W643" s="403"/>
      <c r="X643" s="403"/>
      <c r="Y643" s="403"/>
      <c r="Z643" s="403"/>
      <c r="AA643" s="403"/>
      <c r="AB643" s="403"/>
      <c r="AC643" s="403"/>
      <c r="AD643" s="403"/>
      <c r="AE643" s="403"/>
      <c r="AF643" s="403"/>
      <c r="AG643" s="403"/>
      <c r="AH643" s="403"/>
      <c r="AI643" s="403"/>
      <c r="AJ643" s="403"/>
      <c r="AK643" s="403"/>
      <c r="AL643" s="403"/>
      <c r="AM643" s="403"/>
      <c r="AN643" s="403"/>
      <c r="AO643" s="403"/>
      <c r="AP643" s="403"/>
      <c r="AQ643" s="403"/>
      <c r="AR643" s="403"/>
      <c r="AS643" s="403"/>
      <c r="AT643" s="403"/>
      <c r="AU643" s="403"/>
      <c r="AV643" s="403"/>
      <c r="AW643" s="403"/>
      <c r="AX643" s="403"/>
      <c r="AY643" s="403"/>
      <c r="AZ643" s="403"/>
      <c r="BA643" s="403"/>
      <c r="BB643" s="403"/>
      <c r="BC643" s="403"/>
      <c r="BD643" s="403"/>
      <c r="BE643" s="403"/>
      <c r="BF643" s="403"/>
      <c r="BG643" s="403"/>
      <c r="BH643" s="403"/>
      <c r="BI643" s="403"/>
      <c r="BJ643" s="403"/>
      <c r="BK643" s="403"/>
      <c r="BL643" s="403"/>
      <c r="BM643" s="403"/>
      <c r="BN643" s="403"/>
      <c r="BO643" s="403"/>
      <c r="BP643" s="403"/>
      <c r="BQ643" s="403"/>
      <c r="BR643" s="403"/>
      <c r="BS643" s="403"/>
      <c r="BT643" s="403"/>
      <c r="BU643" s="403"/>
      <c r="BV643" s="403"/>
      <c r="BW643" s="404"/>
      <c r="BX643" s="404"/>
      <c r="BY643" s="404"/>
      <c r="BZ643" s="404"/>
      <c r="CA643" s="404"/>
    </row>
    <row r="644" spans="1:79" s="165" customFormat="1" ht="20.100000000000001" customHeight="1">
      <c r="A644" s="204"/>
      <c r="B644" s="463"/>
      <c r="C644" s="211"/>
      <c r="D644" s="342" t="s">
        <v>2170</v>
      </c>
      <c r="E644" s="342" t="s">
        <v>2171</v>
      </c>
      <c r="F644" s="342" t="s">
        <v>689</v>
      </c>
      <c r="G644" s="342" t="s">
        <v>549</v>
      </c>
      <c r="H644" s="342">
        <v>2</v>
      </c>
      <c r="I644" s="343" t="s">
        <v>2166</v>
      </c>
      <c r="J644" s="342"/>
      <c r="K644" s="342" t="s">
        <v>86</v>
      </c>
      <c r="L644" s="342" t="s">
        <v>29</v>
      </c>
      <c r="M644" s="211">
        <v>1</v>
      </c>
      <c r="N644" s="214">
        <v>11</v>
      </c>
      <c r="O644" s="215">
        <v>1512</v>
      </c>
      <c r="P644" s="211">
        <v>31</v>
      </c>
      <c r="Q644" s="211" t="s">
        <v>47</v>
      </c>
      <c r="R644" s="611">
        <v>0.05</v>
      </c>
      <c r="S644" s="259">
        <v>1526.1614850000001</v>
      </c>
      <c r="T644" s="623"/>
      <c r="U644" s="403"/>
      <c r="V644" s="403"/>
      <c r="W644" s="403"/>
      <c r="X644" s="403"/>
      <c r="Y644" s="403"/>
      <c r="Z644" s="403"/>
      <c r="AA644" s="403"/>
      <c r="AB644" s="403"/>
      <c r="AC644" s="403"/>
      <c r="AD644" s="403"/>
      <c r="AE644" s="403"/>
      <c r="AF644" s="403"/>
      <c r="AG644" s="403"/>
      <c r="AH644" s="403"/>
      <c r="AI644" s="403"/>
      <c r="AJ644" s="403"/>
      <c r="AK644" s="403"/>
      <c r="AL644" s="403"/>
      <c r="AM644" s="403"/>
      <c r="AN644" s="403"/>
      <c r="AO644" s="403"/>
      <c r="AP644" s="403"/>
      <c r="AQ644" s="403"/>
      <c r="AR644" s="403"/>
      <c r="AS644" s="403"/>
      <c r="AT644" s="403"/>
      <c r="AU644" s="403"/>
      <c r="AV644" s="403"/>
      <c r="AW644" s="403"/>
      <c r="AX644" s="403"/>
      <c r="AY644" s="403"/>
      <c r="AZ644" s="403"/>
      <c r="BA644" s="403"/>
      <c r="BB644" s="403"/>
      <c r="BC644" s="403"/>
      <c r="BD644" s="403"/>
      <c r="BE644" s="403"/>
      <c r="BF644" s="403"/>
      <c r="BG644" s="403"/>
      <c r="BH644" s="403"/>
      <c r="BI644" s="403"/>
      <c r="BJ644" s="403"/>
      <c r="BK644" s="403"/>
      <c r="BL644" s="403"/>
      <c r="BM644" s="403"/>
      <c r="BN644" s="403"/>
      <c r="BO644" s="403"/>
      <c r="BP644" s="403"/>
      <c r="BQ644" s="403"/>
      <c r="BR644" s="403"/>
      <c r="BS644" s="403"/>
      <c r="BT644" s="403"/>
      <c r="BU644" s="403"/>
      <c r="BV644" s="403"/>
      <c r="BW644" s="404"/>
      <c r="BX644" s="404"/>
      <c r="BY644" s="404"/>
      <c r="BZ644" s="404"/>
      <c r="CA644" s="404"/>
    </row>
    <row r="645" spans="1:79" s="165" customFormat="1" ht="20.100000000000001" customHeight="1">
      <c r="A645" s="204"/>
      <c r="B645" s="463"/>
      <c r="C645" s="211"/>
      <c r="D645" s="342" t="s">
        <v>2172</v>
      </c>
      <c r="E645" s="342" t="s">
        <v>2173</v>
      </c>
      <c r="F645" s="342" t="s">
        <v>689</v>
      </c>
      <c r="G645" s="342" t="s">
        <v>549</v>
      </c>
      <c r="H645" s="342">
        <v>2</v>
      </c>
      <c r="I645" s="343" t="s">
        <v>2166</v>
      </c>
      <c r="J645" s="342"/>
      <c r="K645" s="342" t="s">
        <v>86</v>
      </c>
      <c r="L645" s="342" t="s">
        <v>29</v>
      </c>
      <c r="M645" s="211">
        <v>1</v>
      </c>
      <c r="N645" s="214">
        <v>12</v>
      </c>
      <c r="O645" s="215">
        <v>1512</v>
      </c>
      <c r="P645" s="211">
        <v>31</v>
      </c>
      <c r="Q645" s="211" t="s">
        <v>47</v>
      </c>
      <c r="R645" s="611">
        <v>0.05</v>
      </c>
      <c r="S645" s="259">
        <v>1526.1614850000001</v>
      </c>
      <c r="T645" s="623"/>
      <c r="U645" s="403"/>
      <c r="V645" s="403"/>
      <c r="W645" s="403"/>
      <c r="X645" s="403"/>
      <c r="Y645" s="403"/>
      <c r="Z645" s="403"/>
      <c r="AA645" s="403"/>
      <c r="AB645" s="403"/>
      <c r="AC645" s="403"/>
      <c r="AD645" s="403"/>
      <c r="AE645" s="403"/>
      <c r="AF645" s="403"/>
      <c r="AG645" s="403"/>
      <c r="AH645" s="403"/>
      <c r="AI645" s="403"/>
      <c r="AJ645" s="403"/>
      <c r="AK645" s="403"/>
      <c r="AL645" s="403"/>
      <c r="AM645" s="403"/>
      <c r="AN645" s="403"/>
      <c r="AO645" s="403"/>
      <c r="AP645" s="403"/>
      <c r="AQ645" s="403"/>
      <c r="AR645" s="403"/>
      <c r="AS645" s="403"/>
      <c r="AT645" s="403"/>
      <c r="AU645" s="403"/>
      <c r="AV645" s="403"/>
      <c r="AW645" s="403"/>
      <c r="AX645" s="403"/>
      <c r="AY645" s="403"/>
      <c r="AZ645" s="403"/>
      <c r="BA645" s="403"/>
      <c r="BB645" s="403"/>
      <c r="BC645" s="403"/>
      <c r="BD645" s="403"/>
      <c r="BE645" s="403"/>
      <c r="BF645" s="403"/>
      <c r="BG645" s="403"/>
      <c r="BH645" s="403"/>
      <c r="BI645" s="403"/>
      <c r="BJ645" s="403"/>
      <c r="BK645" s="403"/>
      <c r="BL645" s="403"/>
      <c r="BM645" s="403"/>
      <c r="BN645" s="403"/>
      <c r="BO645" s="403"/>
      <c r="BP645" s="403"/>
      <c r="BQ645" s="403"/>
      <c r="BR645" s="403"/>
      <c r="BS645" s="403"/>
      <c r="BT645" s="403"/>
      <c r="BU645" s="403"/>
      <c r="BV645" s="403"/>
      <c r="BW645" s="404"/>
      <c r="BX645" s="404"/>
      <c r="BY645" s="404"/>
      <c r="BZ645" s="404"/>
      <c r="CA645" s="404"/>
    </row>
    <row r="646" spans="1:79" s="165" customFormat="1" ht="20.100000000000001" customHeight="1">
      <c r="A646" s="204"/>
      <c r="B646" s="463"/>
      <c r="C646" s="211"/>
      <c r="D646" s="342" t="s">
        <v>2174</v>
      </c>
      <c r="E646" s="342" t="s">
        <v>2175</v>
      </c>
      <c r="F646" s="342" t="s">
        <v>689</v>
      </c>
      <c r="G646" s="342" t="s">
        <v>549</v>
      </c>
      <c r="H646" s="342">
        <v>2</v>
      </c>
      <c r="I646" s="343" t="s">
        <v>2166</v>
      </c>
      <c r="J646" s="342"/>
      <c r="K646" s="342" t="s">
        <v>86</v>
      </c>
      <c r="L646" s="342" t="s">
        <v>29</v>
      </c>
      <c r="M646" s="211">
        <v>1</v>
      </c>
      <c r="N646" s="214">
        <v>13</v>
      </c>
      <c r="O646" s="215">
        <v>867</v>
      </c>
      <c r="P646" s="211">
        <v>31</v>
      </c>
      <c r="Q646" s="211" t="s">
        <v>24</v>
      </c>
      <c r="R646" s="211"/>
      <c r="S646" s="259">
        <v>875.12037399999997</v>
      </c>
      <c r="T646" s="623"/>
      <c r="U646" s="403"/>
      <c r="V646" s="403"/>
      <c r="W646" s="403"/>
      <c r="X646" s="403"/>
      <c r="Y646" s="403"/>
      <c r="Z646" s="403"/>
      <c r="AA646" s="403"/>
      <c r="AB646" s="403"/>
      <c r="AC646" s="403"/>
      <c r="AD646" s="403"/>
      <c r="AE646" s="403"/>
      <c r="AF646" s="403"/>
      <c r="AG646" s="403"/>
      <c r="AH646" s="403"/>
      <c r="AI646" s="403"/>
      <c r="AJ646" s="403"/>
      <c r="AK646" s="403"/>
      <c r="AL646" s="403"/>
      <c r="AM646" s="403"/>
      <c r="AN646" s="403"/>
      <c r="AO646" s="403"/>
      <c r="AP646" s="403"/>
      <c r="AQ646" s="403"/>
      <c r="AR646" s="403"/>
      <c r="AS646" s="403"/>
      <c r="AT646" s="403"/>
      <c r="AU646" s="403"/>
      <c r="AV646" s="403"/>
      <c r="AW646" s="403"/>
      <c r="AX646" s="403"/>
      <c r="AY646" s="403"/>
      <c r="AZ646" s="403"/>
      <c r="BA646" s="403"/>
      <c r="BB646" s="403"/>
      <c r="BC646" s="403"/>
      <c r="BD646" s="403"/>
      <c r="BE646" s="403"/>
      <c r="BF646" s="403"/>
      <c r="BG646" s="403"/>
      <c r="BH646" s="403"/>
      <c r="BI646" s="403"/>
      <c r="BJ646" s="403"/>
      <c r="BK646" s="403"/>
      <c r="BL646" s="403"/>
      <c r="BM646" s="403"/>
      <c r="BN646" s="403"/>
      <c r="BO646" s="403"/>
      <c r="BP646" s="403"/>
      <c r="BQ646" s="403"/>
      <c r="BR646" s="403"/>
      <c r="BS646" s="403"/>
      <c r="BT646" s="403"/>
      <c r="BU646" s="403"/>
      <c r="BV646" s="403"/>
      <c r="BW646" s="404"/>
      <c r="BX646" s="404"/>
      <c r="BY646" s="404"/>
      <c r="BZ646" s="404"/>
      <c r="CA646" s="404"/>
    </row>
    <row r="647" spans="1:79" s="165" customFormat="1" ht="20.100000000000001" customHeight="1">
      <c r="A647" s="204"/>
      <c r="B647" s="463"/>
      <c r="C647" s="211"/>
      <c r="D647" s="342" t="s">
        <v>2176</v>
      </c>
      <c r="E647" s="342" t="s">
        <v>2177</v>
      </c>
      <c r="F647" s="342" t="s">
        <v>689</v>
      </c>
      <c r="G647" s="342" t="s">
        <v>549</v>
      </c>
      <c r="H647" s="342">
        <v>2</v>
      </c>
      <c r="I647" s="343" t="s">
        <v>2166</v>
      </c>
      <c r="J647" s="342"/>
      <c r="K647" s="342" t="s">
        <v>86</v>
      </c>
      <c r="L647" s="342" t="s">
        <v>29</v>
      </c>
      <c r="M647" s="211">
        <v>1</v>
      </c>
      <c r="N647" s="214">
        <v>14</v>
      </c>
      <c r="O647" s="215">
        <v>1512</v>
      </c>
      <c r="P647" s="211">
        <v>31</v>
      </c>
      <c r="Q647" s="211" t="s">
        <v>30</v>
      </c>
      <c r="R647" s="611">
        <v>0.1</v>
      </c>
      <c r="S647" s="259">
        <v>1526.1614850000001</v>
      </c>
      <c r="T647" s="623"/>
      <c r="U647" s="403"/>
      <c r="V647" s="403"/>
      <c r="W647" s="403"/>
      <c r="X647" s="403"/>
      <c r="Y647" s="403"/>
      <c r="Z647" s="403"/>
      <c r="AA647" s="403"/>
      <c r="AB647" s="403"/>
      <c r="AC647" s="403"/>
      <c r="AD647" s="403"/>
      <c r="AE647" s="403"/>
      <c r="AF647" s="403"/>
      <c r="AG647" s="403"/>
      <c r="AH647" s="403"/>
      <c r="AI647" s="403"/>
      <c r="AJ647" s="403"/>
      <c r="AK647" s="403"/>
      <c r="AL647" s="403"/>
      <c r="AM647" s="403"/>
      <c r="AN647" s="403"/>
      <c r="AO647" s="403"/>
      <c r="AP647" s="403"/>
      <c r="AQ647" s="403"/>
      <c r="AR647" s="403"/>
      <c r="AS647" s="403"/>
      <c r="AT647" s="403"/>
      <c r="AU647" s="403"/>
      <c r="AV647" s="403"/>
      <c r="AW647" s="403"/>
      <c r="AX647" s="403"/>
      <c r="AY647" s="403"/>
      <c r="AZ647" s="403"/>
      <c r="BA647" s="403"/>
      <c r="BB647" s="403"/>
      <c r="BC647" s="403"/>
      <c r="BD647" s="403"/>
      <c r="BE647" s="403"/>
      <c r="BF647" s="403"/>
      <c r="BG647" s="403"/>
      <c r="BH647" s="403"/>
      <c r="BI647" s="403"/>
      <c r="BJ647" s="403"/>
      <c r="BK647" s="403"/>
      <c r="BL647" s="403"/>
      <c r="BM647" s="403"/>
      <c r="BN647" s="403"/>
      <c r="BO647" s="403"/>
      <c r="BP647" s="403"/>
      <c r="BQ647" s="403"/>
      <c r="BR647" s="403"/>
      <c r="BS647" s="403"/>
      <c r="BT647" s="403"/>
      <c r="BU647" s="403"/>
      <c r="BV647" s="403"/>
      <c r="BW647" s="404"/>
      <c r="BX647" s="404"/>
      <c r="BY647" s="404"/>
      <c r="BZ647" s="404"/>
      <c r="CA647" s="404"/>
    </row>
    <row r="648" spans="1:79" s="143" customFormat="1" ht="20.100000000000001" customHeight="1">
      <c r="A648" s="122">
        <v>769</v>
      </c>
      <c r="B648" s="439"/>
      <c r="C648" s="439"/>
      <c r="D648" s="440" t="s">
        <v>1578</v>
      </c>
      <c r="E648" s="440" t="s">
        <v>714</v>
      </c>
      <c r="F648" s="441" t="s">
        <v>689</v>
      </c>
      <c r="G648" s="441" t="s">
        <v>549</v>
      </c>
      <c r="H648" s="439">
        <v>2</v>
      </c>
      <c r="I648" s="441" t="s">
        <v>1528</v>
      </c>
      <c r="J648" s="441" t="s">
        <v>997</v>
      </c>
      <c r="K648" s="439" t="s">
        <v>86</v>
      </c>
      <c r="L648" s="439" t="s">
        <v>2966</v>
      </c>
      <c r="M648" s="439" t="s">
        <v>27</v>
      </c>
      <c r="N648" s="439" t="s">
        <v>21</v>
      </c>
      <c r="O648" s="441">
        <v>1723</v>
      </c>
      <c r="P648" s="441"/>
      <c r="Q648" s="439" t="s">
        <v>23</v>
      </c>
      <c r="R648" s="442">
        <v>0.05</v>
      </c>
      <c r="S648" s="588">
        <v>1739.2775039999999</v>
      </c>
      <c r="T648" s="621"/>
      <c r="U648" s="393"/>
      <c r="V648" s="393"/>
      <c r="W648" s="393"/>
      <c r="X648" s="393"/>
      <c r="Y648" s="393"/>
      <c r="Z648" s="393"/>
      <c r="AA648" s="393"/>
      <c r="AB648" s="393"/>
      <c r="AC648" s="393"/>
      <c r="AD648" s="393"/>
      <c r="AE648" s="393"/>
      <c r="AF648" s="393"/>
      <c r="AG648" s="393"/>
      <c r="AH648" s="393"/>
      <c r="AI648" s="393"/>
      <c r="AJ648" s="393"/>
      <c r="AK648" s="393"/>
      <c r="AL648" s="393"/>
      <c r="AM648" s="393"/>
      <c r="AN648" s="393"/>
      <c r="AO648" s="393"/>
      <c r="AP648" s="393"/>
      <c r="AQ648" s="393"/>
      <c r="AR648" s="393"/>
      <c r="AS648" s="393"/>
      <c r="AT648" s="393"/>
      <c r="AU648" s="393"/>
      <c r="AV648" s="393"/>
      <c r="AW648" s="393"/>
      <c r="AX648" s="393"/>
      <c r="AY648" s="393"/>
      <c r="AZ648" s="393"/>
      <c r="BA648" s="393"/>
      <c r="BB648" s="393"/>
      <c r="BC648" s="393"/>
      <c r="BD648" s="393"/>
      <c r="BE648" s="393"/>
      <c r="BF648" s="393"/>
      <c r="BG648" s="393"/>
      <c r="BH648" s="393"/>
      <c r="BI648" s="393"/>
      <c r="BJ648" s="393"/>
      <c r="BK648" s="393"/>
      <c r="BL648" s="393"/>
      <c r="BM648" s="393"/>
      <c r="BN648" s="393"/>
      <c r="BO648" s="393"/>
      <c r="BP648" s="393"/>
      <c r="BQ648" s="393"/>
      <c r="BR648" s="393"/>
      <c r="BS648" s="393"/>
      <c r="BT648" s="393"/>
      <c r="BU648" s="393"/>
      <c r="BV648" s="393"/>
      <c r="BW648" s="115"/>
      <c r="BX648" s="115"/>
      <c r="BY648" s="115"/>
      <c r="BZ648" s="115"/>
      <c r="CA648" s="115"/>
    </row>
    <row r="649" spans="1:79" ht="20.100000000000001" customHeight="1">
      <c r="A649" s="122">
        <v>770</v>
      </c>
      <c r="B649" s="439"/>
      <c r="C649" s="439"/>
      <c r="D649" s="440" t="s">
        <v>1579</v>
      </c>
      <c r="E649" s="440" t="s">
        <v>715</v>
      </c>
      <c r="F649" s="441" t="s">
        <v>689</v>
      </c>
      <c r="G649" s="441" t="s">
        <v>549</v>
      </c>
      <c r="H649" s="439">
        <v>1</v>
      </c>
      <c r="I649" s="441" t="s">
        <v>1528</v>
      </c>
      <c r="J649" s="445" t="s">
        <v>1020</v>
      </c>
      <c r="K649" s="439" t="s">
        <v>86</v>
      </c>
      <c r="L649" s="439" t="s">
        <v>2966</v>
      </c>
      <c r="M649" s="439" t="s">
        <v>27</v>
      </c>
      <c r="N649" s="439" t="s">
        <v>22</v>
      </c>
      <c r="O649" s="441">
        <v>153.6</v>
      </c>
      <c r="P649" s="441"/>
      <c r="Q649" s="439" t="s">
        <v>23</v>
      </c>
      <c r="R649" s="442">
        <v>0.05</v>
      </c>
      <c r="S649" s="588">
        <v>154.93940000000001</v>
      </c>
      <c r="T649" s="621"/>
    </row>
    <row r="650" spans="1:79" s="143" customFormat="1" ht="20.100000000000001" customHeight="1">
      <c r="A650" s="122">
        <v>771</v>
      </c>
      <c r="B650" s="439"/>
      <c r="C650" s="439"/>
      <c r="D650" s="440" t="s">
        <v>1580</v>
      </c>
      <c r="E650" s="440" t="s">
        <v>716</v>
      </c>
      <c r="F650" s="441" t="s">
        <v>689</v>
      </c>
      <c r="G650" s="441" t="s">
        <v>549</v>
      </c>
      <c r="H650" s="439">
        <v>2</v>
      </c>
      <c r="I650" s="441" t="s">
        <v>1528</v>
      </c>
      <c r="J650" s="445" t="s">
        <v>1020</v>
      </c>
      <c r="K650" s="439" t="s">
        <v>86</v>
      </c>
      <c r="L650" s="439" t="s">
        <v>2966</v>
      </c>
      <c r="M650" s="439" t="s">
        <v>27</v>
      </c>
      <c r="N650" s="439" t="s">
        <v>25</v>
      </c>
      <c r="O650" s="441">
        <v>1783.6</v>
      </c>
      <c r="P650" s="441"/>
      <c r="Q650" s="439" t="s">
        <v>23</v>
      </c>
      <c r="R650" s="442">
        <v>0.05</v>
      </c>
      <c r="S650" s="588">
        <v>1800.4500029999999</v>
      </c>
      <c r="T650" s="621"/>
      <c r="U650" s="393"/>
      <c r="V650" s="393"/>
      <c r="W650" s="393"/>
      <c r="X650" s="393"/>
      <c r="Y650" s="393"/>
      <c r="Z650" s="393"/>
      <c r="AA650" s="393"/>
      <c r="AB650" s="393"/>
      <c r="AC650" s="393"/>
      <c r="AD650" s="393"/>
      <c r="AE650" s="393"/>
      <c r="AF650" s="393"/>
      <c r="AG650" s="393"/>
      <c r="AH650" s="393"/>
      <c r="AI650" s="393"/>
      <c r="AJ650" s="393"/>
      <c r="AK650" s="393"/>
      <c r="AL650" s="393"/>
      <c r="AM650" s="393"/>
      <c r="AN650" s="393"/>
      <c r="AO650" s="393"/>
      <c r="AP650" s="393"/>
      <c r="AQ650" s="393"/>
      <c r="AR650" s="393"/>
      <c r="AS650" s="393"/>
      <c r="AT650" s="393"/>
      <c r="AU650" s="393"/>
      <c r="AV650" s="393"/>
      <c r="AW650" s="393"/>
      <c r="AX650" s="393"/>
      <c r="AY650" s="393"/>
      <c r="AZ650" s="393"/>
      <c r="BA650" s="393"/>
      <c r="BB650" s="393"/>
      <c r="BC650" s="393"/>
      <c r="BD650" s="393"/>
      <c r="BE650" s="393"/>
      <c r="BF650" s="393"/>
      <c r="BG650" s="393"/>
      <c r="BH650" s="393"/>
      <c r="BI650" s="393"/>
      <c r="BJ650" s="393"/>
      <c r="BK650" s="393"/>
      <c r="BL650" s="393"/>
      <c r="BM650" s="393"/>
      <c r="BN650" s="393"/>
      <c r="BO650" s="393"/>
      <c r="BP650" s="393"/>
      <c r="BQ650" s="393"/>
      <c r="BR650" s="393"/>
      <c r="BS650" s="393"/>
      <c r="BT650" s="393"/>
      <c r="BU650" s="393"/>
      <c r="BV650" s="393"/>
      <c r="BW650" s="115"/>
      <c r="BX650" s="115"/>
      <c r="BY650" s="115"/>
      <c r="BZ650" s="115"/>
      <c r="CA650" s="115"/>
    </row>
    <row r="651" spans="1:79" s="628" customFormat="1" ht="21.95" customHeight="1">
      <c r="A651" s="135">
        <v>772</v>
      </c>
      <c r="B651" s="439"/>
      <c r="C651" s="439"/>
      <c r="D651" s="440" t="s">
        <v>1581</v>
      </c>
      <c r="E651" s="440" t="s">
        <v>717</v>
      </c>
      <c r="F651" s="441" t="s">
        <v>689</v>
      </c>
      <c r="G651" s="441" t="s">
        <v>549</v>
      </c>
      <c r="H651" s="439">
        <v>2</v>
      </c>
      <c r="I651" s="441" t="s">
        <v>1528</v>
      </c>
      <c r="J651" s="445" t="s">
        <v>1020</v>
      </c>
      <c r="K651" s="439" t="s">
        <v>86</v>
      </c>
      <c r="L651" s="439" t="s">
        <v>2966</v>
      </c>
      <c r="M651" s="439" t="s">
        <v>27</v>
      </c>
      <c r="N651" s="439" t="s">
        <v>27</v>
      </c>
      <c r="O651" s="441">
        <v>1783.6</v>
      </c>
      <c r="P651" s="441"/>
      <c r="Q651" s="439" t="s">
        <v>23</v>
      </c>
      <c r="R651" s="442">
        <v>0.05</v>
      </c>
      <c r="S651" s="588">
        <v>1800.4500029999999</v>
      </c>
      <c r="T651" s="621"/>
      <c r="U651" s="393"/>
      <c r="V651" s="393"/>
      <c r="W651" s="393"/>
      <c r="X651" s="393"/>
      <c r="Y651" s="393"/>
      <c r="Z651" s="393"/>
      <c r="AA651" s="393"/>
      <c r="AB651" s="393"/>
      <c r="AC651" s="393"/>
      <c r="AD651" s="393"/>
      <c r="AE651" s="393"/>
      <c r="AF651" s="393"/>
      <c r="AG651" s="393"/>
      <c r="AH651" s="393"/>
      <c r="AI651" s="393"/>
      <c r="AJ651" s="393"/>
      <c r="AK651" s="393"/>
      <c r="AL651" s="393"/>
      <c r="AM651" s="393"/>
      <c r="AN651" s="393"/>
      <c r="AO651" s="393"/>
      <c r="AP651" s="393"/>
      <c r="AQ651" s="393"/>
      <c r="AR651" s="393"/>
      <c r="AS651" s="393"/>
      <c r="AT651" s="393"/>
      <c r="AU651" s="393"/>
      <c r="AV651" s="393"/>
      <c r="AW651" s="393"/>
      <c r="AX651" s="393"/>
      <c r="AY651" s="393"/>
      <c r="AZ651" s="393"/>
      <c r="BA651" s="393"/>
      <c r="BB651" s="393"/>
      <c r="BC651" s="393"/>
      <c r="BD651" s="393"/>
      <c r="BE651" s="393"/>
      <c r="BF651" s="393"/>
      <c r="BG651" s="393"/>
      <c r="BH651" s="393"/>
      <c r="BI651" s="393"/>
      <c r="BJ651" s="393"/>
      <c r="BK651" s="393"/>
      <c r="BL651" s="393"/>
      <c r="BM651" s="393"/>
      <c r="BN651" s="393"/>
      <c r="BO651" s="393"/>
      <c r="BP651" s="393"/>
      <c r="BQ651" s="393"/>
      <c r="BR651" s="393"/>
      <c r="BS651" s="393"/>
      <c r="BT651" s="393"/>
      <c r="BU651" s="393"/>
      <c r="BV651" s="393"/>
      <c r="BW651" s="115"/>
      <c r="BX651" s="115"/>
      <c r="BY651" s="115"/>
      <c r="BZ651" s="115"/>
      <c r="CA651" s="115"/>
    </row>
    <row r="652" spans="1:79" s="628" customFormat="1" ht="21.95" customHeight="1">
      <c r="A652" s="122">
        <v>773</v>
      </c>
      <c r="B652" s="439"/>
      <c r="C652" s="439"/>
      <c r="D652" s="440" t="s">
        <v>1582</v>
      </c>
      <c r="E652" s="440" t="s">
        <v>718</v>
      </c>
      <c r="F652" s="441" t="s">
        <v>689</v>
      </c>
      <c r="G652" s="441" t="s">
        <v>549</v>
      </c>
      <c r="H652" s="439">
        <v>2</v>
      </c>
      <c r="I652" s="441" t="s">
        <v>1528</v>
      </c>
      <c r="J652" s="445" t="s">
        <v>1020</v>
      </c>
      <c r="K652" s="439" t="s">
        <v>86</v>
      </c>
      <c r="L652" s="439" t="s">
        <v>2966</v>
      </c>
      <c r="M652" s="439" t="s">
        <v>27</v>
      </c>
      <c r="N652" s="439" t="s">
        <v>26</v>
      </c>
      <c r="O652" s="441">
        <v>1509.2</v>
      </c>
      <c r="P652" s="441"/>
      <c r="Q652" s="439" t="s">
        <v>23</v>
      </c>
      <c r="R652" s="442">
        <v>0.05</v>
      </c>
      <c r="S652" s="588">
        <v>1523.4576950000001</v>
      </c>
      <c r="T652" s="621"/>
      <c r="U652" s="393"/>
      <c r="V652" s="393"/>
      <c r="W652" s="393"/>
      <c r="X652" s="393"/>
      <c r="Y652" s="393"/>
      <c r="Z652" s="393"/>
      <c r="AA652" s="393"/>
      <c r="AB652" s="393"/>
      <c r="AC652" s="393"/>
      <c r="AD652" s="393"/>
      <c r="AE652" s="393"/>
      <c r="AF652" s="393"/>
      <c r="AG652" s="393"/>
      <c r="AH652" s="393"/>
      <c r="AI652" s="393"/>
      <c r="AJ652" s="393"/>
      <c r="AK652" s="393"/>
      <c r="AL652" s="393"/>
      <c r="AM652" s="393"/>
      <c r="AN652" s="393"/>
      <c r="AO652" s="393"/>
      <c r="AP652" s="393"/>
      <c r="AQ652" s="393"/>
      <c r="AR652" s="393"/>
      <c r="AS652" s="393"/>
      <c r="AT652" s="393"/>
      <c r="AU652" s="393"/>
      <c r="AV652" s="393"/>
      <c r="AW652" s="393"/>
      <c r="AX652" s="393"/>
      <c r="AY652" s="393"/>
      <c r="AZ652" s="393"/>
      <c r="BA652" s="393"/>
      <c r="BB652" s="393"/>
      <c r="BC652" s="393"/>
      <c r="BD652" s="393"/>
      <c r="BE652" s="393"/>
      <c r="BF652" s="393"/>
      <c r="BG652" s="393"/>
      <c r="BH652" s="393"/>
      <c r="BI652" s="393"/>
      <c r="BJ652" s="393"/>
      <c r="BK652" s="393"/>
      <c r="BL652" s="393"/>
      <c r="BM652" s="393"/>
      <c r="BN652" s="393"/>
      <c r="BO652" s="393"/>
      <c r="BP652" s="393"/>
      <c r="BQ652" s="393"/>
      <c r="BR652" s="393"/>
      <c r="BS652" s="393"/>
      <c r="BT652" s="393"/>
      <c r="BU652" s="393"/>
      <c r="BV652" s="393"/>
      <c r="BW652" s="115"/>
      <c r="BX652" s="115"/>
      <c r="BY652" s="115"/>
      <c r="BZ652" s="115"/>
      <c r="CA652" s="115"/>
    </row>
    <row r="653" spans="1:79" s="628" customFormat="1" ht="21.95" customHeight="1">
      <c r="A653" s="122">
        <v>774</v>
      </c>
      <c r="B653" s="439"/>
      <c r="C653" s="439"/>
      <c r="D653" s="440" t="s">
        <v>1583</v>
      </c>
      <c r="E653" s="440" t="s">
        <v>719</v>
      </c>
      <c r="F653" s="441" t="s">
        <v>689</v>
      </c>
      <c r="G653" s="441" t="s">
        <v>549</v>
      </c>
      <c r="H653" s="439">
        <v>2</v>
      </c>
      <c r="I653" s="441" t="s">
        <v>1528</v>
      </c>
      <c r="J653" s="445" t="s">
        <v>1020</v>
      </c>
      <c r="K653" s="439" t="s">
        <v>86</v>
      </c>
      <c r="L653" s="439" t="s">
        <v>2966</v>
      </c>
      <c r="M653" s="439" t="s">
        <v>27</v>
      </c>
      <c r="N653" s="439" t="s">
        <v>40</v>
      </c>
      <c r="O653" s="441">
        <v>1509.2</v>
      </c>
      <c r="P653" s="441"/>
      <c r="Q653" s="439" t="s">
        <v>23</v>
      </c>
      <c r="R653" s="442">
        <v>0.05</v>
      </c>
      <c r="S653" s="588">
        <v>1523.4576950000001</v>
      </c>
      <c r="T653" s="621"/>
      <c r="U653" s="393"/>
      <c r="V653" s="393"/>
      <c r="W653" s="393"/>
      <c r="X653" s="393"/>
      <c r="Y653" s="393"/>
      <c r="Z653" s="393"/>
      <c r="AA653" s="393"/>
      <c r="AB653" s="393"/>
      <c r="AC653" s="393"/>
      <c r="AD653" s="393"/>
      <c r="AE653" s="393"/>
      <c r="AF653" s="393"/>
      <c r="AG653" s="393"/>
      <c r="AH653" s="393"/>
      <c r="AI653" s="393"/>
      <c r="AJ653" s="393"/>
      <c r="AK653" s="393"/>
      <c r="AL653" s="393"/>
      <c r="AM653" s="393"/>
      <c r="AN653" s="393"/>
      <c r="AO653" s="393"/>
      <c r="AP653" s="393"/>
      <c r="AQ653" s="393"/>
      <c r="AR653" s="393"/>
      <c r="AS653" s="393"/>
      <c r="AT653" s="393"/>
      <c r="AU653" s="393"/>
      <c r="AV653" s="393"/>
      <c r="AW653" s="393"/>
      <c r="AX653" s="393"/>
      <c r="AY653" s="393"/>
      <c r="AZ653" s="393"/>
      <c r="BA653" s="393"/>
      <c r="BB653" s="393"/>
      <c r="BC653" s="393"/>
      <c r="BD653" s="393"/>
      <c r="BE653" s="393"/>
      <c r="BF653" s="393"/>
      <c r="BG653" s="393"/>
      <c r="BH653" s="393"/>
      <c r="BI653" s="393"/>
      <c r="BJ653" s="393"/>
      <c r="BK653" s="393"/>
      <c r="BL653" s="393"/>
      <c r="BM653" s="393"/>
      <c r="BN653" s="393"/>
      <c r="BO653" s="393"/>
      <c r="BP653" s="393"/>
      <c r="BQ653" s="393"/>
      <c r="BR653" s="393"/>
      <c r="BS653" s="393"/>
      <c r="BT653" s="393"/>
      <c r="BU653" s="393"/>
      <c r="BV653" s="393"/>
      <c r="BW653" s="115"/>
      <c r="BX653" s="115"/>
      <c r="BY653" s="115"/>
      <c r="BZ653" s="115"/>
      <c r="CA653" s="115"/>
    </row>
    <row r="654" spans="1:79" s="628" customFormat="1" ht="21.95" customHeight="1">
      <c r="A654" s="204"/>
      <c r="B654" s="463"/>
      <c r="C654" s="236"/>
      <c r="D654" s="509" t="s">
        <v>2201</v>
      </c>
      <c r="E654" s="509" t="s">
        <v>2202</v>
      </c>
      <c r="F654" s="509" t="s">
        <v>68</v>
      </c>
      <c r="G654" s="509" t="s">
        <v>19</v>
      </c>
      <c r="H654" s="509"/>
      <c r="I654" s="510" t="s">
        <v>2196</v>
      </c>
      <c r="J654" s="470" t="s">
        <v>2197</v>
      </c>
      <c r="K654" s="509" t="s">
        <v>86</v>
      </c>
      <c r="L654" s="509" t="s">
        <v>1400</v>
      </c>
      <c r="M654" s="509" t="s">
        <v>21</v>
      </c>
      <c r="N654" s="509" t="s">
        <v>21</v>
      </c>
      <c r="O654" s="348">
        <v>1619.2</v>
      </c>
      <c r="P654" s="509" t="s">
        <v>2198</v>
      </c>
      <c r="Q654" s="236" t="s">
        <v>24</v>
      </c>
      <c r="R654" s="236"/>
      <c r="S654" s="288">
        <v>1633.7388230000001</v>
      </c>
      <c r="T654" s="623"/>
      <c r="U654" s="403"/>
      <c r="V654" s="403"/>
      <c r="W654" s="403"/>
      <c r="X654" s="403"/>
      <c r="Y654" s="403"/>
      <c r="Z654" s="403"/>
      <c r="AA654" s="403"/>
      <c r="AB654" s="403"/>
      <c r="AC654" s="403"/>
      <c r="AD654" s="403"/>
      <c r="AE654" s="403"/>
      <c r="AF654" s="403"/>
      <c r="AG654" s="403"/>
      <c r="AH654" s="403"/>
      <c r="AI654" s="403"/>
      <c r="AJ654" s="403"/>
      <c r="AK654" s="403"/>
      <c r="AL654" s="403"/>
      <c r="AM654" s="403"/>
      <c r="AN654" s="403"/>
      <c r="AO654" s="403"/>
      <c r="AP654" s="403"/>
      <c r="AQ654" s="403"/>
      <c r="AR654" s="403"/>
      <c r="AS654" s="403"/>
      <c r="AT654" s="403"/>
      <c r="AU654" s="403"/>
      <c r="AV654" s="403"/>
      <c r="AW654" s="403"/>
      <c r="AX654" s="403"/>
      <c r="AY654" s="403"/>
      <c r="AZ654" s="403"/>
      <c r="BA654" s="403"/>
      <c r="BB654" s="403"/>
      <c r="BC654" s="403"/>
      <c r="BD654" s="403"/>
      <c r="BE654" s="403"/>
      <c r="BF654" s="403"/>
      <c r="BG654" s="403"/>
      <c r="BH654" s="403"/>
      <c r="BI654" s="403"/>
      <c r="BJ654" s="403"/>
      <c r="BK654" s="403"/>
      <c r="BL654" s="403"/>
      <c r="BM654" s="403"/>
      <c r="BN654" s="403"/>
      <c r="BO654" s="403"/>
      <c r="BP654" s="403"/>
      <c r="BQ654" s="403"/>
      <c r="BR654" s="403"/>
      <c r="BS654" s="403"/>
      <c r="BT654" s="403"/>
      <c r="BU654" s="403"/>
      <c r="BV654" s="403"/>
      <c r="BW654" s="404"/>
      <c r="BX654" s="404"/>
      <c r="BY654" s="404"/>
      <c r="BZ654" s="404"/>
      <c r="CA654" s="404"/>
    </row>
    <row r="655" spans="1:79" s="628" customFormat="1" ht="21.95" customHeight="1">
      <c r="A655" s="204"/>
      <c r="B655" s="463"/>
      <c r="C655" s="236"/>
      <c r="D655" s="509" t="s">
        <v>2194</v>
      </c>
      <c r="E655" s="509" t="s">
        <v>2195</v>
      </c>
      <c r="F655" s="509" t="s">
        <v>68</v>
      </c>
      <c r="G655" s="509" t="s">
        <v>19</v>
      </c>
      <c r="H655" s="509"/>
      <c r="I655" s="510" t="s">
        <v>2196</v>
      </c>
      <c r="J655" s="470"/>
      <c r="K655" s="509" t="s">
        <v>86</v>
      </c>
      <c r="L655" s="509" t="s">
        <v>1470</v>
      </c>
      <c r="M655" s="509" t="s">
        <v>21</v>
      </c>
      <c r="N655" s="509" t="s">
        <v>27</v>
      </c>
      <c r="O655" s="348">
        <v>74.099999999999994</v>
      </c>
      <c r="P655" s="509" t="s">
        <v>2198</v>
      </c>
      <c r="Q655" s="236" t="s">
        <v>30</v>
      </c>
      <c r="R655" s="614">
        <v>0.15</v>
      </c>
      <c r="S655" s="288">
        <v>74.806626000000009</v>
      </c>
      <c r="T655" s="623"/>
      <c r="U655" s="403"/>
      <c r="V655" s="403"/>
      <c r="W655" s="403"/>
      <c r="X655" s="403"/>
      <c r="Y655" s="403"/>
      <c r="Z655" s="403"/>
      <c r="AA655" s="403"/>
      <c r="AB655" s="403"/>
      <c r="AC655" s="403"/>
      <c r="AD655" s="403"/>
      <c r="AE655" s="403"/>
      <c r="AF655" s="403"/>
      <c r="AG655" s="403"/>
      <c r="AH655" s="403"/>
      <c r="AI655" s="403"/>
      <c r="AJ655" s="403"/>
      <c r="AK655" s="403"/>
      <c r="AL655" s="403"/>
      <c r="AM655" s="403"/>
      <c r="AN655" s="403"/>
      <c r="AO655" s="403"/>
      <c r="AP655" s="403"/>
      <c r="AQ655" s="403"/>
      <c r="AR655" s="403"/>
      <c r="AS655" s="403"/>
      <c r="AT655" s="403"/>
      <c r="AU655" s="403"/>
      <c r="AV655" s="403"/>
      <c r="AW655" s="403"/>
      <c r="AX655" s="403"/>
      <c r="AY655" s="403"/>
      <c r="AZ655" s="403"/>
      <c r="BA655" s="403"/>
      <c r="BB655" s="403"/>
      <c r="BC655" s="403"/>
      <c r="BD655" s="403"/>
      <c r="BE655" s="403"/>
      <c r="BF655" s="403"/>
      <c r="BG655" s="403"/>
      <c r="BH655" s="403"/>
      <c r="BI655" s="403"/>
      <c r="BJ655" s="403"/>
      <c r="BK655" s="403"/>
      <c r="BL655" s="403"/>
      <c r="BM655" s="403"/>
      <c r="BN655" s="403"/>
      <c r="BO655" s="403"/>
      <c r="BP655" s="403"/>
      <c r="BQ655" s="403"/>
      <c r="BR655" s="403"/>
      <c r="BS655" s="403"/>
      <c r="BT655" s="403"/>
      <c r="BU655" s="403"/>
      <c r="BV655" s="403"/>
      <c r="BW655" s="404"/>
      <c r="BX655" s="404"/>
      <c r="BY655" s="404"/>
      <c r="BZ655" s="404"/>
      <c r="CA655" s="404"/>
    </row>
    <row r="656" spans="1:79" s="628" customFormat="1" ht="21.95" customHeight="1">
      <c r="A656" s="204"/>
      <c r="B656" s="463"/>
      <c r="C656" s="236"/>
      <c r="D656" s="230">
        <v>16100641303102</v>
      </c>
      <c r="E656" s="231" t="s">
        <v>2199</v>
      </c>
      <c r="F656" s="231" t="s">
        <v>68</v>
      </c>
      <c r="G656" s="231" t="s">
        <v>19</v>
      </c>
      <c r="H656" s="231"/>
      <c r="I656" s="232" t="s">
        <v>2196</v>
      </c>
      <c r="J656" s="231"/>
      <c r="K656" s="231" t="s">
        <v>86</v>
      </c>
      <c r="L656" s="231" t="s">
        <v>1404</v>
      </c>
      <c r="M656" s="231" t="s">
        <v>21</v>
      </c>
      <c r="N656" s="344" t="s">
        <v>22</v>
      </c>
      <c r="O656" s="242">
        <v>472.1</v>
      </c>
      <c r="P656" s="231" t="s">
        <v>2198</v>
      </c>
      <c r="Q656" s="236" t="s">
        <v>23</v>
      </c>
      <c r="R656" s="614">
        <v>0.1</v>
      </c>
      <c r="S656" s="288">
        <v>476.55393599999996</v>
      </c>
      <c r="T656" s="623"/>
      <c r="U656" s="403"/>
      <c r="V656" s="403"/>
      <c r="W656" s="403"/>
      <c r="X656" s="403"/>
      <c r="Y656" s="403"/>
      <c r="Z656" s="403"/>
      <c r="AA656" s="403"/>
      <c r="AB656" s="403"/>
      <c r="AC656" s="403"/>
      <c r="AD656" s="403"/>
      <c r="AE656" s="403"/>
      <c r="AF656" s="403"/>
      <c r="AG656" s="403"/>
      <c r="AH656" s="403"/>
      <c r="AI656" s="403"/>
      <c r="AJ656" s="403"/>
      <c r="AK656" s="403"/>
      <c r="AL656" s="403"/>
      <c r="AM656" s="403"/>
      <c r="AN656" s="403"/>
      <c r="AO656" s="403"/>
      <c r="AP656" s="403"/>
      <c r="AQ656" s="403"/>
      <c r="AR656" s="403"/>
      <c r="AS656" s="403"/>
      <c r="AT656" s="403"/>
      <c r="AU656" s="403"/>
      <c r="AV656" s="403"/>
      <c r="AW656" s="403"/>
      <c r="AX656" s="403"/>
      <c r="AY656" s="403"/>
      <c r="AZ656" s="403"/>
      <c r="BA656" s="403"/>
      <c r="BB656" s="403"/>
      <c r="BC656" s="403"/>
      <c r="BD656" s="403"/>
      <c r="BE656" s="403"/>
      <c r="BF656" s="403"/>
      <c r="BG656" s="403"/>
      <c r="BH656" s="403"/>
      <c r="BI656" s="403"/>
      <c r="BJ656" s="403"/>
      <c r="BK656" s="403"/>
      <c r="BL656" s="403"/>
      <c r="BM656" s="403"/>
      <c r="BN656" s="403"/>
      <c r="BO656" s="403"/>
      <c r="BP656" s="403"/>
      <c r="BQ656" s="403"/>
      <c r="BR656" s="403"/>
      <c r="BS656" s="403"/>
      <c r="BT656" s="403"/>
      <c r="BU656" s="403"/>
      <c r="BV656" s="403"/>
      <c r="BW656" s="404"/>
      <c r="BX656" s="404"/>
      <c r="BY656" s="404"/>
      <c r="BZ656" s="404"/>
      <c r="CA656" s="404"/>
    </row>
    <row r="657" spans="1:79" s="628" customFormat="1" ht="21.95" customHeight="1">
      <c r="A657" s="204"/>
      <c r="B657" s="463"/>
      <c r="C657" s="236"/>
      <c r="D657" s="230">
        <v>16100641303103</v>
      </c>
      <c r="E657" s="231" t="s">
        <v>2200</v>
      </c>
      <c r="F657" s="231" t="s">
        <v>68</v>
      </c>
      <c r="G657" s="231" t="s">
        <v>19</v>
      </c>
      <c r="H657" s="231"/>
      <c r="I657" s="232" t="s">
        <v>2196</v>
      </c>
      <c r="J657" s="231"/>
      <c r="K657" s="231" t="s">
        <v>86</v>
      </c>
      <c r="L657" s="231" t="s">
        <v>1404</v>
      </c>
      <c r="M657" s="231" t="s">
        <v>21</v>
      </c>
      <c r="N657" s="344" t="s">
        <v>25</v>
      </c>
      <c r="O657" s="242">
        <v>137.9</v>
      </c>
      <c r="P657" s="231" t="s">
        <v>2198</v>
      </c>
      <c r="Q657" s="236" t="s">
        <v>23</v>
      </c>
      <c r="R657" s="614">
        <v>0.1</v>
      </c>
      <c r="S657" s="288">
        <v>139.30193400000002</v>
      </c>
      <c r="T657" s="623"/>
      <c r="U657" s="403"/>
      <c r="V657" s="403"/>
      <c r="W657" s="403"/>
      <c r="X657" s="403"/>
      <c r="Y657" s="403"/>
      <c r="Z657" s="403"/>
      <c r="AA657" s="403"/>
      <c r="AB657" s="403"/>
      <c r="AC657" s="403"/>
      <c r="AD657" s="403"/>
      <c r="AE657" s="403"/>
      <c r="AF657" s="403"/>
      <c r="AG657" s="403"/>
      <c r="AH657" s="403"/>
      <c r="AI657" s="403"/>
      <c r="AJ657" s="403"/>
      <c r="AK657" s="403"/>
      <c r="AL657" s="403"/>
      <c r="AM657" s="403"/>
      <c r="AN657" s="403"/>
      <c r="AO657" s="403"/>
      <c r="AP657" s="403"/>
      <c r="AQ657" s="403"/>
      <c r="AR657" s="403"/>
      <c r="AS657" s="403"/>
      <c r="AT657" s="403"/>
      <c r="AU657" s="403"/>
      <c r="AV657" s="403"/>
      <c r="AW657" s="403"/>
      <c r="AX657" s="403"/>
      <c r="AY657" s="403"/>
      <c r="AZ657" s="403"/>
      <c r="BA657" s="403"/>
      <c r="BB657" s="403"/>
      <c r="BC657" s="403"/>
      <c r="BD657" s="403"/>
      <c r="BE657" s="403"/>
      <c r="BF657" s="403"/>
      <c r="BG657" s="403"/>
      <c r="BH657" s="403"/>
      <c r="BI657" s="403"/>
      <c r="BJ657" s="403"/>
      <c r="BK657" s="403"/>
      <c r="BL657" s="403"/>
      <c r="BM657" s="403"/>
      <c r="BN657" s="403"/>
      <c r="BO657" s="403"/>
      <c r="BP657" s="403"/>
      <c r="BQ657" s="403"/>
      <c r="BR657" s="403"/>
      <c r="BS657" s="403"/>
      <c r="BT657" s="403"/>
      <c r="BU657" s="403"/>
      <c r="BV657" s="403"/>
      <c r="BW657" s="404"/>
      <c r="BX657" s="404"/>
      <c r="BY657" s="404"/>
      <c r="BZ657" s="404"/>
      <c r="CA657" s="404"/>
    </row>
    <row r="658" spans="1:79" s="628" customFormat="1" ht="21.95" customHeight="1">
      <c r="A658" s="204"/>
      <c r="B658" s="463"/>
      <c r="C658" s="236"/>
      <c r="D658" s="515" t="s">
        <v>2219</v>
      </c>
      <c r="E658" s="515" t="s">
        <v>2220</v>
      </c>
      <c r="F658" s="264" t="s">
        <v>68</v>
      </c>
      <c r="G658" s="264" t="s">
        <v>28</v>
      </c>
      <c r="H658" s="264"/>
      <c r="I658" s="265" t="s">
        <v>2221</v>
      </c>
      <c r="J658" s="489" t="s">
        <v>2222</v>
      </c>
      <c r="K658" s="264" t="s">
        <v>86</v>
      </c>
      <c r="L658" s="264" t="s">
        <v>1071</v>
      </c>
      <c r="M658" s="264" t="s">
        <v>27</v>
      </c>
      <c r="N658" s="264" t="s">
        <v>27</v>
      </c>
      <c r="O658" s="516">
        <v>1896.2</v>
      </c>
      <c r="P658" s="264" t="s">
        <v>1844</v>
      </c>
      <c r="Q658" s="236" t="s">
        <v>39</v>
      </c>
      <c r="R658" s="614">
        <v>0.17</v>
      </c>
      <c r="S658" s="288">
        <v>1913.0081</v>
      </c>
      <c r="T658" s="623"/>
      <c r="U658" s="403"/>
      <c r="V658" s="403"/>
      <c r="W658" s="403"/>
      <c r="X658" s="403"/>
      <c r="Y658" s="403"/>
      <c r="Z658" s="403"/>
      <c r="AA658" s="403"/>
      <c r="AB658" s="403"/>
      <c r="AC658" s="403"/>
      <c r="AD658" s="403"/>
      <c r="AE658" s="403"/>
      <c r="AF658" s="403"/>
      <c r="AG658" s="403"/>
      <c r="AH658" s="403"/>
      <c r="AI658" s="403"/>
      <c r="AJ658" s="403"/>
      <c r="AK658" s="403"/>
      <c r="AL658" s="403"/>
      <c r="AM658" s="403"/>
      <c r="AN658" s="403"/>
      <c r="AO658" s="403"/>
      <c r="AP658" s="403"/>
      <c r="AQ658" s="403"/>
      <c r="AR658" s="403"/>
      <c r="AS658" s="403"/>
      <c r="AT658" s="403"/>
      <c r="AU658" s="403"/>
      <c r="AV658" s="403"/>
      <c r="AW658" s="403"/>
      <c r="AX658" s="403"/>
      <c r="AY658" s="403"/>
      <c r="AZ658" s="403"/>
      <c r="BA658" s="403"/>
      <c r="BB658" s="403"/>
      <c r="BC658" s="403"/>
      <c r="BD658" s="403"/>
      <c r="BE658" s="403"/>
      <c r="BF658" s="403"/>
      <c r="BG658" s="403"/>
      <c r="BH658" s="403"/>
      <c r="BI658" s="403"/>
      <c r="BJ658" s="403"/>
      <c r="BK658" s="403"/>
      <c r="BL658" s="403"/>
      <c r="BM658" s="403"/>
      <c r="BN658" s="403"/>
      <c r="BO658" s="403"/>
      <c r="BP658" s="403"/>
      <c r="BQ658" s="403"/>
      <c r="BR658" s="403"/>
      <c r="BS658" s="403"/>
      <c r="BT658" s="403"/>
      <c r="BU658" s="403"/>
      <c r="BV658" s="403"/>
      <c r="BW658" s="404"/>
      <c r="BX658" s="404"/>
      <c r="BY658" s="404"/>
      <c r="BZ658" s="404"/>
      <c r="CA658" s="404"/>
    </row>
    <row r="659" spans="1:79" s="628" customFormat="1" ht="21.95" customHeight="1">
      <c r="A659" s="204"/>
      <c r="B659" s="463"/>
      <c r="C659" s="236"/>
      <c r="D659" s="294" t="s">
        <v>2223</v>
      </c>
      <c r="E659" s="294" t="s">
        <v>2224</v>
      </c>
      <c r="F659" s="294" t="s">
        <v>68</v>
      </c>
      <c r="G659" s="294" t="s">
        <v>28</v>
      </c>
      <c r="H659" s="294"/>
      <c r="I659" s="295" t="s">
        <v>2221</v>
      </c>
      <c r="J659" s="294"/>
      <c r="K659" s="294" t="s">
        <v>86</v>
      </c>
      <c r="L659" s="294" t="s">
        <v>1076</v>
      </c>
      <c r="M659" s="294" t="s">
        <v>27</v>
      </c>
      <c r="N659" s="264" t="s">
        <v>21</v>
      </c>
      <c r="O659" s="345">
        <v>1972.4</v>
      </c>
      <c r="P659" s="294" t="s">
        <v>1844</v>
      </c>
      <c r="Q659" s="236" t="s">
        <v>51</v>
      </c>
      <c r="R659" s="560">
        <v>0.19</v>
      </c>
      <c r="S659" s="288">
        <v>1992.262068</v>
      </c>
      <c r="T659" s="623"/>
      <c r="U659" s="403"/>
      <c r="V659" s="403"/>
      <c r="W659" s="403"/>
      <c r="X659" s="403"/>
      <c r="Y659" s="403"/>
      <c r="Z659" s="403"/>
      <c r="AA659" s="403"/>
      <c r="AB659" s="403"/>
      <c r="AC659" s="403"/>
      <c r="AD659" s="403"/>
      <c r="AE659" s="403"/>
      <c r="AF659" s="403"/>
      <c r="AG659" s="403"/>
      <c r="AH659" s="403"/>
      <c r="AI659" s="403"/>
      <c r="AJ659" s="403"/>
      <c r="AK659" s="403"/>
      <c r="AL659" s="403"/>
      <c r="AM659" s="403"/>
      <c r="AN659" s="403"/>
      <c r="AO659" s="403"/>
      <c r="AP659" s="403"/>
      <c r="AQ659" s="403"/>
      <c r="AR659" s="403"/>
      <c r="AS659" s="403"/>
      <c r="AT659" s="403"/>
      <c r="AU659" s="403"/>
      <c r="AV659" s="403"/>
      <c r="AW659" s="403"/>
      <c r="AX659" s="403"/>
      <c r="AY659" s="403"/>
      <c r="AZ659" s="403"/>
      <c r="BA659" s="403"/>
      <c r="BB659" s="403"/>
      <c r="BC659" s="403"/>
      <c r="BD659" s="403"/>
      <c r="BE659" s="403"/>
      <c r="BF659" s="403"/>
      <c r="BG659" s="403"/>
      <c r="BH659" s="403"/>
      <c r="BI659" s="403"/>
      <c r="BJ659" s="403"/>
      <c r="BK659" s="403"/>
      <c r="BL659" s="403"/>
      <c r="BM659" s="403"/>
      <c r="BN659" s="403"/>
      <c r="BO659" s="403"/>
      <c r="BP659" s="403"/>
      <c r="BQ659" s="403"/>
      <c r="BR659" s="403"/>
      <c r="BS659" s="403"/>
      <c r="BT659" s="403"/>
      <c r="BU659" s="403"/>
      <c r="BV659" s="403"/>
      <c r="BW659" s="404"/>
      <c r="BX659" s="404"/>
      <c r="BY659" s="404"/>
      <c r="BZ659" s="404"/>
      <c r="CA659" s="404"/>
    </row>
    <row r="660" spans="1:79" s="628" customFormat="1" ht="21.95" customHeight="1">
      <c r="A660" s="204"/>
      <c r="B660" s="463"/>
      <c r="C660" s="236"/>
      <c r="D660" s="294" t="s">
        <v>2225</v>
      </c>
      <c r="E660" s="294" t="s">
        <v>2226</v>
      </c>
      <c r="F660" s="294" t="s">
        <v>68</v>
      </c>
      <c r="G660" s="294" t="s">
        <v>28</v>
      </c>
      <c r="H660" s="294"/>
      <c r="I660" s="295" t="s">
        <v>2221</v>
      </c>
      <c r="J660" s="294"/>
      <c r="K660" s="294" t="s">
        <v>86</v>
      </c>
      <c r="L660" s="294" t="s">
        <v>1076</v>
      </c>
      <c r="M660" s="294" t="s">
        <v>27</v>
      </c>
      <c r="N660" s="264" t="s">
        <v>22</v>
      </c>
      <c r="O660" s="345">
        <v>957.4</v>
      </c>
      <c r="P660" s="294" t="s">
        <v>1844</v>
      </c>
      <c r="Q660" s="236" t="s">
        <v>30</v>
      </c>
      <c r="R660" s="560">
        <v>0.15</v>
      </c>
      <c r="S660" s="288">
        <v>967.04101800000001</v>
      </c>
      <c r="T660" s="623"/>
      <c r="U660" s="403"/>
      <c r="V660" s="403"/>
      <c r="W660" s="403"/>
      <c r="X660" s="403"/>
      <c r="Y660" s="403"/>
      <c r="Z660" s="403"/>
      <c r="AA660" s="403"/>
      <c r="AB660" s="403"/>
      <c r="AC660" s="403"/>
      <c r="AD660" s="403"/>
      <c r="AE660" s="403"/>
      <c r="AF660" s="403"/>
      <c r="AG660" s="403"/>
      <c r="AH660" s="403"/>
      <c r="AI660" s="403"/>
      <c r="AJ660" s="403"/>
      <c r="AK660" s="403"/>
      <c r="AL660" s="403"/>
      <c r="AM660" s="403"/>
      <c r="AN660" s="403"/>
      <c r="AO660" s="403"/>
      <c r="AP660" s="403"/>
      <c r="AQ660" s="403"/>
      <c r="AR660" s="403"/>
      <c r="AS660" s="403"/>
      <c r="AT660" s="403"/>
      <c r="AU660" s="403"/>
      <c r="AV660" s="403"/>
      <c r="AW660" s="403"/>
      <c r="AX660" s="403"/>
      <c r="AY660" s="403"/>
      <c r="AZ660" s="403"/>
      <c r="BA660" s="403"/>
      <c r="BB660" s="403"/>
      <c r="BC660" s="403"/>
      <c r="BD660" s="403"/>
      <c r="BE660" s="403"/>
      <c r="BF660" s="403"/>
      <c r="BG660" s="403"/>
      <c r="BH660" s="403"/>
      <c r="BI660" s="403"/>
      <c r="BJ660" s="403"/>
      <c r="BK660" s="403"/>
      <c r="BL660" s="403"/>
      <c r="BM660" s="403"/>
      <c r="BN660" s="403"/>
      <c r="BO660" s="403"/>
      <c r="BP660" s="403"/>
      <c r="BQ660" s="403"/>
      <c r="BR660" s="403"/>
      <c r="BS660" s="403"/>
      <c r="BT660" s="403"/>
      <c r="BU660" s="403"/>
      <c r="BV660" s="403"/>
      <c r="BW660" s="404"/>
      <c r="BX660" s="404"/>
      <c r="BY660" s="404"/>
      <c r="BZ660" s="404"/>
      <c r="CA660" s="404"/>
    </row>
    <row r="661" spans="1:79" s="628" customFormat="1" ht="21.95" customHeight="1">
      <c r="A661" s="204"/>
      <c r="B661" s="463"/>
      <c r="C661" s="236"/>
      <c r="D661" s="294" t="s">
        <v>2227</v>
      </c>
      <c r="E661" s="294" t="s">
        <v>2228</v>
      </c>
      <c r="F661" s="294" t="s">
        <v>68</v>
      </c>
      <c r="G661" s="294" t="s">
        <v>28</v>
      </c>
      <c r="H661" s="294"/>
      <c r="I661" s="295" t="s">
        <v>2221</v>
      </c>
      <c r="J661" s="294"/>
      <c r="K661" s="294" t="s">
        <v>86</v>
      </c>
      <c r="L661" s="294" t="s">
        <v>1076</v>
      </c>
      <c r="M661" s="294" t="s">
        <v>27</v>
      </c>
      <c r="N661" s="264" t="s">
        <v>25</v>
      </c>
      <c r="O661" s="345">
        <v>39.4</v>
      </c>
      <c r="P661" s="294" t="s">
        <v>1844</v>
      </c>
      <c r="Q661" s="236" t="s">
        <v>47</v>
      </c>
      <c r="R661" s="560">
        <v>0.1</v>
      </c>
      <c r="S661" s="288">
        <v>39.811904999999996</v>
      </c>
      <c r="T661" s="623"/>
      <c r="U661" s="403"/>
      <c r="V661" s="403"/>
      <c r="W661" s="403"/>
      <c r="X661" s="403"/>
      <c r="Y661" s="403"/>
      <c r="Z661" s="403"/>
      <c r="AA661" s="403"/>
      <c r="AB661" s="403"/>
      <c r="AC661" s="403"/>
      <c r="AD661" s="403"/>
      <c r="AE661" s="403"/>
      <c r="AF661" s="403"/>
      <c r="AG661" s="403"/>
      <c r="AH661" s="403"/>
      <c r="AI661" s="403"/>
      <c r="AJ661" s="403"/>
      <c r="AK661" s="403"/>
      <c r="AL661" s="403"/>
      <c r="AM661" s="403"/>
      <c r="AN661" s="403"/>
      <c r="AO661" s="403"/>
      <c r="AP661" s="403"/>
      <c r="AQ661" s="403"/>
      <c r="AR661" s="403"/>
      <c r="AS661" s="403"/>
      <c r="AT661" s="403"/>
      <c r="AU661" s="403"/>
      <c r="AV661" s="403"/>
      <c r="AW661" s="403"/>
      <c r="AX661" s="403"/>
      <c r="AY661" s="403"/>
      <c r="AZ661" s="403"/>
      <c r="BA661" s="403"/>
      <c r="BB661" s="403"/>
      <c r="BC661" s="403"/>
      <c r="BD661" s="403"/>
      <c r="BE661" s="403"/>
      <c r="BF661" s="403"/>
      <c r="BG661" s="403"/>
      <c r="BH661" s="403"/>
      <c r="BI661" s="403"/>
      <c r="BJ661" s="403"/>
      <c r="BK661" s="403"/>
      <c r="BL661" s="403"/>
      <c r="BM661" s="403"/>
      <c r="BN661" s="403"/>
      <c r="BO661" s="403"/>
      <c r="BP661" s="403"/>
      <c r="BQ661" s="403"/>
      <c r="BR661" s="403"/>
      <c r="BS661" s="403"/>
      <c r="BT661" s="403"/>
      <c r="BU661" s="403"/>
      <c r="BV661" s="403"/>
      <c r="BW661" s="404"/>
      <c r="BX661" s="404"/>
      <c r="BY661" s="404"/>
      <c r="BZ661" s="404"/>
      <c r="CA661" s="404"/>
    </row>
    <row r="662" spans="1:79" s="628" customFormat="1" ht="21.95" customHeight="1">
      <c r="A662" s="204"/>
      <c r="B662" s="463"/>
      <c r="C662" s="236"/>
      <c r="D662" s="245">
        <v>16119271210101</v>
      </c>
      <c r="E662" s="246" t="s">
        <v>2207</v>
      </c>
      <c r="F662" s="246" t="s">
        <v>68</v>
      </c>
      <c r="G662" s="246" t="s">
        <v>549</v>
      </c>
      <c r="H662" s="246">
        <v>1</v>
      </c>
      <c r="I662" s="247" t="s">
        <v>2208</v>
      </c>
      <c r="J662" s="481" t="s">
        <v>2209</v>
      </c>
      <c r="K662" s="246" t="s">
        <v>86</v>
      </c>
      <c r="L662" s="246" t="s">
        <v>1404</v>
      </c>
      <c r="M662" s="246" t="s">
        <v>25</v>
      </c>
      <c r="N662" s="248" t="s">
        <v>21</v>
      </c>
      <c r="O662" s="242">
        <v>756.4</v>
      </c>
      <c r="P662" s="246" t="s">
        <v>1844</v>
      </c>
      <c r="Q662" s="236" t="s">
        <v>24</v>
      </c>
      <c r="R662" s="560"/>
      <c r="S662" s="288">
        <v>763.90559699999994</v>
      </c>
      <c r="T662" s="623"/>
      <c r="U662" s="403"/>
      <c r="V662" s="403"/>
      <c r="W662" s="403"/>
      <c r="X662" s="403"/>
      <c r="Y662" s="403"/>
      <c r="Z662" s="403"/>
      <c r="AA662" s="403"/>
      <c r="AB662" s="403"/>
      <c r="AC662" s="403"/>
      <c r="AD662" s="403"/>
      <c r="AE662" s="403"/>
      <c r="AF662" s="403"/>
      <c r="AG662" s="403"/>
      <c r="AH662" s="403"/>
      <c r="AI662" s="403"/>
      <c r="AJ662" s="403"/>
      <c r="AK662" s="403"/>
      <c r="AL662" s="403"/>
      <c r="AM662" s="403"/>
      <c r="AN662" s="403"/>
      <c r="AO662" s="403"/>
      <c r="AP662" s="403"/>
      <c r="AQ662" s="403"/>
      <c r="AR662" s="403"/>
      <c r="AS662" s="403"/>
      <c r="AT662" s="403"/>
      <c r="AU662" s="403"/>
      <c r="AV662" s="403"/>
      <c r="AW662" s="403"/>
      <c r="AX662" s="403"/>
      <c r="AY662" s="403"/>
      <c r="AZ662" s="403"/>
      <c r="BA662" s="403"/>
      <c r="BB662" s="403"/>
      <c r="BC662" s="403"/>
      <c r="BD662" s="403"/>
      <c r="BE662" s="403"/>
      <c r="BF662" s="403"/>
      <c r="BG662" s="403"/>
      <c r="BH662" s="403"/>
      <c r="BI662" s="403"/>
      <c r="BJ662" s="403"/>
      <c r="BK662" s="403"/>
      <c r="BL662" s="403"/>
      <c r="BM662" s="403"/>
      <c r="BN662" s="403"/>
      <c r="BO662" s="403"/>
      <c r="BP662" s="403"/>
      <c r="BQ662" s="403"/>
      <c r="BR662" s="403"/>
      <c r="BS662" s="403"/>
      <c r="BT662" s="403"/>
      <c r="BU662" s="403"/>
      <c r="BV662" s="403"/>
      <c r="BW662" s="404"/>
      <c r="BX662" s="404"/>
      <c r="BY662" s="404"/>
      <c r="BZ662" s="404"/>
      <c r="CA662" s="404"/>
    </row>
    <row r="663" spans="1:79" s="628" customFormat="1" ht="21.95" customHeight="1">
      <c r="A663" s="204"/>
      <c r="B663" s="463"/>
      <c r="C663" s="236"/>
      <c r="D663" s="245">
        <v>16119271210102</v>
      </c>
      <c r="E663" s="246" t="s">
        <v>2210</v>
      </c>
      <c r="F663" s="246" t="s">
        <v>68</v>
      </c>
      <c r="G663" s="246" t="s">
        <v>549</v>
      </c>
      <c r="H663" s="246">
        <v>2</v>
      </c>
      <c r="I663" s="247" t="s">
        <v>2208</v>
      </c>
      <c r="J663" s="246"/>
      <c r="K663" s="246" t="s">
        <v>86</v>
      </c>
      <c r="L663" s="246" t="s">
        <v>1404</v>
      </c>
      <c r="M663" s="246" t="s">
        <v>25</v>
      </c>
      <c r="N663" s="248" t="s">
        <v>22</v>
      </c>
      <c r="O663" s="323">
        <v>783.4</v>
      </c>
      <c r="P663" s="246" t="s">
        <v>1844</v>
      </c>
      <c r="Q663" s="236" t="s">
        <v>23</v>
      </c>
      <c r="R663" s="560">
        <v>0.05</v>
      </c>
      <c r="S663" s="288">
        <v>790.94184100000007</v>
      </c>
      <c r="T663" s="623"/>
      <c r="U663" s="403"/>
      <c r="V663" s="403"/>
      <c r="W663" s="403"/>
      <c r="X663" s="403"/>
      <c r="Y663" s="403"/>
      <c r="Z663" s="403"/>
      <c r="AA663" s="403"/>
      <c r="AB663" s="403"/>
      <c r="AC663" s="403"/>
      <c r="AD663" s="403"/>
      <c r="AE663" s="403"/>
      <c r="AF663" s="403"/>
      <c r="AG663" s="403"/>
      <c r="AH663" s="403"/>
      <c r="AI663" s="403"/>
      <c r="AJ663" s="403"/>
      <c r="AK663" s="403"/>
      <c r="AL663" s="403"/>
      <c r="AM663" s="403"/>
      <c r="AN663" s="403"/>
      <c r="AO663" s="403"/>
      <c r="AP663" s="403"/>
      <c r="AQ663" s="403"/>
      <c r="AR663" s="403"/>
      <c r="AS663" s="403"/>
      <c r="AT663" s="403"/>
      <c r="AU663" s="403"/>
      <c r="AV663" s="403"/>
      <c r="AW663" s="403"/>
      <c r="AX663" s="403"/>
      <c r="AY663" s="403"/>
      <c r="AZ663" s="403"/>
      <c r="BA663" s="403"/>
      <c r="BB663" s="403"/>
      <c r="BC663" s="403"/>
      <c r="BD663" s="403"/>
      <c r="BE663" s="403"/>
      <c r="BF663" s="403"/>
      <c r="BG663" s="403"/>
      <c r="BH663" s="403"/>
      <c r="BI663" s="403"/>
      <c r="BJ663" s="403"/>
      <c r="BK663" s="403"/>
      <c r="BL663" s="403"/>
      <c r="BM663" s="403"/>
      <c r="BN663" s="403"/>
      <c r="BO663" s="403"/>
      <c r="BP663" s="403"/>
      <c r="BQ663" s="403"/>
      <c r="BR663" s="403"/>
      <c r="BS663" s="403"/>
      <c r="BT663" s="403"/>
      <c r="BU663" s="403"/>
      <c r="BV663" s="403"/>
      <c r="BW663" s="404"/>
      <c r="BX663" s="404"/>
      <c r="BY663" s="404"/>
      <c r="BZ663" s="404"/>
      <c r="CA663" s="404"/>
    </row>
    <row r="664" spans="1:79" s="628" customFormat="1" ht="21.95" customHeight="1">
      <c r="A664" s="204"/>
      <c r="B664" s="463"/>
      <c r="C664" s="236"/>
      <c r="D664" s="245">
        <v>16119271210103</v>
      </c>
      <c r="E664" s="246" t="s">
        <v>2211</v>
      </c>
      <c r="F664" s="246" t="s">
        <v>68</v>
      </c>
      <c r="G664" s="246" t="s">
        <v>549</v>
      </c>
      <c r="H664" s="246">
        <v>1</v>
      </c>
      <c r="I664" s="247" t="s">
        <v>2208</v>
      </c>
      <c r="J664" s="246"/>
      <c r="K664" s="246" t="s">
        <v>86</v>
      </c>
      <c r="L664" s="246" t="s">
        <v>1404</v>
      </c>
      <c r="M664" s="246" t="s">
        <v>25</v>
      </c>
      <c r="N664" s="248" t="s">
        <v>25</v>
      </c>
      <c r="O664" s="323">
        <v>270.60000000000002</v>
      </c>
      <c r="P664" s="246" t="s">
        <v>1844</v>
      </c>
      <c r="Q664" s="236" t="s">
        <v>23</v>
      </c>
      <c r="R664" s="560">
        <v>0.05</v>
      </c>
      <c r="S664" s="288">
        <v>273.28510600000004</v>
      </c>
      <c r="T664" s="623"/>
      <c r="U664" s="403"/>
      <c r="V664" s="403"/>
      <c r="W664" s="403"/>
      <c r="X664" s="403"/>
      <c r="Y664" s="403"/>
      <c r="Z664" s="403"/>
      <c r="AA664" s="403"/>
      <c r="AB664" s="403"/>
      <c r="AC664" s="403"/>
      <c r="AD664" s="403"/>
      <c r="AE664" s="403"/>
      <c r="AF664" s="403"/>
      <c r="AG664" s="403"/>
      <c r="AH664" s="403"/>
      <c r="AI664" s="403"/>
      <c r="AJ664" s="403"/>
      <c r="AK664" s="403"/>
      <c r="AL664" s="403"/>
      <c r="AM664" s="403"/>
      <c r="AN664" s="403"/>
      <c r="AO664" s="403"/>
      <c r="AP664" s="403"/>
      <c r="AQ664" s="403"/>
      <c r="AR664" s="403"/>
      <c r="AS664" s="403"/>
      <c r="AT664" s="403"/>
      <c r="AU664" s="403"/>
      <c r="AV664" s="403"/>
      <c r="AW664" s="403"/>
      <c r="AX664" s="403"/>
      <c r="AY664" s="403"/>
      <c r="AZ664" s="403"/>
      <c r="BA664" s="403"/>
      <c r="BB664" s="403"/>
      <c r="BC664" s="403"/>
      <c r="BD664" s="403"/>
      <c r="BE664" s="403"/>
      <c r="BF664" s="403"/>
      <c r="BG664" s="403"/>
      <c r="BH664" s="403"/>
      <c r="BI664" s="403"/>
      <c r="BJ664" s="403"/>
      <c r="BK664" s="403"/>
      <c r="BL664" s="403"/>
      <c r="BM664" s="403"/>
      <c r="BN664" s="403"/>
      <c r="BO664" s="403"/>
      <c r="BP664" s="403"/>
      <c r="BQ664" s="403"/>
      <c r="BR664" s="403"/>
      <c r="BS664" s="403"/>
      <c r="BT664" s="403"/>
      <c r="BU664" s="403"/>
      <c r="BV664" s="403"/>
      <c r="BW664" s="404"/>
      <c r="BX664" s="404"/>
      <c r="BY664" s="404"/>
      <c r="BZ664" s="404"/>
      <c r="CA664" s="404"/>
    </row>
    <row r="665" spans="1:79" s="628" customFormat="1" ht="21.95" customHeight="1">
      <c r="A665" s="204"/>
      <c r="B665" s="463"/>
      <c r="C665" s="236"/>
      <c r="D665" s="245">
        <v>16119271210104</v>
      </c>
      <c r="E665" s="246" t="s">
        <v>2212</v>
      </c>
      <c r="F665" s="246" t="s">
        <v>68</v>
      </c>
      <c r="G665" s="246" t="s">
        <v>549</v>
      </c>
      <c r="H665" s="246">
        <v>2</v>
      </c>
      <c r="I665" s="247" t="s">
        <v>2208</v>
      </c>
      <c r="J665" s="246"/>
      <c r="K665" s="246" t="s">
        <v>86</v>
      </c>
      <c r="L665" s="246" t="s">
        <v>1404</v>
      </c>
      <c r="M665" s="246" t="s">
        <v>25</v>
      </c>
      <c r="N665" s="248" t="s">
        <v>27</v>
      </c>
      <c r="O665" s="242">
        <v>486.4</v>
      </c>
      <c r="P665" s="246" t="s">
        <v>1844</v>
      </c>
      <c r="Q665" s="236" t="s">
        <v>23</v>
      </c>
      <c r="R665" s="560">
        <v>0.05</v>
      </c>
      <c r="S665" s="288">
        <v>491.082604</v>
      </c>
      <c r="T665" s="623"/>
      <c r="U665" s="403"/>
      <c r="V665" s="403"/>
      <c r="W665" s="403"/>
      <c r="X665" s="403"/>
      <c r="Y665" s="403"/>
      <c r="Z665" s="403"/>
      <c r="AA665" s="403"/>
      <c r="AB665" s="403"/>
      <c r="AC665" s="403"/>
      <c r="AD665" s="403"/>
      <c r="AE665" s="403"/>
      <c r="AF665" s="403"/>
      <c r="AG665" s="403"/>
      <c r="AH665" s="403"/>
      <c r="AI665" s="403"/>
      <c r="AJ665" s="403"/>
      <c r="AK665" s="403"/>
      <c r="AL665" s="403"/>
      <c r="AM665" s="403"/>
      <c r="AN665" s="403"/>
      <c r="AO665" s="403"/>
      <c r="AP665" s="403"/>
      <c r="AQ665" s="403"/>
      <c r="AR665" s="403"/>
      <c r="AS665" s="403"/>
      <c r="AT665" s="403"/>
      <c r="AU665" s="403"/>
      <c r="AV665" s="403"/>
      <c r="AW665" s="403"/>
      <c r="AX665" s="403"/>
      <c r="AY665" s="403"/>
      <c r="AZ665" s="403"/>
      <c r="BA665" s="403"/>
      <c r="BB665" s="403"/>
      <c r="BC665" s="403"/>
      <c r="BD665" s="403"/>
      <c r="BE665" s="403"/>
      <c r="BF665" s="403"/>
      <c r="BG665" s="403"/>
      <c r="BH665" s="403"/>
      <c r="BI665" s="403"/>
      <c r="BJ665" s="403"/>
      <c r="BK665" s="403"/>
      <c r="BL665" s="403"/>
      <c r="BM665" s="403"/>
      <c r="BN665" s="403"/>
      <c r="BO665" s="403"/>
      <c r="BP665" s="403"/>
      <c r="BQ665" s="403"/>
      <c r="BR665" s="403"/>
      <c r="BS665" s="403"/>
      <c r="BT665" s="403"/>
      <c r="BU665" s="403"/>
      <c r="BV665" s="403"/>
      <c r="BW665" s="404"/>
      <c r="BX665" s="404"/>
      <c r="BY665" s="404"/>
      <c r="BZ665" s="404"/>
      <c r="CA665" s="404"/>
    </row>
    <row r="666" spans="1:79" s="628" customFormat="1" ht="21.95" customHeight="1">
      <c r="A666" s="204"/>
      <c r="B666" s="463"/>
      <c r="C666" s="236"/>
      <c r="D666" s="512" t="s">
        <v>2213</v>
      </c>
      <c r="E666" s="512" t="s">
        <v>2214</v>
      </c>
      <c r="F666" s="512" t="s">
        <v>68</v>
      </c>
      <c r="G666" s="512" t="s">
        <v>549</v>
      </c>
      <c r="H666" s="512">
        <v>1</v>
      </c>
      <c r="I666" s="513" t="s">
        <v>2215</v>
      </c>
      <c r="J666" s="481" t="s">
        <v>2216</v>
      </c>
      <c r="K666" s="512" t="s">
        <v>86</v>
      </c>
      <c r="L666" s="512" t="s">
        <v>1450</v>
      </c>
      <c r="M666" s="514">
        <v>2</v>
      </c>
      <c r="N666" s="514">
        <v>1</v>
      </c>
      <c r="O666" s="348">
        <v>474.1</v>
      </c>
      <c r="P666" s="512" t="s">
        <v>1844</v>
      </c>
      <c r="Q666" s="236" t="s">
        <v>184</v>
      </c>
      <c r="R666" s="560">
        <v>0.15</v>
      </c>
      <c r="S666" s="288">
        <v>479.14264199999997</v>
      </c>
      <c r="T666" s="623"/>
      <c r="U666" s="403"/>
      <c r="V666" s="403"/>
      <c r="W666" s="403"/>
      <c r="X666" s="403"/>
      <c r="Y666" s="403"/>
      <c r="Z666" s="403"/>
      <c r="AA666" s="403"/>
      <c r="AB666" s="403"/>
      <c r="AC666" s="403"/>
      <c r="AD666" s="403"/>
      <c r="AE666" s="403"/>
      <c r="AF666" s="403"/>
      <c r="AG666" s="403"/>
      <c r="AH666" s="403"/>
      <c r="AI666" s="403"/>
      <c r="AJ666" s="403"/>
      <c r="AK666" s="403"/>
      <c r="AL666" s="403"/>
      <c r="AM666" s="403"/>
      <c r="AN666" s="403"/>
      <c r="AO666" s="403"/>
      <c r="AP666" s="403"/>
      <c r="AQ666" s="403"/>
      <c r="AR666" s="403"/>
      <c r="AS666" s="403"/>
      <c r="AT666" s="403"/>
      <c r="AU666" s="403"/>
      <c r="AV666" s="403"/>
      <c r="AW666" s="403"/>
      <c r="AX666" s="403"/>
      <c r="AY666" s="403"/>
      <c r="AZ666" s="403"/>
      <c r="BA666" s="403"/>
      <c r="BB666" s="403"/>
      <c r="BC666" s="403"/>
      <c r="BD666" s="403"/>
      <c r="BE666" s="403"/>
      <c r="BF666" s="403"/>
      <c r="BG666" s="403"/>
      <c r="BH666" s="403"/>
      <c r="BI666" s="403"/>
      <c r="BJ666" s="403"/>
      <c r="BK666" s="403"/>
      <c r="BL666" s="403"/>
      <c r="BM666" s="403"/>
      <c r="BN666" s="403"/>
      <c r="BO666" s="403"/>
      <c r="BP666" s="403"/>
      <c r="BQ666" s="403"/>
      <c r="BR666" s="403"/>
      <c r="BS666" s="403"/>
      <c r="BT666" s="403"/>
      <c r="BU666" s="403"/>
      <c r="BV666" s="403"/>
      <c r="BW666" s="404"/>
      <c r="BX666" s="404"/>
      <c r="BY666" s="404"/>
      <c r="BZ666" s="404"/>
      <c r="CA666" s="404"/>
    </row>
    <row r="667" spans="1:79" s="628" customFormat="1" ht="21.95" customHeight="1">
      <c r="A667" s="204"/>
      <c r="B667" s="463"/>
      <c r="C667" s="236"/>
      <c r="D667" s="512" t="s">
        <v>2217</v>
      </c>
      <c r="E667" s="512" t="s">
        <v>2218</v>
      </c>
      <c r="F667" s="512" t="s">
        <v>68</v>
      </c>
      <c r="G667" s="512" t="s">
        <v>549</v>
      </c>
      <c r="H667" s="512">
        <v>1</v>
      </c>
      <c r="I667" s="513" t="s">
        <v>2215</v>
      </c>
      <c r="J667" s="512"/>
      <c r="K667" s="512" t="s">
        <v>86</v>
      </c>
      <c r="L667" s="512" t="s">
        <v>1450</v>
      </c>
      <c r="M667" s="514">
        <v>2</v>
      </c>
      <c r="N667" s="514">
        <v>2</v>
      </c>
      <c r="O667" s="348">
        <v>75</v>
      </c>
      <c r="P667" s="512" t="s">
        <v>1844</v>
      </c>
      <c r="Q667" s="236" t="s">
        <v>23</v>
      </c>
      <c r="R667" s="560">
        <v>0.05</v>
      </c>
      <c r="S667" s="288">
        <v>75.797717999999989</v>
      </c>
      <c r="T667" s="623"/>
      <c r="U667" s="403"/>
      <c r="V667" s="403"/>
      <c r="W667" s="403"/>
      <c r="X667" s="403"/>
      <c r="Y667" s="403"/>
      <c r="Z667" s="403"/>
      <c r="AA667" s="403"/>
      <c r="AB667" s="403"/>
      <c r="AC667" s="403"/>
      <c r="AD667" s="403"/>
      <c r="AE667" s="403"/>
      <c r="AF667" s="403"/>
      <c r="AG667" s="403"/>
      <c r="AH667" s="403"/>
      <c r="AI667" s="403"/>
      <c r="AJ667" s="403"/>
      <c r="AK667" s="403"/>
      <c r="AL667" s="403"/>
      <c r="AM667" s="403"/>
      <c r="AN667" s="403"/>
      <c r="AO667" s="403"/>
      <c r="AP667" s="403"/>
      <c r="AQ667" s="403"/>
      <c r="AR667" s="403"/>
      <c r="AS667" s="403"/>
      <c r="AT667" s="403"/>
      <c r="AU667" s="403"/>
      <c r="AV667" s="403"/>
      <c r="AW667" s="403"/>
      <c r="AX667" s="403"/>
      <c r="AY667" s="403"/>
      <c r="AZ667" s="403"/>
      <c r="BA667" s="403"/>
      <c r="BB667" s="403"/>
      <c r="BC667" s="403"/>
      <c r="BD667" s="403"/>
      <c r="BE667" s="403"/>
      <c r="BF667" s="403"/>
      <c r="BG667" s="403"/>
      <c r="BH667" s="403"/>
      <c r="BI667" s="403"/>
      <c r="BJ667" s="403"/>
      <c r="BK667" s="403"/>
      <c r="BL667" s="403"/>
      <c r="BM667" s="403"/>
      <c r="BN667" s="403"/>
      <c r="BO667" s="403"/>
      <c r="BP667" s="403"/>
      <c r="BQ667" s="403"/>
      <c r="BR667" s="403"/>
      <c r="BS667" s="403"/>
      <c r="BT667" s="403"/>
      <c r="BU667" s="403"/>
      <c r="BV667" s="403"/>
      <c r="BW667" s="404"/>
      <c r="BX667" s="404"/>
      <c r="BY667" s="404"/>
      <c r="BZ667" s="404"/>
      <c r="CA667" s="404"/>
    </row>
    <row r="668" spans="1:79" s="628" customFormat="1" ht="21.95" customHeight="1">
      <c r="A668" s="122">
        <v>775</v>
      </c>
      <c r="B668" s="421"/>
      <c r="C668" s="421"/>
      <c r="D668" s="422" t="s">
        <v>756</v>
      </c>
      <c r="E668" s="422" t="s">
        <v>757</v>
      </c>
      <c r="F668" s="423" t="s">
        <v>68</v>
      </c>
      <c r="G668" s="423" t="s">
        <v>2965</v>
      </c>
      <c r="H668" s="421"/>
      <c r="I668" s="423" t="s">
        <v>758</v>
      </c>
      <c r="J668" s="423" t="s">
        <v>1001</v>
      </c>
      <c r="K668" s="421" t="s">
        <v>86</v>
      </c>
      <c r="L668" s="421" t="s">
        <v>37</v>
      </c>
      <c r="M668" s="421" t="s">
        <v>21</v>
      </c>
      <c r="N668" s="421" t="s">
        <v>21</v>
      </c>
      <c r="O668" s="423">
        <v>1817.4</v>
      </c>
      <c r="P668" s="423"/>
      <c r="Q668" s="421" t="s">
        <v>47</v>
      </c>
      <c r="R668" s="425" t="s">
        <v>54</v>
      </c>
      <c r="S668" s="584">
        <v>1841.881895</v>
      </c>
      <c r="T668" s="621"/>
      <c r="U668" s="393"/>
      <c r="V668" s="393"/>
      <c r="W668" s="393"/>
      <c r="X668" s="393"/>
      <c r="Y668" s="393"/>
      <c r="Z668" s="393"/>
      <c r="AA668" s="393"/>
      <c r="AB668" s="393"/>
      <c r="AC668" s="393"/>
      <c r="AD668" s="393"/>
      <c r="AE668" s="393"/>
      <c r="AF668" s="393"/>
      <c r="AG668" s="393"/>
      <c r="AH668" s="393"/>
      <c r="AI668" s="393"/>
      <c r="AJ668" s="393"/>
      <c r="AK668" s="393"/>
      <c r="AL668" s="393"/>
      <c r="AM668" s="393"/>
      <c r="AN668" s="393"/>
      <c r="AO668" s="393"/>
      <c r="AP668" s="393"/>
      <c r="AQ668" s="393"/>
      <c r="AR668" s="393"/>
      <c r="AS668" s="393"/>
      <c r="AT668" s="393"/>
      <c r="AU668" s="393"/>
      <c r="AV668" s="393"/>
      <c r="AW668" s="393"/>
      <c r="AX668" s="393"/>
      <c r="AY668" s="393"/>
      <c r="AZ668" s="393"/>
      <c r="BA668" s="393"/>
      <c r="BB668" s="393"/>
      <c r="BC668" s="393"/>
      <c r="BD668" s="393"/>
      <c r="BE668" s="393"/>
      <c r="BF668" s="393"/>
      <c r="BG668" s="393"/>
      <c r="BH668" s="393"/>
      <c r="BI668" s="393"/>
      <c r="BJ668" s="393"/>
      <c r="BK668" s="393"/>
      <c r="BL668" s="393"/>
      <c r="BM668" s="393"/>
      <c r="BN668" s="393"/>
      <c r="BO668" s="393"/>
      <c r="BP668" s="393"/>
      <c r="BQ668" s="393"/>
      <c r="BR668" s="393"/>
      <c r="BS668" s="393"/>
      <c r="BT668" s="393"/>
      <c r="BU668" s="393"/>
      <c r="BV668" s="393"/>
      <c r="BW668" s="115"/>
      <c r="BX668" s="115"/>
      <c r="BY668" s="115"/>
      <c r="BZ668" s="115"/>
      <c r="CA668" s="115"/>
    </row>
    <row r="669" spans="1:79" s="628" customFormat="1" ht="21.95" customHeight="1">
      <c r="A669" s="204"/>
      <c r="B669" s="463"/>
      <c r="C669" s="236"/>
      <c r="D669" s="245">
        <v>16100950311101</v>
      </c>
      <c r="E669" s="246" t="s">
        <v>2203</v>
      </c>
      <c r="F669" s="246" t="s">
        <v>68</v>
      </c>
      <c r="G669" s="246" t="s">
        <v>2965</v>
      </c>
      <c r="H669" s="246"/>
      <c r="I669" s="511" t="s">
        <v>2204</v>
      </c>
      <c r="J669" s="474" t="s">
        <v>2205</v>
      </c>
      <c r="K669" s="246" t="s">
        <v>86</v>
      </c>
      <c r="L669" s="246" t="s">
        <v>1470</v>
      </c>
      <c r="M669" s="246" t="s">
        <v>2206</v>
      </c>
      <c r="N669" s="248" t="s">
        <v>21</v>
      </c>
      <c r="O669" s="296">
        <v>1935.6</v>
      </c>
      <c r="P669" s="246" t="s">
        <v>2198</v>
      </c>
      <c r="Q669" s="236" t="s">
        <v>51</v>
      </c>
      <c r="R669" s="614">
        <v>0.09</v>
      </c>
      <c r="S669" s="288">
        <v>1959.53</v>
      </c>
      <c r="T669" s="623"/>
      <c r="U669" s="403"/>
      <c r="V669" s="403"/>
      <c r="W669" s="403"/>
      <c r="X669" s="403"/>
      <c r="Y669" s="403"/>
      <c r="Z669" s="403"/>
      <c r="AA669" s="403"/>
      <c r="AB669" s="403"/>
      <c r="AC669" s="403"/>
      <c r="AD669" s="403"/>
      <c r="AE669" s="403"/>
      <c r="AF669" s="403"/>
      <c r="AG669" s="403"/>
      <c r="AH669" s="403"/>
      <c r="AI669" s="403"/>
      <c r="AJ669" s="403"/>
      <c r="AK669" s="403"/>
      <c r="AL669" s="403"/>
      <c r="AM669" s="403"/>
      <c r="AN669" s="403"/>
      <c r="AO669" s="403"/>
      <c r="AP669" s="403"/>
      <c r="AQ669" s="403"/>
      <c r="AR669" s="403"/>
      <c r="AS669" s="403"/>
      <c r="AT669" s="403"/>
      <c r="AU669" s="403"/>
      <c r="AV669" s="403"/>
      <c r="AW669" s="403"/>
      <c r="AX669" s="403"/>
      <c r="AY669" s="403"/>
      <c r="AZ669" s="403"/>
      <c r="BA669" s="403"/>
      <c r="BB669" s="403"/>
      <c r="BC669" s="403"/>
      <c r="BD669" s="403"/>
      <c r="BE669" s="403"/>
      <c r="BF669" s="403"/>
      <c r="BG669" s="403"/>
      <c r="BH669" s="403"/>
      <c r="BI669" s="403"/>
      <c r="BJ669" s="403"/>
      <c r="BK669" s="403"/>
      <c r="BL669" s="403"/>
      <c r="BM669" s="403"/>
      <c r="BN669" s="403"/>
      <c r="BO669" s="403"/>
      <c r="BP669" s="403"/>
      <c r="BQ669" s="403"/>
      <c r="BR669" s="403"/>
      <c r="BS669" s="403"/>
      <c r="BT669" s="403"/>
      <c r="BU669" s="403"/>
      <c r="BV669" s="403"/>
      <c r="BW669" s="404"/>
      <c r="BX669" s="404"/>
      <c r="BY669" s="404"/>
      <c r="BZ669" s="404"/>
      <c r="CA669" s="404"/>
    </row>
    <row r="670" spans="1:79" s="628" customFormat="1" ht="21.95" customHeight="1">
      <c r="A670" s="122">
        <v>776</v>
      </c>
      <c r="B670" s="421"/>
      <c r="C670" s="421"/>
      <c r="D670" s="422" t="s">
        <v>759</v>
      </c>
      <c r="E670" s="422" t="s">
        <v>760</v>
      </c>
      <c r="F670" s="423" t="s">
        <v>68</v>
      </c>
      <c r="G670" s="423" t="s">
        <v>2965</v>
      </c>
      <c r="H670" s="421"/>
      <c r="I670" s="423" t="s">
        <v>761</v>
      </c>
      <c r="J670" s="423" t="s">
        <v>1002</v>
      </c>
      <c r="K670" s="421" t="s">
        <v>86</v>
      </c>
      <c r="L670" s="421" t="s">
        <v>31</v>
      </c>
      <c r="M670" s="421" t="s">
        <v>33</v>
      </c>
      <c r="N670" s="421" t="s">
        <v>21</v>
      </c>
      <c r="O670" s="423">
        <v>1747.8</v>
      </c>
      <c r="P670" s="423"/>
      <c r="Q670" s="421" t="s">
        <v>24</v>
      </c>
      <c r="R670" s="425"/>
      <c r="S670" s="584">
        <v>1768.601811</v>
      </c>
      <c r="T670" s="621"/>
      <c r="U670" s="393"/>
      <c r="V670" s="393"/>
      <c r="W670" s="393"/>
      <c r="X670" s="393"/>
      <c r="Y670" s="393"/>
      <c r="Z670" s="393"/>
      <c r="AA670" s="393"/>
      <c r="AB670" s="393"/>
      <c r="AC670" s="393"/>
      <c r="AD670" s="393"/>
      <c r="AE670" s="393"/>
      <c r="AF670" s="393"/>
      <c r="AG670" s="393"/>
      <c r="AH670" s="393"/>
      <c r="AI670" s="393"/>
      <c r="AJ670" s="393"/>
      <c r="AK670" s="393"/>
      <c r="AL670" s="393"/>
      <c r="AM670" s="393"/>
      <c r="AN670" s="393"/>
      <c r="AO670" s="393"/>
      <c r="AP670" s="393"/>
      <c r="AQ670" s="393"/>
      <c r="AR670" s="393"/>
      <c r="AS670" s="393"/>
      <c r="AT670" s="393"/>
      <c r="AU670" s="393"/>
      <c r="AV670" s="393"/>
      <c r="AW670" s="393"/>
      <c r="AX670" s="393"/>
      <c r="AY670" s="393"/>
      <c r="AZ670" s="393"/>
      <c r="BA670" s="393"/>
      <c r="BB670" s="393"/>
      <c r="BC670" s="393"/>
      <c r="BD670" s="393"/>
      <c r="BE670" s="393"/>
      <c r="BF670" s="393"/>
      <c r="BG670" s="393"/>
      <c r="BH670" s="393"/>
      <c r="BI670" s="393"/>
      <c r="BJ670" s="393"/>
      <c r="BK670" s="393"/>
      <c r="BL670" s="393"/>
      <c r="BM670" s="393"/>
      <c r="BN670" s="393"/>
      <c r="BO670" s="393"/>
      <c r="BP670" s="393"/>
      <c r="BQ670" s="393"/>
      <c r="BR670" s="393"/>
      <c r="BS670" s="393"/>
      <c r="BT670" s="393"/>
      <c r="BU670" s="393"/>
      <c r="BV670" s="393"/>
      <c r="BW670" s="115"/>
      <c r="BX670" s="115"/>
      <c r="BY670" s="115"/>
      <c r="BZ670" s="115"/>
      <c r="CA670" s="115"/>
    </row>
    <row r="671" spans="1:79" s="628" customFormat="1" ht="21.95" customHeight="1">
      <c r="B671" s="477"/>
      <c r="C671" s="236"/>
      <c r="D671" s="357">
        <v>16101170511201</v>
      </c>
      <c r="E671" s="358" t="s">
        <v>2672</v>
      </c>
      <c r="F671" s="358" t="s">
        <v>68</v>
      </c>
      <c r="G671" s="358" t="s">
        <v>2965</v>
      </c>
      <c r="H671" s="358"/>
      <c r="I671" s="359" t="s">
        <v>2673</v>
      </c>
      <c r="J671" s="600" t="s">
        <v>2674</v>
      </c>
      <c r="K671" s="358" t="s">
        <v>1023</v>
      </c>
      <c r="L671" s="358" t="s">
        <v>29</v>
      </c>
      <c r="M671" s="236">
        <v>1</v>
      </c>
      <c r="N671" s="559">
        <v>1</v>
      </c>
      <c r="O671" s="494">
        <v>1290</v>
      </c>
      <c r="P671" s="236">
        <v>30</v>
      </c>
      <c r="Q671" s="236" t="s">
        <v>39</v>
      </c>
      <c r="R671" s="560">
        <v>7.0000000000000007E-2</v>
      </c>
      <c r="S671" s="599">
        <v>1304.19</v>
      </c>
      <c r="T671" s="624"/>
      <c r="U671" s="405"/>
      <c r="V671" s="405"/>
      <c r="W671" s="405"/>
      <c r="X671" s="405"/>
      <c r="Y671" s="405"/>
      <c r="Z671" s="405"/>
      <c r="AA671" s="405"/>
      <c r="AB671" s="405"/>
      <c r="AC671" s="405"/>
      <c r="AD671" s="405"/>
      <c r="AE671" s="405"/>
      <c r="AF671" s="405"/>
      <c r="AG671" s="405"/>
      <c r="AH671" s="405"/>
      <c r="AI671" s="405"/>
      <c r="AJ671" s="405"/>
      <c r="AK671" s="405"/>
      <c r="AL671" s="405"/>
      <c r="AM671" s="405"/>
      <c r="AN671" s="405"/>
      <c r="AO671" s="405"/>
      <c r="AP671" s="405"/>
      <c r="AQ671" s="405"/>
      <c r="AR671" s="405"/>
      <c r="AS671" s="405"/>
      <c r="AT671" s="405"/>
      <c r="AU671" s="405"/>
      <c r="AV671" s="405"/>
      <c r="AW671" s="405"/>
      <c r="AX671" s="405"/>
      <c r="AY671" s="405"/>
      <c r="AZ671" s="405"/>
      <c r="BA671" s="405"/>
      <c r="BB671" s="405"/>
      <c r="BC671" s="405"/>
      <c r="BD671" s="405"/>
      <c r="BE671" s="405"/>
      <c r="BF671" s="405"/>
      <c r="BG671" s="405"/>
      <c r="BH671" s="405"/>
      <c r="BI671" s="405"/>
      <c r="BJ671" s="405"/>
      <c r="BK671" s="405"/>
      <c r="BL671" s="405"/>
      <c r="BM671" s="405"/>
      <c r="BN671" s="405"/>
      <c r="BO671" s="405"/>
      <c r="BP671" s="405"/>
      <c r="BQ671" s="405"/>
      <c r="BR671" s="405"/>
      <c r="BS671" s="405"/>
      <c r="BT671" s="405"/>
      <c r="BU671" s="405"/>
      <c r="BV671" s="405"/>
      <c r="BW671" s="406"/>
      <c r="BX671" s="406"/>
      <c r="BY671" s="406"/>
      <c r="BZ671" s="406"/>
      <c r="CA671" s="406"/>
    </row>
    <row r="672" spans="1:79" s="628" customFormat="1" ht="21.95" customHeight="1">
      <c r="B672" s="477"/>
      <c r="C672" s="236"/>
      <c r="D672" s="357">
        <v>16101170511202</v>
      </c>
      <c r="E672" s="358" t="s">
        <v>2675</v>
      </c>
      <c r="F672" s="358" t="s">
        <v>68</v>
      </c>
      <c r="G672" s="358" t="s">
        <v>2965</v>
      </c>
      <c r="H672" s="358"/>
      <c r="I672" s="359" t="s">
        <v>2673</v>
      </c>
      <c r="J672" s="359"/>
      <c r="K672" s="358" t="s">
        <v>1023</v>
      </c>
      <c r="L672" s="358" t="s">
        <v>29</v>
      </c>
      <c r="M672" s="236">
        <v>1</v>
      </c>
      <c r="N672" s="559">
        <v>2</v>
      </c>
      <c r="O672" s="494">
        <v>1200</v>
      </c>
      <c r="P672" s="236">
        <v>30</v>
      </c>
      <c r="Q672" s="236" t="s">
        <v>47</v>
      </c>
      <c r="R672" s="236" t="s">
        <v>54</v>
      </c>
      <c r="S672" s="599">
        <v>1213.2</v>
      </c>
      <c r="T672" s="624"/>
      <c r="U672" s="405"/>
      <c r="V672" s="405"/>
      <c r="W672" s="405"/>
      <c r="X672" s="405"/>
      <c r="Y672" s="405"/>
      <c r="Z672" s="405"/>
      <c r="AA672" s="405"/>
      <c r="AB672" s="405"/>
      <c r="AC672" s="405"/>
      <c r="AD672" s="405"/>
      <c r="AE672" s="405"/>
      <c r="AF672" s="405"/>
      <c r="AG672" s="405"/>
      <c r="AH672" s="405"/>
      <c r="AI672" s="405"/>
      <c r="AJ672" s="405"/>
      <c r="AK672" s="405"/>
      <c r="AL672" s="405"/>
      <c r="AM672" s="405"/>
      <c r="AN672" s="405"/>
      <c r="AO672" s="405"/>
      <c r="AP672" s="405"/>
      <c r="AQ672" s="405"/>
      <c r="AR672" s="405"/>
      <c r="AS672" s="405"/>
      <c r="AT672" s="405"/>
      <c r="AU672" s="405"/>
      <c r="AV672" s="405"/>
      <c r="AW672" s="405"/>
      <c r="AX672" s="405"/>
      <c r="AY672" s="405"/>
      <c r="AZ672" s="405"/>
      <c r="BA672" s="405"/>
      <c r="BB672" s="405"/>
      <c r="BC672" s="405"/>
      <c r="BD672" s="405"/>
      <c r="BE672" s="405"/>
      <c r="BF672" s="405"/>
      <c r="BG672" s="405"/>
      <c r="BH672" s="405"/>
      <c r="BI672" s="405"/>
      <c r="BJ672" s="405"/>
      <c r="BK672" s="405"/>
      <c r="BL672" s="405"/>
      <c r="BM672" s="405"/>
      <c r="BN672" s="405"/>
      <c r="BO672" s="405"/>
      <c r="BP672" s="405"/>
      <c r="BQ672" s="405"/>
      <c r="BR672" s="405"/>
      <c r="BS672" s="405"/>
      <c r="BT672" s="405"/>
      <c r="BU672" s="405"/>
      <c r="BV672" s="405"/>
      <c r="BW672" s="406"/>
      <c r="BX672" s="406"/>
      <c r="BY672" s="406"/>
      <c r="BZ672" s="406"/>
      <c r="CA672" s="406"/>
    </row>
    <row r="673" spans="1:79" s="628" customFormat="1" ht="21.95" customHeight="1">
      <c r="B673" s="477"/>
      <c r="C673" s="236"/>
      <c r="D673" s="357">
        <v>16101170511203</v>
      </c>
      <c r="E673" s="358" t="s">
        <v>2676</v>
      </c>
      <c r="F673" s="358" t="s">
        <v>68</v>
      </c>
      <c r="G673" s="358" t="s">
        <v>2965</v>
      </c>
      <c r="H673" s="358"/>
      <c r="I673" s="359" t="s">
        <v>2673</v>
      </c>
      <c r="J673" s="359"/>
      <c r="K673" s="358" t="s">
        <v>1023</v>
      </c>
      <c r="L673" s="358" t="s">
        <v>29</v>
      </c>
      <c r="M673" s="236">
        <v>1</v>
      </c>
      <c r="N673" s="559">
        <v>3</v>
      </c>
      <c r="O673" s="494">
        <v>1578</v>
      </c>
      <c r="P673" s="236">
        <v>30</v>
      </c>
      <c r="Q673" s="236" t="s">
        <v>47</v>
      </c>
      <c r="R673" s="236" t="s">
        <v>54</v>
      </c>
      <c r="S673" s="599">
        <v>1595.3579999999999</v>
      </c>
      <c r="T673" s="624"/>
      <c r="U673" s="405"/>
      <c r="V673" s="405"/>
      <c r="W673" s="405"/>
      <c r="X673" s="405"/>
      <c r="Y673" s="405"/>
      <c r="Z673" s="405"/>
      <c r="AA673" s="405"/>
      <c r="AB673" s="405"/>
      <c r="AC673" s="405"/>
      <c r="AD673" s="405"/>
      <c r="AE673" s="405"/>
      <c r="AF673" s="405"/>
      <c r="AG673" s="405"/>
      <c r="AH673" s="405"/>
      <c r="AI673" s="405"/>
      <c r="AJ673" s="405"/>
      <c r="AK673" s="405"/>
      <c r="AL673" s="405"/>
      <c r="AM673" s="405"/>
      <c r="AN673" s="405"/>
      <c r="AO673" s="405"/>
      <c r="AP673" s="405"/>
      <c r="AQ673" s="405"/>
      <c r="AR673" s="405"/>
      <c r="AS673" s="405"/>
      <c r="AT673" s="405"/>
      <c r="AU673" s="405"/>
      <c r="AV673" s="405"/>
      <c r="AW673" s="405"/>
      <c r="AX673" s="405"/>
      <c r="AY673" s="405"/>
      <c r="AZ673" s="405"/>
      <c r="BA673" s="405"/>
      <c r="BB673" s="405"/>
      <c r="BC673" s="405"/>
      <c r="BD673" s="405"/>
      <c r="BE673" s="405"/>
      <c r="BF673" s="405"/>
      <c r="BG673" s="405"/>
      <c r="BH673" s="405"/>
      <c r="BI673" s="405"/>
      <c r="BJ673" s="405"/>
      <c r="BK673" s="405"/>
      <c r="BL673" s="405"/>
      <c r="BM673" s="405"/>
      <c r="BN673" s="405"/>
      <c r="BO673" s="405"/>
      <c r="BP673" s="405"/>
      <c r="BQ673" s="405"/>
      <c r="BR673" s="405"/>
      <c r="BS673" s="405"/>
      <c r="BT673" s="405"/>
      <c r="BU673" s="405"/>
      <c r="BV673" s="405"/>
      <c r="BW673" s="406"/>
      <c r="BX673" s="406"/>
      <c r="BY673" s="406"/>
      <c r="BZ673" s="406"/>
      <c r="CA673" s="406"/>
    </row>
    <row r="674" spans="1:79" s="628" customFormat="1" ht="21.95" customHeight="1">
      <c r="B674" s="477"/>
      <c r="C674" s="236"/>
      <c r="D674" s="357">
        <v>16101170511204</v>
      </c>
      <c r="E674" s="358" t="s">
        <v>2677</v>
      </c>
      <c r="F674" s="358" t="s">
        <v>68</v>
      </c>
      <c r="G674" s="358" t="s">
        <v>2965</v>
      </c>
      <c r="H674" s="358"/>
      <c r="I674" s="359" t="s">
        <v>2673</v>
      </c>
      <c r="J674" s="359"/>
      <c r="K674" s="358" t="s">
        <v>1023</v>
      </c>
      <c r="L674" s="358" t="s">
        <v>29</v>
      </c>
      <c r="M674" s="236">
        <v>1</v>
      </c>
      <c r="N674" s="559">
        <v>4</v>
      </c>
      <c r="O674" s="494">
        <v>1200</v>
      </c>
      <c r="P674" s="236">
        <v>30</v>
      </c>
      <c r="Q674" s="236" t="s">
        <v>47</v>
      </c>
      <c r="R674" s="236" t="s">
        <v>54</v>
      </c>
      <c r="S674" s="599">
        <v>1213.2</v>
      </c>
      <c r="T674" s="624"/>
      <c r="U674" s="405"/>
      <c r="V674" s="405"/>
      <c r="W674" s="405"/>
      <c r="X674" s="405"/>
      <c r="Y674" s="405"/>
      <c r="Z674" s="405"/>
      <c r="AA674" s="405"/>
      <c r="AB674" s="405"/>
      <c r="AC674" s="405"/>
      <c r="AD674" s="405"/>
      <c r="AE674" s="405"/>
      <c r="AF674" s="405"/>
      <c r="AG674" s="405"/>
      <c r="AH674" s="405"/>
      <c r="AI674" s="405"/>
      <c r="AJ674" s="405"/>
      <c r="AK674" s="405"/>
      <c r="AL674" s="405"/>
      <c r="AM674" s="405"/>
      <c r="AN674" s="405"/>
      <c r="AO674" s="405"/>
      <c r="AP674" s="405"/>
      <c r="AQ674" s="405"/>
      <c r="AR674" s="405"/>
      <c r="AS674" s="405"/>
      <c r="AT674" s="405"/>
      <c r="AU674" s="405"/>
      <c r="AV674" s="405"/>
      <c r="AW674" s="405"/>
      <c r="AX674" s="405"/>
      <c r="AY674" s="405"/>
      <c r="AZ674" s="405"/>
      <c r="BA674" s="405"/>
      <c r="BB674" s="405"/>
      <c r="BC674" s="405"/>
      <c r="BD674" s="405"/>
      <c r="BE674" s="405"/>
      <c r="BF674" s="405"/>
      <c r="BG674" s="405"/>
      <c r="BH674" s="405"/>
      <c r="BI674" s="405"/>
      <c r="BJ674" s="405"/>
      <c r="BK674" s="405"/>
      <c r="BL674" s="405"/>
      <c r="BM674" s="405"/>
      <c r="BN674" s="405"/>
      <c r="BO674" s="405"/>
      <c r="BP674" s="405"/>
      <c r="BQ674" s="405"/>
      <c r="BR674" s="405"/>
      <c r="BS674" s="405"/>
      <c r="BT674" s="405"/>
      <c r="BU674" s="405"/>
      <c r="BV674" s="405"/>
      <c r="BW674" s="406"/>
      <c r="BX674" s="406"/>
      <c r="BY674" s="406"/>
      <c r="BZ674" s="406"/>
      <c r="CA674" s="406"/>
    </row>
    <row r="675" spans="1:79" s="628" customFormat="1" ht="21.95" customHeight="1">
      <c r="B675" s="477"/>
      <c r="C675" s="236"/>
      <c r="D675" s="357">
        <v>16101170511205</v>
      </c>
      <c r="E675" s="358" t="s">
        <v>2678</v>
      </c>
      <c r="F675" s="358" t="s">
        <v>68</v>
      </c>
      <c r="G675" s="358" t="s">
        <v>2965</v>
      </c>
      <c r="H675" s="358"/>
      <c r="I675" s="359" t="s">
        <v>2673</v>
      </c>
      <c r="J675" s="359"/>
      <c r="K675" s="358" t="s">
        <v>1023</v>
      </c>
      <c r="L675" s="358" t="s">
        <v>29</v>
      </c>
      <c r="M675" s="236">
        <v>1</v>
      </c>
      <c r="N675" s="559">
        <v>5</v>
      </c>
      <c r="O675" s="494">
        <v>1848</v>
      </c>
      <c r="P675" s="236">
        <v>30</v>
      </c>
      <c r="Q675" s="236" t="s">
        <v>47</v>
      </c>
      <c r="R675" s="236" t="s">
        <v>54</v>
      </c>
      <c r="S675" s="599">
        <v>1868.328</v>
      </c>
      <c r="T675" s="624"/>
      <c r="U675" s="405"/>
      <c r="V675" s="405"/>
      <c r="W675" s="405"/>
      <c r="X675" s="405"/>
      <c r="Y675" s="405"/>
      <c r="Z675" s="405"/>
      <c r="AA675" s="405"/>
      <c r="AB675" s="405"/>
      <c r="AC675" s="405"/>
      <c r="AD675" s="405"/>
      <c r="AE675" s="405"/>
      <c r="AF675" s="405"/>
      <c r="AG675" s="405"/>
      <c r="AH675" s="405"/>
      <c r="AI675" s="405"/>
      <c r="AJ675" s="405"/>
      <c r="AK675" s="405"/>
      <c r="AL675" s="405"/>
      <c r="AM675" s="405"/>
      <c r="AN675" s="405"/>
      <c r="AO675" s="405"/>
      <c r="AP675" s="405"/>
      <c r="AQ675" s="405"/>
      <c r="AR675" s="405"/>
      <c r="AS675" s="405"/>
      <c r="AT675" s="405"/>
      <c r="AU675" s="405"/>
      <c r="AV675" s="405"/>
      <c r="AW675" s="405"/>
      <c r="AX675" s="405"/>
      <c r="AY675" s="405"/>
      <c r="AZ675" s="405"/>
      <c r="BA675" s="405"/>
      <c r="BB675" s="405"/>
      <c r="BC675" s="405"/>
      <c r="BD675" s="405"/>
      <c r="BE675" s="405"/>
      <c r="BF675" s="405"/>
      <c r="BG675" s="405"/>
      <c r="BH675" s="405"/>
      <c r="BI675" s="405"/>
      <c r="BJ675" s="405"/>
      <c r="BK675" s="405"/>
      <c r="BL675" s="405"/>
      <c r="BM675" s="405"/>
      <c r="BN675" s="405"/>
      <c r="BO675" s="405"/>
      <c r="BP675" s="405"/>
      <c r="BQ675" s="405"/>
      <c r="BR675" s="405"/>
      <c r="BS675" s="405"/>
      <c r="BT675" s="405"/>
      <c r="BU675" s="405"/>
      <c r="BV675" s="405"/>
      <c r="BW675" s="406"/>
      <c r="BX675" s="406"/>
      <c r="BY675" s="406"/>
      <c r="BZ675" s="406"/>
      <c r="CA675" s="406"/>
    </row>
    <row r="676" spans="1:79" s="628" customFormat="1" ht="21.95" customHeight="1">
      <c r="B676" s="477"/>
      <c r="C676" s="236"/>
      <c r="D676" s="357">
        <v>16101170511206</v>
      </c>
      <c r="E676" s="358" t="s">
        <v>2679</v>
      </c>
      <c r="F676" s="358" t="s">
        <v>68</v>
      </c>
      <c r="G676" s="358" t="s">
        <v>2965</v>
      </c>
      <c r="H676" s="358"/>
      <c r="I676" s="359" t="s">
        <v>2673</v>
      </c>
      <c r="J676" s="359"/>
      <c r="K676" s="358" t="s">
        <v>1023</v>
      </c>
      <c r="L676" s="358" t="s">
        <v>29</v>
      </c>
      <c r="M676" s="236">
        <v>1</v>
      </c>
      <c r="N676" s="559">
        <v>6</v>
      </c>
      <c r="O676" s="494">
        <v>1200</v>
      </c>
      <c r="P676" s="236">
        <v>30</v>
      </c>
      <c r="Q676" s="236" t="s">
        <v>30</v>
      </c>
      <c r="R676" s="560">
        <v>0.05</v>
      </c>
      <c r="S676" s="599">
        <v>1213.2</v>
      </c>
      <c r="T676" s="624"/>
      <c r="U676" s="405"/>
      <c r="V676" s="405"/>
      <c r="W676" s="405"/>
      <c r="X676" s="405"/>
      <c r="Y676" s="405"/>
      <c r="Z676" s="405"/>
      <c r="AA676" s="405"/>
      <c r="AB676" s="405"/>
      <c r="AC676" s="405"/>
      <c r="AD676" s="405"/>
      <c r="AE676" s="405"/>
      <c r="AF676" s="405"/>
      <c r="AG676" s="405"/>
      <c r="AH676" s="405"/>
      <c r="AI676" s="405"/>
      <c r="AJ676" s="405"/>
      <c r="AK676" s="405"/>
      <c r="AL676" s="405"/>
      <c r="AM676" s="405"/>
      <c r="AN676" s="405"/>
      <c r="AO676" s="405"/>
      <c r="AP676" s="405"/>
      <c r="AQ676" s="405"/>
      <c r="AR676" s="405"/>
      <c r="AS676" s="405"/>
      <c r="AT676" s="405"/>
      <c r="AU676" s="405"/>
      <c r="AV676" s="405"/>
      <c r="AW676" s="405"/>
      <c r="AX676" s="405"/>
      <c r="AY676" s="405"/>
      <c r="AZ676" s="405"/>
      <c r="BA676" s="405"/>
      <c r="BB676" s="405"/>
      <c r="BC676" s="405"/>
      <c r="BD676" s="405"/>
      <c r="BE676" s="405"/>
      <c r="BF676" s="405"/>
      <c r="BG676" s="405"/>
      <c r="BH676" s="405"/>
      <c r="BI676" s="405"/>
      <c r="BJ676" s="405"/>
      <c r="BK676" s="405"/>
      <c r="BL676" s="405"/>
      <c r="BM676" s="405"/>
      <c r="BN676" s="405"/>
      <c r="BO676" s="405"/>
      <c r="BP676" s="405"/>
      <c r="BQ676" s="405"/>
      <c r="BR676" s="405"/>
      <c r="BS676" s="405"/>
      <c r="BT676" s="405"/>
      <c r="BU676" s="405"/>
      <c r="BV676" s="405"/>
      <c r="BW676" s="406"/>
      <c r="BX676" s="406"/>
      <c r="BY676" s="406"/>
      <c r="BZ676" s="406"/>
      <c r="CA676" s="406"/>
    </row>
    <row r="677" spans="1:79" s="628" customFormat="1" ht="21.95" customHeight="1">
      <c r="B677" s="477"/>
      <c r="C677" s="236"/>
      <c r="D677" s="357">
        <v>16101170511207</v>
      </c>
      <c r="E677" s="358" t="s">
        <v>2680</v>
      </c>
      <c r="F677" s="358" t="s">
        <v>68</v>
      </c>
      <c r="G677" s="358" t="s">
        <v>2965</v>
      </c>
      <c r="H677" s="358"/>
      <c r="I677" s="359" t="s">
        <v>2673</v>
      </c>
      <c r="J677" s="359"/>
      <c r="K677" s="358" t="s">
        <v>1023</v>
      </c>
      <c r="L677" s="358" t="s">
        <v>29</v>
      </c>
      <c r="M677" s="236">
        <v>1</v>
      </c>
      <c r="N677" s="559">
        <v>7</v>
      </c>
      <c r="O677" s="494">
        <v>103.9</v>
      </c>
      <c r="P677" s="236">
        <v>30</v>
      </c>
      <c r="Q677" s="236" t="s">
        <v>24</v>
      </c>
      <c r="R677" s="236"/>
      <c r="S677" s="599">
        <v>106.7616</v>
      </c>
      <c r="T677" s="624"/>
      <c r="U677" s="405"/>
      <c r="V677" s="405"/>
      <c r="W677" s="405"/>
      <c r="X677" s="405"/>
      <c r="Y677" s="405"/>
      <c r="Z677" s="405"/>
      <c r="AA677" s="405"/>
      <c r="AB677" s="405"/>
      <c r="AC677" s="405"/>
      <c r="AD677" s="405"/>
      <c r="AE677" s="405"/>
      <c r="AF677" s="405"/>
      <c r="AG677" s="405"/>
      <c r="AH677" s="405"/>
      <c r="AI677" s="405"/>
      <c r="AJ677" s="405"/>
      <c r="AK677" s="405"/>
      <c r="AL677" s="405"/>
      <c r="AM677" s="405"/>
      <c r="AN677" s="405"/>
      <c r="AO677" s="405"/>
      <c r="AP677" s="405"/>
      <c r="AQ677" s="405"/>
      <c r="AR677" s="405"/>
      <c r="AS677" s="405"/>
      <c r="AT677" s="405"/>
      <c r="AU677" s="405"/>
      <c r="AV677" s="405"/>
      <c r="AW677" s="405"/>
      <c r="AX677" s="405"/>
      <c r="AY677" s="405"/>
      <c r="AZ677" s="405"/>
      <c r="BA677" s="405"/>
      <c r="BB677" s="405"/>
      <c r="BC677" s="405"/>
      <c r="BD677" s="405"/>
      <c r="BE677" s="405"/>
      <c r="BF677" s="405"/>
      <c r="BG677" s="405"/>
      <c r="BH677" s="405"/>
      <c r="BI677" s="405"/>
      <c r="BJ677" s="405"/>
      <c r="BK677" s="405"/>
      <c r="BL677" s="405"/>
      <c r="BM677" s="405"/>
      <c r="BN677" s="405"/>
      <c r="BO677" s="405"/>
      <c r="BP677" s="405"/>
      <c r="BQ677" s="405"/>
      <c r="BR677" s="405"/>
      <c r="BS677" s="405"/>
      <c r="BT677" s="405"/>
      <c r="BU677" s="405"/>
      <c r="BV677" s="405"/>
      <c r="BW677" s="406"/>
      <c r="BX677" s="406"/>
      <c r="BY677" s="406"/>
      <c r="BZ677" s="406"/>
      <c r="CA677" s="406"/>
    </row>
    <row r="678" spans="1:79" s="628" customFormat="1" ht="21.95" customHeight="1">
      <c r="B678" s="477"/>
      <c r="C678" s="236"/>
      <c r="D678" s="357">
        <v>16101170511208</v>
      </c>
      <c r="E678" s="358" t="s">
        <v>2681</v>
      </c>
      <c r="F678" s="358" t="s">
        <v>68</v>
      </c>
      <c r="G678" s="358" t="s">
        <v>2965</v>
      </c>
      <c r="H678" s="358"/>
      <c r="I678" s="359" t="s">
        <v>2673</v>
      </c>
      <c r="J678" s="359"/>
      <c r="K678" s="358" t="s">
        <v>1023</v>
      </c>
      <c r="L678" s="358" t="s">
        <v>29</v>
      </c>
      <c r="M678" s="236">
        <v>1</v>
      </c>
      <c r="N678" s="559">
        <v>8</v>
      </c>
      <c r="O678" s="494">
        <v>271.2</v>
      </c>
      <c r="P678" s="236">
        <v>30</v>
      </c>
      <c r="Q678" s="236" t="s">
        <v>47</v>
      </c>
      <c r="R678" s="236" t="s">
        <v>54</v>
      </c>
      <c r="S678" s="599">
        <v>274.1832</v>
      </c>
      <c r="T678" s="624"/>
      <c r="U678" s="405"/>
      <c r="V678" s="405"/>
      <c r="W678" s="405"/>
      <c r="X678" s="405"/>
      <c r="Y678" s="405"/>
      <c r="Z678" s="405"/>
      <c r="AA678" s="405"/>
      <c r="AB678" s="405"/>
      <c r="AC678" s="405"/>
      <c r="AD678" s="405"/>
      <c r="AE678" s="405"/>
      <c r="AF678" s="405"/>
      <c r="AG678" s="405"/>
      <c r="AH678" s="405"/>
      <c r="AI678" s="405"/>
      <c r="AJ678" s="405"/>
      <c r="AK678" s="405"/>
      <c r="AL678" s="405"/>
      <c r="AM678" s="405"/>
      <c r="AN678" s="405"/>
      <c r="AO678" s="405"/>
      <c r="AP678" s="405"/>
      <c r="AQ678" s="405"/>
      <c r="AR678" s="405"/>
      <c r="AS678" s="405"/>
      <c r="AT678" s="405"/>
      <c r="AU678" s="405"/>
      <c r="AV678" s="405"/>
      <c r="AW678" s="405"/>
      <c r="AX678" s="405"/>
      <c r="AY678" s="405"/>
      <c r="AZ678" s="405"/>
      <c r="BA678" s="405"/>
      <c r="BB678" s="405"/>
      <c r="BC678" s="405"/>
      <c r="BD678" s="405"/>
      <c r="BE678" s="405"/>
      <c r="BF678" s="405"/>
      <c r="BG678" s="405"/>
      <c r="BH678" s="405"/>
      <c r="BI678" s="405"/>
      <c r="BJ678" s="405"/>
      <c r="BK678" s="405"/>
      <c r="BL678" s="405"/>
      <c r="BM678" s="405"/>
      <c r="BN678" s="405"/>
      <c r="BO678" s="405"/>
      <c r="BP678" s="405"/>
      <c r="BQ678" s="405"/>
      <c r="BR678" s="405"/>
      <c r="BS678" s="405"/>
      <c r="BT678" s="405"/>
      <c r="BU678" s="405"/>
      <c r="BV678" s="405"/>
      <c r="BW678" s="406"/>
      <c r="BX678" s="406"/>
      <c r="BY678" s="406"/>
      <c r="BZ678" s="406"/>
      <c r="CA678" s="406"/>
    </row>
    <row r="679" spans="1:79" s="628" customFormat="1" ht="21.95" customHeight="1">
      <c r="A679" s="333"/>
      <c r="B679" s="503"/>
      <c r="C679" s="360"/>
      <c r="D679" s="517">
        <v>33105530510104</v>
      </c>
      <c r="E679" s="518">
        <v>2769</v>
      </c>
      <c r="F679" s="518" t="s">
        <v>1317</v>
      </c>
      <c r="G679" s="518" t="s">
        <v>549</v>
      </c>
      <c r="H679" s="518">
        <v>2</v>
      </c>
      <c r="I679" s="519" t="s">
        <v>2234</v>
      </c>
      <c r="J679" s="609" t="s">
        <v>2235</v>
      </c>
      <c r="K679" s="518" t="s">
        <v>86</v>
      </c>
      <c r="L679" s="518" t="s">
        <v>29</v>
      </c>
      <c r="M679" s="360">
        <v>1</v>
      </c>
      <c r="N679" s="502">
        <v>4</v>
      </c>
      <c r="O679" s="367">
        <v>795.7</v>
      </c>
      <c r="P679" s="360">
        <v>35</v>
      </c>
      <c r="Q679" s="360" t="s">
        <v>39</v>
      </c>
      <c r="R679" s="620">
        <v>0.12</v>
      </c>
      <c r="S679" s="368">
        <v>802.83627200000001</v>
      </c>
      <c r="T679" s="625"/>
      <c r="U679" s="407"/>
      <c r="V679" s="407"/>
      <c r="W679" s="407"/>
      <c r="X679" s="407"/>
      <c r="Y679" s="407"/>
      <c r="Z679" s="407"/>
      <c r="AA679" s="407"/>
      <c r="AB679" s="407"/>
      <c r="AC679" s="407"/>
      <c r="AD679" s="407"/>
      <c r="AE679" s="407"/>
      <c r="AF679" s="407"/>
      <c r="AG679" s="407"/>
      <c r="AH679" s="407"/>
      <c r="AI679" s="407"/>
      <c r="AJ679" s="407"/>
      <c r="AK679" s="407"/>
      <c r="AL679" s="407"/>
      <c r="AM679" s="407"/>
      <c r="AN679" s="407"/>
      <c r="AO679" s="407"/>
      <c r="AP679" s="407"/>
      <c r="AQ679" s="407"/>
      <c r="AR679" s="407"/>
      <c r="AS679" s="407"/>
      <c r="AT679" s="407"/>
      <c r="AU679" s="407"/>
      <c r="AV679" s="407"/>
      <c r="AW679" s="407"/>
      <c r="AX679" s="407"/>
      <c r="AY679" s="407"/>
      <c r="AZ679" s="407"/>
      <c r="BA679" s="407"/>
      <c r="BB679" s="407"/>
      <c r="BC679" s="407"/>
      <c r="BD679" s="407"/>
      <c r="BE679" s="407"/>
      <c r="BF679" s="407"/>
      <c r="BG679" s="407"/>
      <c r="BH679" s="407"/>
      <c r="BI679" s="407"/>
      <c r="BJ679" s="407"/>
      <c r="BK679" s="407"/>
      <c r="BL679" s="407"/>
      <c r="BM679" s="407"/>
      <c r="BN679" s="407"/>
      <c r="BO679" s="407"/>
      <c r="BP679" s="407"/>
      <c r="BQ679" s="407"/>
      <c r="BR679" s="407"/>
      <c r="BS679" s="407"/>
      <c r="BT679" s="407"/>
      <c r="BU679" s="407"/>
      <c r="BV679" s="407"/>
      <c r="BW679" s="408"/>
      <c r="BX679" s="408"/>
      <c r="BY679" s="408"/>
      <c r="BZ679" s="408"/>
      <c r="CA679" s="408"/>
    </row>
    <row r="680" spans="1:79" s="628" customFormat="1" ht="21.95" customHeight="1">
      <c r="A680" s="204"/>
      <c r="B680" s="463"/>
      <c r="C680" s="236"/>
      <c r="D680" s="339">
        <v>33105531310103</v>
      </c>
      <c r="E680" s="340">
        <v>2768</v>
      </c>
      <c r="F680" s="340" t="s">
        <v>1317</v>
      </c>
      <c r="G680" s="340" t="s">
        <v>549</v>
      </c>
      <c r="H680" s="340">
        <v>2</v>
      </c>
      <c r="I680" s="341" t="s">
        <v>2234</v>
      </c>
      <c r="J680" s="340"/>
      <c r="K680" s="340" t="s">
        <v>86</v>
      </c>
      <c r="L680" s="240" t="s">
        <v>2966</v>
      </c>
      <c r="M680" s="340" t="s">
        <v>21</v>
      </c>
      <c r="N680" s="324" t="s">
        <v>25</v>
      </c>
      <c r="O680" s="242">
        <v>772.8</v>
      </c>
      <c r="P680" s="340" t="s">
        <v>1321</v>
      </c>
      <c r="Q680" s="236" t="s">
        <v>184</v>
      </c>
      <c r="R680" s="560">
        <v>0.1</v>
      </c>
      <c r="S680" s="288">
        <v>783.67198999999994</v>
      </c>
      <c r="T680" s="623"/>
      <c r="U680" s="403"/>
      <c r="V680" s="403"/>
      <c r="W680" s="403"/>
      <c r="X680" s="403"/>
      <c r="Y680" s="403"/>
      <c r="Z680" s="403"/>
      <c r="AA680" s="403"/>
      <c r="AB680" s="403"/>
      <c r="AC680" s="403"/>
      <c r="AD680" s="403"/>
      <c r="AE680" s="403"/>
      <c r="AF680" s="403"/>
      <c r="AG680" s="403"/>
      <c r="AH680" s="403"/>
      <c r="AI680" s="403"/>
      <c r="AJ680" s="403"/>
      <c r="AK680" s="403"/>
      <c r="AL680" s="403"/>
      <c r="AM680" s="403"/>
      <c r="AN680" s="403"/>
      <c r="AO680" s="403"/>
      <c r="AP680" s="403"/>
      <c r="AQ680" s="403"/>
      <c r="AR680" s="403"/>
      <c r="AS680" s="403"/>
      <c r="AT680" s="403"/>
      <c r="AU680" s="403"/>
      <c r="AV680" s="403"/>
      <c r="AW680" s="403"/>
      <c r="AX680" s="403"/>
      <c r="AY680" s="403"/>
      <c r="AZ680" s="403"/>
      <c r="BA680" s="403"/>
      <c r="BB680" s="403"/>
      <c r="BC680" s="403"/>
      <c r="BD680" s="403"/>
      <c r="BE680" s="403"/>
      <c r="BF680" s="403"/>
      <c r="BG680" s="403"/>
      <c r="BH680" s="403"/>
      <c r="BI680" s="403"/>
      <c r="BJ680" s="403"/>
      <c r="BK680" s="403"/>
      <c r="BL680" s="403"/>
      <c r="BM680" s="403"/>
      <c r="BN680" s="403"/>
      <c r="BO680" s="403"/>
      <c r="BP680" s="403"/>
      <c r="BQ680" s="403"/>
      <c r="BR680" s="403"/>
      <c r="BS680" s="403"/>
      <c r="BT680" s="403"/>
      <c r="BU680" s="403"/>
      <c r="BV680" s="403"/>
      <c r="BW680" s="404"/>
      <c r="BX680" s="404"/>
      <c r="BY680" s="404"/>
      <c r="BZ680" s="404"/>
      <c r="CA680" s="404"/>
    </row>
    <row r="681" spans="1:79" s="628" customFormat="1" ht="21.95" customHeight="1">
      <c r="B681" s="477"/>
      <c r="C681" s="236"/>
      <c r="D681" s="260" t="s">
        <v>2880</v>
      </c>
      <c r="E681" s="260" t="s">
        <v>2881</v>
      </c>
      <c r="F681" s="260" t="s">
        <v>1317</v>
      </c>
      <c r="G681" s="260" t="s">
        <v>549</v>
      </c>
      <c r="H681" s="260">
        <v>1</v>
      </c>
      <c r="I681" s="261" t="s">
        <v>2882</v>
      </c>
      <c r="J681" s="642" t="s">
        <v>2883</v>
      </c>
      <c r="K681" s="260" t="s">
        <v>1023</v>
      </c>
      <c r="L681" s="260" t="s">
        <v>1450</v>
      </c>
      <c r="M681" s="260" t="s">
        <v>2884</v>
      </c>
      <c r="N681" s="550">
        <v>1</v>
      </c>
      <c r="O681" s="348">
        <v>1430.4</v>
      </c>
      <c r="P681" s="260" t="s">
        <v>1321</v>
      </c>
      <c r="Q681" s="243" t="s">
        <v>23</v>
      </c>
      <c r="R681" s="560">
        <v>0.05</v>
      </c>
      <c r="S681" s="236">
        <v>1444.43</v>
      </c>
      <c r="T681" s="624"/>
      <c r="U681" s="405"/>
      <c r="V681" s="405"/>
      <c r="W681" s="405"/>
      <c r="X681" s="405"/>
      <c r="Y681" s="405"/>
      <c r="Z681" s="405"/>
      <c r="AA681" s="405"/>
      <c r="AB681" s="405"/>
      <c r="AC681" s="405"/>
      <c r="AD681" s="405"/>
      <c r="AE681" s="405"/>
      <c r="AF681" s="405"/>
      <c r="AG681" s="405"/>
      <c r="AH681" s="405"/>
      <c r="AI681" s="405"/>
      <c r="AJ681" s="405"/>
      <c r="AK681" s="405"/>
      <c r="AL681" s="405"/>
      <c r="AM681" s="405"/>
      <c r="AN681" s="405"/>
      <c r="AO681" s="405"/>
      <c r="AP681" s="405"/>
      <c r="AQ681" s="405"/>
      <c r="AR681" s="405"/>
      <c r="AS681" s="405"/>
      <c r="AT681" s="405"/>
      <c r="AU681" s="405"/>
      <c r="AV681" s="405"/>
      <c r="AW681" s="405"/>
      <c r="AX681" s="405"/>
      <c r="AY681" s="405"/>
      <c r="AZ681" s="405"/>
      <c r="BA681" s="405"/>
      <c r="BB681" s="405"/>
      <c r="BC681" s="405"/>
      <c r="BD681" s="405"/>
      <c r="BE681" s="405"/>
      <c r="BF681" s="405"/>
      <c r="BG681" s="405"/>
      <c r="BH681" s="405"/>
      <c r="BI681" s="405"/>
      <c r="BJ681" s="405"/>
      <c r="BK681" s="405"/>
      <c r="BL681" s="405"/>
      <c r="BM681" s="405"/>
      <c r="BN681" s="405"/>
      <c r="BO681" s="405"/>
      <c r="BP681" s="405"/>
      <c r="BQ681" s="405"/>
      <c r="BR681" s="405"/>
      <c r="BS681" s="405"/>
      <c r="BT681" s="405"/>
      <c r="BU681" s="405"/>
      <c r="BV681" s="405"/>
      <c r="BW681" s="406"/>
      <c r="BX681" s="406"/>
      <c r="BY681" s="406"/>
      <c r="BZ681" s="406"/>
      <c r="CA681" s="406"/>
    </row>
    <row r="682" spans="1:79" s="628" customFormat="1" ht="21.95" customHeight="1">
      <c r="B682" s="477"/>
      <c r="C682" s="236"/>
      <c r="D682" s="260" t="s">
        <v>2885</v>
      </c>
      <c r="E682" s="260" t="s">
        <v>2886</v>
      </c>
      <c r="F682" s="260" t="s">
        <v>1317</v>
      </c>
      <c r="G682" s="260" t="s">
        <v>549</v>
      </c>
      <c r="H682" s="260">
        <v>1</v>
      </c>
      <c r="I682" s="261" t="s">
        <v>2887</v>
      </c>
      <c r="J682" s="642" t="s">
        <v>2888</v>
      </c>
      <c r="K682" s="260" t="s">
        <v>1023</v>
      </c>
      <c r="L682" s="260" t="s">
        <v>1450</v>
      </c>
      <c r="M682" s="550">
        <v>1</v>
      </c>
      <c r="N682" s="550">
        <v>1</v>
      </c>
      <c r="O682" s="348">
        <v>1173.4000000000001</v>
      </c>
      <c r="P682" s="260" t="s">
        <v>1321</v>
      </c>
      <c r="Q682" s="243" t="s">
        <v>23</v>
      </c>
      <c r="R682" s="560">
        <v>0.05</v>
      </c>
      <c r="S682" s="236">
        <v>1184.0853999999999</v>
      </c>
      <c r="T682" s="624"/>
      <c r="U682" s="405"/>
      <c r="V682" s="405"/>
      <c r="W682" s="405"/>
      <c r="X682" s="405"/>
      <c r="Y682" s="405"/>
      <c r="Z682" s="405"/>
      <c r="AA682" s="405"/>
      <c r="AB682" s="405"/>
      <c r="AC682" s="405"/>
      <c r="AD682" s="405"/>
      <c r="AE682" s="405"/>
      <c r="AF682" s="405"/>
      <c r="AG682" s="405"/>
      <c r="AH682" s="405"/>
      <c r="AI682" s="405"/>
      <c r="AJ682" s="405"/>
      <c r="AK682" s="405"/>
      <c r="AL682" s="405"/>
      <c r="AM682" s="405"/>
      <c r="AN682" s="405"/>
      <c r="AO682" s="405"/>
      <c r="AP682" s="405"/>
      <c r="AQ682" s="405"/>
      <c r="AR682" s="405"/>
      <c r="AS682" s="405"/>
      <c r="AT682" s="405"/>
      <c r="AU682" s="405"/>
      <c r="AV682" s="405"/>
      <c r="AW682" s="405"/>
      <c r="AX682" s="405"/>
      <c r="AY682" s="405"/>
      <c r="AZ682" s="405"/>
      <c r="BA682" s="405"/>
      <c r="BB682" s="405"/>
      <c r="BC682" s="405"/>
      <c r="BD682" s="405"/>
      <c r="BE682" s="405"/>
      <c r="BF682" s="405"/>
      <c r="BG682" s="405"/>
      <c r="BH682" s="405"/>
      <c r="BI682" s="405"/>
      <c r="BJ682" s="405"/>
      <c r="BK682" s="405"/>
      <c r="BL682" s="405"/>
      <c r="BM682" s="405"/>
      <c r="BN682" s="405"/>
      <c r="BO682" s="405"/>
      <c r="BP682" s="405"/>
      <c r="BQ682" s="405"/>
      <c r="BR682" s="405"/>
      <c r="BS682" s="405"/>
      <c r="BT682" s="405"/>
      <c r="BU682" s="405"/>
      <c r="BV682" s="405"/>
      <c r="BW682" s="406"/>
      <c r="BX682" s="406"/>
      <c r="BY682" s="406"/>
      <c r="BZ682" s="406"/>
      <c r="CA682" s="406"/>
    </row>
    <row r="683" spans="1:79" s="628" customFormat="1" ht="21.95" customHeight="1">
      <c r="A683" s="204"/>
      <c r="B683" s="463"/>
      <c r="C683" s="236"/>
      <c r="D683" s="314" t="s">
        <v>2232</v>
      </c>
      <c r="E683" s="314">
        <v>2727</v>
      </c>
      <c r="F683" s="314" t="s">
        <v>1317</v>
      </c>
      <c r="G683" s="314" t="s">
        <v>549</v>
      </c>
      <c r="H683" s="314">
        <v>1</v>
      </c>
      <c r="I683" s="346" t="s">
        <v>2230</v>
      </c>
      <c r="J683" s="481" t="s">
        <v>2231</v>
      </c>
      <c r="K683" s="344" t="s">
        <v>86</v>
      </c>
      <c r="L683" s="314" t="s">
        <v>1450</v>
      </c>
      <c r="M683" s="347">
        <v>2</v>
      </c>
      <c r="N683" s="347">
        <v>2</v>
      </c>
      <c r="O683" s="348">
        <v>1301</v>
      </c>
      <c r="P683" s="314" t="s">
        <v>1321</v>
      </c>
      <c r="Q683" s="236" t="s">
        <v>23</v>
      </c>
      <c r="R683" s="560">
        <v>0.05</v>
      </c>
      <c r="S683" s="288">
        <v>1312.8621599999999</v>
      </c>
      <c r="T683" s="623"/>
      <c r="U683" s="403"/>
      <c r="V683" s="403"/>
      <c r="W683" s="403"/>
      <c r="X683" s="403"/>
      <c r="Y683" s="403"/>
      <c r="Z683" s="403"/>
      <c r="AA683" s="403"/>
      <c r="AB683" s="403"/>
      <c r="AC683" s="403"/>
      <c r="AD683" s="403"/>
      <c r="AE683" s="403"/>
      <c r="AF683" s="403"/>
      <c r="AG683" s="403"/>
      <c r="AH683" s="403"/>
      <c r="AI683" s="403"/>
      <c r="AJ683" s="403"/>
      <c r="AK683" s="403"/>
      <c r="AL683" s="403"/>
      <c r="AM683" s="403"/>
      <c r="AN683" s="403"/>
      <c r="AO683" s="403"/>
      <c r="AP683" s="403"/>
      <c r="AQ683" s="403"/>
      <c r="AR683" s="403"/>
      <c r="AS683" s="403"/>
      <c r="AT683" s="403"/>
      <c r="AU683" s="403"/>
      <c r="AV683" s="403"/>
      <c r="AW683" s="403"/>
      <c r="AX683" s="403"/>
      <c r="AY683" s="403"/>
      <c r="AZ683" s="403"/>
      <c r="BA683" s="403"/>
      <c r="BB683" s="403"/>
      <c r="BC683" s="403"/>
      <c r="BD683" s="403"/>
      <c r="BE683" s="403"/>
      <c r="BF683" s="403"/>
      <c r="BG683" s="403"/>
      <c r="BH683" s="403"/>
      <c r="BI683" s="403"/>
      <c r="BJ683" s="403"/>
      <c r="BK683" s="403"/>
      <c r="BL683" s="403"/>
      <c r="BM683" s="403"/>
      <c r="BN683" s="403"/>
      <c r="BO683" s="403"/>
      <c r="BP683" s="403"/>
      <c r="BQ683" s="403"/>
      <c r="BR683" s="403"/>
      <c r="BS683" s="403"/>
      <c r="BT683" s="403"/>
      <c r="BU683" s="403"/>
      <c r="BV683" s="403"/>
      <c r="BW683" s="404"/>
      <c r="BX683" s="404"/>
      <c r="BY683" s="404"/>
      <c r="BZ683" s="404"/>
      <c r="CA683" s="404"/>
    </row>
    <row r="684" spans="1:79" s="628" customFormat="1" ht="21.95" customHeight="1">
      <c r="A684" s="204"/>
      <c r="B684" s="463"/>
      <c r="C684" s="236"/>
      <c r="D684" s="314" t="s">
        <v>2233</v>
      </c>
      <c r="E684" s="314">
        <v>2728</v>
      </c>
      <c r="F684" s="314" t="s">
        <v>1317</v>
      </c>
      <c r="G684" s="314" t="s">
        <v>549</v>
      </c>
      <c r="H684" s="314">
        <v>1</v>
      </c>
      <c r="I684" s="346" t="s">
        <v>2230</v>
      </c>
      <c r="J684" s="314"/>
      <c r="K684" s="344" t="s">
        <v>86</v>
      </c>
      <c r="L684" s="314" t="s">
        <v>1450</v>
      </c>
      <c r="M684" s="347">
        <v>2</v>
      </c>
      <c r="N684" s="347">
        <v>3</v>
      </c>
      <c r="O684" s="348">
        <v>1296.3</v>
      </c>
      <c r="P684" s="314" t="s">
        <v>1321</v>
      </c>
      <c r="Q684" s="236" t="s">
        <v>23</v>
      </c>
      <c r="R684" s="560">
        <v>0.05</v>
      </c>
      <c r="S684" s="288">
        <v>1308.1193069999999</v>
      </c>
      <c r="T684" s="623"/>
      <c r="U684" s="403"/>
      <c r="V684" s="403"/>
      <c r="W684" s="403"/>
      <c r="X684" s="403"/>
      <c r="Y684" s="403"/>
      <c r="Z684" s="403"/>
      <c r="AA684" s="403"/>
      <c r="AB684" s="403"/>
      <c r="AC684" s="403"/>
      <c r="AD684" s="403"/>
      <c r="AE684" s="403"/>
      <c r="AF684" s="403"/>
      <c r="AG684" s="403"/>
      <c r="AH684" s="403"/>
      <c r="AI684" s="403"/>
      <c r="AJ684" s="403"/>
      <c r="AK684" s="403"/>
      <c r="AL684" s="403"/>
      <c r="AM684" s="403"/>
      <c r="AN684" s="403"/>
      <c r="AO684" s="403"/>
      <c r="AP684" s="403"/>
      <c r="AQ684" s="403"/>
      <c r="AR684" s="403"/>
      <c r="AS684" s="403"/>
      <c r="AT684" s="403"/>
      <c r="AU684" s="403"/>
      <c r="AV684" s="403"/>
      <c r="AW684" s="403"/>
      <c r="AX684" s="403"/>
      <c r="AY684" s="403"/>
      <c r="AZ684" s="403"/>
      <c r="BA684" s="403"/>
      <c r="BB684" s="403"/>
      <c r="BC684" s="403"/>
      <c r="BD684" s="403"/>
      <c r="BE684" s="403"/>
      <c r="BF684" s="403"/>
      <c r="BG684" s="403"/>
      <c r="BH684" s="403"/>
      <c r="BI684" s="403"/>
      <c r="BJ684" s="403"/>
      <c r="BK684" s="403"/>
      <c r="BL684" s="403"/>
      <c r="BM684" s="403"/>
      <c r="BN684" s="403"/>
      <c r="BO684" s="403"/>
      <c r="BP684" s="403"/>
      <c r="BQ684" s="403"/>
      <c r="BR684" s="403"/>
      <c r="BS684" s="403"/>
      <c r="BT684" s="403"/>
      <c r="BU684" s="403"/>
      <c r="BV684" s="403"/>
      <c r="BW684" s="404"/>
      <c r="BX684" s="404"/>
      <c r="BY684" s="404"/>
      <c r="BZ684" s="404"/>
      <c r="CA684" s="404"/>
    </row>
    <row r="685" spans="1:79" s="628" customFormat="1" ht="21.95" customHeight="1">
      <c r="A685" s="204"/>
      <c r="B685" s="463"/>
      <c r="C685" s="236"/>
      <c r="D685" s="314" t="s">
        <v>2229</v>
      </c>
      <c r="E685" s="314">
        <v>2729</v>
      </c>
      <c r="F685" s="314" t="s">
        <v>1317</v>
      </c>
      <c r="G685" s="314" t="s">
        <v>549</v>
      </c>
      <c r="H685" s="314">
        <v>1</v>
      </c>
      <c r="I685" s="346" t="s">
        <v>2230</v>
      </c>
      <c r="J685" s="481"/>
      <c r="K685" s="314" t="s">
        <v>86</v>
      </c>
      <c r="L685" s="314" t="s">
        <v>1320</v>
      </c>
      <c r="M685" s="236" t="s">
        <v>22</v>
      </c>
      <c r="N685" s="314">
        <v>1</v>
      </c>
      <c r="O685" s="215">
        <v>39.9</v>
      </c>
      <c r="P685" s="211" t="s">
        <v>1321</v>
      </c>
      <c r="Q685" s="236" t="s">
        <v>23</v>
      </c>
      <c r="R685" s="614">
        <v>0.05</v>
      </c>
      <c r="S685" s="288">
        <v>40.324514999999998</v>
      </c>
      <c r="T685" s="623"/>
      <c r="U685" s="403"/>
      <c r="V685" s="403"/>
      <c r="W685" s="403"/>
      <c r="X685" s="403"/>
      <c r="Y685" s="403"/>
      <c r="Z685" s="403"/>
      <c r="AA685" s="403"/>
      <c r="AB685" s="403"/>
      <c r="AC685" s="403"/>
      <c r="AD685" s="403"/>
      <c r="AE685" s="403"/>
      <c r="AF685" s="403"/>
      <c r="AG685" s="403"/>
      <c r="AH685" s="403"/>
      <c r="AI685" s="403"/>
      <c r="AJ685" s="403"/>
      <c r="AK685" s="403"/>
      <c r="AL685" s="403"/>
      <c r="AM685" s="403"/>
      <c r="AN685" s="403"/>
      <c r="AO685" s="403"/>
      <c r="AP685" s="403"/>
      <c r="AQ685" s="403"/>
      <c r="AR685" s="403"/>
      <c r="AS685" s="403"/>
      <c r="AT685" s="403"/>
      <c r="AU685" s="403"/>
      <c r="AV685" s="403"/>
      <c r="AW685" s="403"/>
      <c r="AX685" s="403"/>
      <c r="AY685" s="403"/>
      <c r="AZ685" s="403"/>
      <c r="BA685" s="403"/>
      <c r="BB685" s="403"/>
      <c r="BC685" s="403"/>
      <c r="BD685" s="403"/>
      <c r="BE685" s="403"/>
      <c r="BF685" s="403"/>
      <c r="BG685" s="403"/>
      <c r="BH685" s="403"/>
      <c r="BI685" s="403"/>
      <c r="BJ685" s="403"/>
      <c r="BK685" s="403"/>
      <c r="BL685" s="403"/>
      <c r="BM685" s="403"/>
      <c r="BN685" s="403"/>
      <c r="BO685" s="403"/>
      <c r="BP685" s="403"/>
      <c r="BQ685" s="403"/>
      <c r="BR685" s="403"/>
      <c r="BS685" s="403"/>
      <c r="BT685" s="403"/>
      <c r="BU685" s="403"/>
      <c r="BV685" s="403"/>
      <c r="BW685" s="404"/>
      <c r="BX685" s="404"/>
      <c r="BY685" s="404"/>
      <c r="BZ685" s="404"/>
      <c r="CA685" s="404"/>
    </row>
    <row r="686" spans="1:79" s="628" customFormat="1" ht="21.95" customHeight="1">
      <c r="A686" s="204"/>
      <c r="B686" s="463"/>
      <c r="C686" s="236"/>
      <c r="D686" s="376" t="s">
        <v>2236</v>
      </c>
      <c r="E686" s="376" t="s">
        <v>2237</v>
      </c>
      <c r="F686" s="376" t="s">
        <v>2238</v>
      </c>
      <c r="G686" s="376" t="s">
        <v>549</v>
      </c>
      <c r="H686" s="376">
        <v>1</v>
      </c>
      <c r="I686" s="379" t="s">
        <v>2239</v>
      </c>
      <c r="J686" s="481" t="s">
        <v>2240</v>
      </c>
      <c r="K686" s="376" t="s">
        <v>86</v>
      </c>
      <c r="L686" s="376" t="s">
        <v>1450</v>
      </c>
      <c r="M686" s="520">
        <v>3</v>
      </c>
      <c r="N686" s="520">
        <v>1</v>
      </c>
      <c r="O686" s="242">
        <v>1128.9000000000001</v>
      </c>
      <c r="P686" s="236" t="s">
        <v>42</v>
      </c>
      <c r="Q686" s="236" t="s">
        <v>23</v>
      </c>
      <c r="R686" s="560">
        <v>0.05</v>
      </c>
      <c r="S686" s="288">
        <v>1138.402047</v>
      </c>
      <c r="T686" s="623"/>
      <c r="U686" s="403"/>
      <c r="V686" s="403"/>
      <c r="W686" s="403"/>
      <c r="X686" s="403"/>
      <c r="Y686" s="403"/>
      <c r="Z686" s="403"/>
      <c r="AA686" s="403"/>
      <c r="AB686" s="403"/>
      <c r="AC686" s="403"/>
      <c r="AD686" s="403"/>
      <c r="AE686" s="403"/>
      <c r="AF686" s="403"/>
      <c r="AG686" s="403"/>
      <c r="AH686" s="403"/>
      <c r="AI686" s="403"/>
      <c r="AJ686" s="403"/>
      <c r="AK686" s="403"/>
      <c r="AL686" s="403"/>
      <c r="AM686" s="403"/>
      <c r="AN686" s="403"/>
      <c r="AO686" s="403"/>
      <c r="AP686" s="403"/>
      <c r="AQ686" s="403"/>
      <c r="AR686" s="403"/>
      <c r="AS686" s="403"/>
      <c r="AT686" s="403"/>
      <c r="AU686" s="403"/>
      <c r="AV686" s="403"/>
      <c r="AW686" s="403"/>
      <c r="AX686" s="403"/>
      <c r="AY686" s="403"/>
      <c r="AZ686" s="403"/>
      <c r="BA686" s="403"/>
      <c r="BB686" s="403"/>
      <c r="BC686" s="403"/>
      <c r="BD686" s="403"/>
      <c r="BE686" s="403"/>
      <c r="BF686" s="403"/>
      <c r="BG686" s="403"/>
      <c r="BH686" s="403"/>
      <c r="BI686" s="403"/>
      <c r="BJ686" s="403"/>
      <c r="BK686" s="403"/>
      <c r="BL686" s="403"/>
      <c r="BM686" s="403"/>
      <c r="BN686" s="403"/>
      <c r="BO686" s="403"/>
      <c r="BP686" s="403"/>
      <c r="BQ686" s="403"/>
      <c r="BR686" s="403"/>
      <c r="BS686" s="403"/>
      <c r="BT686" s="403"/>
      <c r="BU686" s="403"/>
      <c r="BV686" s="403"/>
      <c r="BW686" s="404"/>
      <c r="BX686" s="404"/>
      <c r="BY686" s="404"/>
      <c r="BZ686" s="404"/>
      <c r="CA686" s="404"/>
    </row>
    <row r="687" spans="1:79" s="628" customFormat="1" ht="21.95" customHeight="1">
      <c r="A687" s="135">
        <v>777</v>
      </c>
      <c r="B687" s="421"/>
      <c r="C687" s="421"/>
      <c r="D687" s="422" t="s">
        <v>764</v>
      </c>
      <c r="E687" s="422" t="s">
        <v>765</v>
      </c>
      <c r="F687" s="423" t="s">
        <v>69</v>
      </c>
      <c r="G687" s="423" t="s">
        <v>549</v>
      </c>
      <c r="H687" s="421">
        <v>2</v>
      </c>
      <c r="I687" s="423" t="s">
        <v>766</v>
      </c>
      <c r="J687" s="423" t="s">
        <v>1003</v>
      </c>
      <c r="K687" s="421" t="s">
        <v>86</v>
      </c>
      <c r="L687" s="421" t="s">
        <v>37</v>
      </c>
      <c r="M687" s="421" t="s">
        <v>25</v>
      </c>
      <c r="N687" s="421" t="s">
        <v>21</v>
      </c>
      <c r="O687" s="423">
        <v>1512</v>
      </c>
      <c r="P687" s="423"/>
      <c r="Q687" s="421" t="s">
        <v>47</v>
      </c>
      <c r="R687" s="425">
        <v>0.05</v>
      </c>
      <c r="S687" s="584">
        <v>1527.3165800000002</v>
      </c>
      <c r="T687" s="621"/>
      <c r="U687" s="393"/>
      <c r="V687" s="393"/>
      <c r="W687" s="393"/>
      <c r="X687" s="393"/>
      <c r="Y687" s="393"/>
      <c r="Z687" s="393"/>
      <c r="AA687" s="393"/>
      <c r="AB687" s="393"/>
      <c r="AC687" s="393"/>
      <c r="AD687" s="393"/>
      <c r="AE687" s="393"/>
      <c r="AF687" s="393"/>
      <c r="AG687" s="393"/>
      <c r="AH687" s="393"/>
      <c r="AI687" s="393"/>
      <c r="AJ687" s="393"/>
      <c r="AK687" s="393"/>
      <c r="AL687" s="393"/>
      <c r="AM687" s="393"/>
      <c r="AN687" s="393"/>
      <c r="AO687" s="393"/>
      <c r="AP687" s="393"/>
      <c r="AQ687" s="393"/>
      <c r="AR687" s="393"/>
      <c r="AS687" s="393"/>
      <c r="AT687" s="393"/>
      <c r="AU687" s="393"/>
      <c r="AV687" s="393"/>
      <c r="AW687" s="393"/>
      <c r="AX687" s="393"/>
      <c r="AY687" s="393"/>
      <c r="AZ687" s="393"/>
      <c r="BA687" s="393"/>
      <c r="BB687" s="393"/>
      <c r="BC687" s="393"/>
      <c r="BD687" s="393"/>
      <c r="BE687" s="393"/>
      <c r="BF687" s="393"/>
      <c r="BG687" s="393"/>
      <c r="BH687" s="393"/>
      <c r="BI687" s="393"/>
      <c r="BJ687" s="393"/>
      <c r="BK687" s="393"/>
      <c r="BL687" s="393"/>
      <c r="BM687" s="393"/>
      <c r="BN687" s="393"/>
      <c r="BO687" s="393"/>
      <c r="BP687" s="393"/>
      <c r="BQ687" s="393"/>
      <c r="BR687" s="393"/>
      <c r="BS687" s="393"/>
      <c r="BT687" s="393"/>
      <c r="BU687" s="393"/>
      <c r="BV687" s="393"/>
      <c r="BW687" s="115"/>
      <c r="BX687" s="115"/>
      <c r="BY687" s="115"/>
      <c r="BZ687" s="115"/>
      <c r="CA687" s="115"/>
    </row>
    <row r="688" spans="1:79" s="628" customFormat="1" ht="21.95" customHeight="1">
      <c r="A688" s="122">
        <v>778</v>
      </c>
      <c r="B688" s="421"/>
      <c r="C688" s="421"/>
      <c r="D688" s="422" t="s">
        <v>767</v>
      </c>
      <c r="E688" s="422" t="s">
        <v>768</v>
      </c>
      <c r="F688" s="423" t="s">
        <v>69</v>
      </c>
      <c r="G688" s="423" t="s">
        <v>549</v>
      </c>
      <c r="H688" s="421">
        <v>2</v>
      </c>
      <c r="I688" s="423" t="s">
        <v>766</v>
      </c>
      <c r="J688" s="424" t="s">
        <v>1020</v>
      </c>
      <c r="K688" s="421" t="s">
        <v>86</v>
      </c>
      <c r="L688" s="421" t="s">
        <v>37</v>
      </c>
      <c r="M688" s="421" t="s">
        <v>25</v>
      </c>
      <c r="N688" s="421" t="s">
        <v>22</v>
      </c>
      <c r="O688" s="423">
        <v>1512</v>
      </c>
      <c r="P688" s="423"/>
      <c r="Q688" s="421" t="s">
        <v>47</v>
      </c>
      <c r="R688" s="425">
        <v>0.05</v>
      </c>
      <c r="S688" s="584">
        <v>1527.46776</v>
      </c>
      <c r="T688" s="621"/>
      <c r="U688" s="393"/>
      <c r="V688" s="393"/>
      <c r="W688" s="393"/>
      <c r="X688" s="393"/>
      <c r="Y688" s="393"/>
      <c r="Z688" s="393"/>
      <c r="AA688" s="393"/>
      <c r="AB688" s="393"/>
      <c r="AC688" s="393"/>
      <c r="AD688" s="393"/>
      <c r="AE688" s="393"/>
      <c r="AF688" s="393"/>
      <c r="AG688" s="393"/>
      <c r="AH688" s="393"/>
      <c r="AI688" s="393"/>
      <c r="AJ688" s="393"/>
      <c r="AK688" s="393"/>
      <c r="AL688" s="393"/>
      <c r="AM688" s="393"/>
      <c r="AN688" s="393"/>
      <c r="AO688" s="393"/>
      <c r="AP688" s="393"/>
      <c r="AQ688" s="393"/>
      <c r="AR688" s="393"/>
      <c r="AS688" s="393"/>
      <c r="AT688" s="393"/>
      <c r="AU688" s="393"/>
      <c r="AV688" s="393"/>
      <c r="AW688" s="393"/>
      <c r="AX688" s="393"/>
      <c r="AY688" s="393"/>
      <c r="AZ688" s="393"/>
      <c r="BA688" s="393"/>
      <c r="BB688" s="393"/>
      <c r="BC688" s="393"/>
      <c r="BD688" s="393"/>
      <c r="BE688" s="393"/>
      <c r="BF688" s="393"/>
      <c r="BG688" s="393"/>
      <c r="BH688" s="393"/>
      <c r="BI688" s="393"/>
      <c r="BJ688" s="393"/>
      <c r="BK688" s="393"/>
      <c r="BL688" s="393"/>
      <c r="BM688" s="393"/>
      <c r="BN688" s="393"/>
      <c r="BO688" s="393"/>
      <c r="BP688" s="393"/>
      <c r="BQ688" s="393"/>
      <c r="BR688" s="393"/>
      <c r="BS688" s="393"/>
      <c r="BT688" s="393"/>
      <c r="BU688" s="393"/>
      <c r="BV688" s="393"/>
      <c r="BW688" s="115"/>
      <c r="BX688" s="115"/>
      <c r="BY688" s="115"/>
      <c r="BZ688" s="115"/>
      <c r="CA688" s="115"/>
    </row>
    <row r="689" spans="1:79" s="628" customFormat="1" ht="21.95" customHeight="1">
      <c r="A689" s="122">
        <v>779</v>
      </c>
      <c r="B689" s="421"/>
      <c r="C689" s="421"/>
      <c r="D689" s="422" t="s">
        <v>769</v>
      </c>
      <c r="E689" s="422" t="s">
        <v>770</v>
      </c>
      <c r="F689" s="423" t="s">
        <v>69</v>
      </c>
      <c r="G689" s="423" t="s">
        <v>549</v>
      </c>
      <c r="H689" s="421">
        <v>2</v>
      </c>
      <c r="I689" s="423" t="s">
        <v>766</v>
      </c>
      <c r="J689" s="424" t="s">
        <v>1020</v>
      </c>
      <c r="K689" s="421" t="s">
        <v>86</v>
      </c>
      <c r="L689" s="421" t="s">
        <v>37</v>
      </c>
      <c r="M689" s="421" t="s">
        <v>25</v>
      </c>
      <c r="N689" s="421" t="s">
        <v>25</v>
      </c>
      <c r="O689" s="423">
        <v>1680</v>
      </c>
      <c r="P689" s="423"/>
      <c r="Q689" s="421" t="s">
        <v>48</v>
      </c>
      <c r="R689" s="425">
        <v>0.18</v>
      </c>
      <c r="S689" s="584">
        <v>1697.3266640000002</v>
      </c>
      <c r="T689" s="621"/>
      <c r="U689" s="393"/>
      <c r="V689" s="393"/>
      <c r="W689" s="393"/>
      <c r="X689" s="393"/>
      <c r="Y689" s="393"/>
      <c r="Z689" s="393"/>
      <c r="AA689" s="393"/>
      <c r="AB689" s="393"/>
      <c r="AC689" s="393"/>
      <c r="AD689" s="393"/>
      <c r="AE689" s="393"/>
      <c r="AF689" s="393"/>
      <c r="AG689" s="393"/>
      <c r="AH689" s="393"/>
      <c r="AI689" s="393"/>
      <c r="AJ689" s="393"/>
      <c r="AK689" s="393"/>
      <c r="AL689" s="393"/>
      <c r="AM689" s="393"/>
      <c r="AN689" s="393"/>
      <c r="AO689" s="393"/>
      <c r="AP689" s="393"/>
      <c r="AQ689" s="393"/>
      <c r="AR689" s="393"/>
      <c r="AS689" s="393"/>
      <c r="AT689" s="393"/>
      <c r="AU689" s="393"/>
      <c r="AV689" s="393"/>
      <c r="AW689" s="393"/>
      <c r="AX689" s="393"/>
      <c r="AY689" s="393"/>
      <c r="AZ689" s="393"/>
      <c r="BA689" s="393"/>
      <c r="BB689" s="393"/>
      <c r="BC689" s="393"/>
      <c r="BD689" s="393"/>
      <c r="BE689" s="393"/>
      <c r="BF689" s="393"/>
      <c r="BG689" s="393"/>
      <c r="BH689" s="393"/>
      <c r="BI689" s="393"/>
      <c r="BJ689" s="393"/>
      <c r="BK689" s="393"/>
      <c r="BL689" s="393"/>
      <c r="BM689" s="393"/>
      <c r="BN689" s="393"/>
      <c r="BO689" s="393"/>
      <c r="BP689" s="393"/>
      <c r="BQ689" s="393"/>
      <c r="BR689" s="393"/>
      <c r="BS689" s="393"/>
      <c r="BT689" s="393"/>
      <c r="BU689" s="393"/>
      <c r="BV689" s="393"/>
      <c r="BW689" s="115"/>
      <c r="BX689" s="115"/>
      <c r="BY689" s="115"/>
      <c r="BZ689" s="115"/>
      <c r="CA689" s="115"/>
    </row>
    <row r="690" spans="1:79" s="628" customFormat="1" ht="21.95" customHeight="1">
      <c r="A690" s="122">
        <v>780</v>
      </c>
      <c r="B690" s="421"/>
      <c r="C690" s="421"/>
      <c r="D690" s="422" t="s">
        <v>771</v>
      </c>
      <c r="E690" s="422" t="s">
        <v>772</v>
      </c>
      <c r="F690" s="423" t="s">
        <v>69</v>
      </c>
      <c r="G690" s="423" t="s">
        <v>549</v>
      </c>
      <c r="H690" s="421">
        <v>2</v>
      </c>
      <c r="I690" s="423" t="s">
        <v>766</v>
      </c>
      <c r="J690" s="424" t="s">
        <v>1020</v>
      </c>
      <c r="K690" s="421" t="s">
        <v>86</v>
      </c>
      <c r="L690" s="421" t="s">
        <v>37</v>
      </c>
      <c r="M690" s="421" t="s">
        <v>25</v>
      </c>
      <c r="N690" s="421" t="s">
        <v>27</v>
      </c>
      <c r="O690" s="423">
        <v>1680</v>
      </c>
      <c r="P690" s="423"/>
      <c r="Q690" s="421" t="s">
        <v>47</v>
      </c>
      <c r="R690" s="425">
        <v>0.05</v>
      </c>
      <c r="S690" s="584">
        <v>1697.05546</v>
      </c>
      <c r="T690" s="621"/>
      <c r="U690" s="393"/>
      <c r="V690" s="393"/>
      <c r="W690" s="393"/>
      <c r="X690" s="393"/>
      <c r="Y690" s="393"/>
      <c r="Z690" s="393"/>
      <c r="AA690" s="393"/>
      <c r="AB690" s="393"/>
      <c r="AC690" s="393"/>
      <c r="AD690" s="393"/>
      <c r="AE690" s="393"/>
      <c r="AF690" s="393"/>
      <c r="AG690" s="393"/>
      <c r="AH690" s="393"/>
      <c r="AI690" s="393"/>
      <c r="AJ690" s="393"/>
      <c r="AK690" s="393"/>
      <c r="AL690" s="393"/>
      <c r="AM690" s="393"/>
      <c r="AN690" s="393"/>
      <c r="AO690" s="393"/>
      <c r="AP690" s="393"/>
      <c r="AQ690" s="393"/>
      <c r="AR690" s="393"/>
      <c r="AS690" s="393"/>
      <c r="AT690" s="393"/>
      <c r="AU690" s="393"/>
      <c r="AV690" s="393"/>
      <c r="AW690" s="393"/>
      <c r="AX690" s="393"/>
      <c r="AY690" s="393"/>
      <c r="AZ690" s="393"/>
      <c r="BA690" s="393"/>
      <c r="BB690" s="393"/>
      <c r="BC690" s="393"/>
      <c r="BD690" s="393"/>
      <c r="BE690" s="393"/>
      <c r="BF690" s="393"/>
      <c r="BG690" s="393"/>
      <c r="BH690" s="393"/>
      <c r="BI690" s="393"/>
      <c r="BJ690" s="393"/>
      <c r="BK690" s="393"/>
      <c r="BL690" s="393"/>
      <c r="BM690" s="393"/>
      <c r="BN690" s="393"/>
      <c r="BO690" s="393"/>
      <c r="BP690" s="393"/>
      <c r="BQ690" s="393"/>
      <c r="BR690" s="393"/>
      <c r="BS690" s="393"/>
      <c r="BT690" s="393"/>
      <c r="BU690" s="393"/>
      <c r="BV690" s="393"/>
      <c r="BW690" s="115"/>
      <c r="BX690" s="115"/>
      <c r="BY690" s="115"/>
      <c r="BZ690" s="115"/>
      <c r="CA690" s="115"/>
    </row>
    <row r="691" spans="1:79" s="628" customFormat="1" ht="21.95" customHeight="1">
      <c r="A691" s="122">
        <v>781</v>
      </c>
      <c r="B691" s="421"/>
      <c r="C691" s="421"/>
      <c r="D691" s="422" t="s">
        <v>1584</v>
      </c>
      <c r="E691" s="422" t="s">
        <v>773</v>
      </c>
      <c r="F691" s="423" t="s">
        <v>69</v>
      </c>
      <c r="G691" s="423" t="s">
        <v>549</v>
      </c>
      <c r="H691" s="421">
        <v>2</v>
      </c>
      <c r="I691" s="423" t="s">
        <v>774</v>
      </c>
      <c r="J691" s="423" t="s">
        <v>1003</v>
      </c>
      <c r="K691" s="421" t="s">
        <v>86</v>
      </c>
      <c r="L691" s="421" t="s">
        <v>37</v>
      </c>
      <c r="M691" s="421" t="s">
        <v>27</v>
      </c>
      <c r="N691" s="421" t="s">
        <v>21</v>
      </c>
      <c r="O691" s="423">
        <v>1276.8</v>
      </c>
      <c r="P691" s="423"/>
      <c r="Q691" s="421" t="s">
        <v>47</v>
      </c>
      <c r="R691" s="425">
        <v>0.05</v>
      </c>
      <c r="S691" s="584">
        <v>1289.336832</v>
      </c>
      <c r="T691" s="621"/>
      <c r="U691" s="393"/>
      <c r="V691" s="393"/>
      <c r="W691" s="393"/>
      <c r="X691" s="393"/>
      <c r="Y691" s="393"/>
      <c r="Z691" s="393"/>
      <c r="AA691" s="393"/>
      <c r="AB691" s="393"/>
      <c r="AC691" s="393"/>
      <c r="AD691" s="393"/>
      <c r="AE691" s="393"/>
      <c r="AF691" s="393"/>
      <c r="AG691" s="393"/>
      <c r="AH691" s="393"/>
      <c r="AI691" s="393"/>
      <c r="AJ691" s="393"/>
      <c r="AK691" s="393"/>
      <c r="AL691" s="393"/>
      <c r="AM691" s="393"/>
      <c r="AN691" s="393"/>
      <c r="AO691" s="393"/>
      <c r="AP691" s="393"/>
      <c r="AQ691" s="393"/>
      <c r="AR691" s="393"/>
      <c r="AS691" s="393"/>
      <c r="AT691" s="393"/>
      <c r="AU691" s="393"/>
      <c r="AV691" s="393"/>
      <c r="AW691" s="393"/>
      <c r="AX691" s="393"/>
      <c r="AY691" s="393"/>
      <c r="AZ691" s="393"/>
      <c r="BA691" s="393"/>
      <c r="BB691" s="393"/>
      <c r="BC691" s="393"/>
      <c r="BD691" s="393"/>
      <c r="BE691" s="393"/>
      <c r="BF691" s="393"/>
      <c r="BG691" s="393"/>
      <c r="BH691" s="393"/>
      <c r="BI691" s="393"/>
      <c r="BJ691" s="393"/>
      <c r="BK691" s="393"/>
      <c r="BL691" s="393"/>
      <c r="BM691" s="393"/>
      <c r="BN691" s="393"/>
      <c r="BO691" s="393"/>
      <c r="BP691" s="393"/>
      <c r="BQ691" s="393"/>
      <c r="BR691" s="393"/>
      <c r="BS691" s="393"/>
      <c r="BT691" s="393"/>
      <c r="BU691" s="393"/>
      <c r="BV691" s="393"/>
      <c r="BW691" s="115"/>
      <c r="BX691" s="115"/>
      <c r="BY691" s="115"/>
      <c r="BZ691" s="115"/>
      <c r="CA691" s="115"/>
    </row>
    <row r="692" spans="1:79" s="628" customFormat="1" ht="21.95" customHeight="1">
      <c r="A692" s="122">
        <v>782</v>
      </c>
      <c r="B692" s="421"/>
      <c r="C692" s="421"/>
      <c r="D692" s="422" t="s">
        <v>1585</v>
      </c>
      <c r="E692" s="422" t="s">
        <v>775</v>
      </c>
      <c r="F692" s="423" t="s">
        <v>69</v>
      </c>
      <c r="G692" s="423" t="s">
        <v>549</v>
      </c>
      <c r="H692" s="421">
        <v>2</v>
      </c>
      <c r="I692" s="423" t="s">
        <v>774</v>
      </c>
      <c r="J692" s="424" t="s">
        <v>1020</v>
      </c>
      <c r="K692" s="421" t="s">
        <v>86</v>
      </c>
      <c r="L692" s="421" t="s">
        <v>37</v>
      </c>
      <c r="M692" s="421" t="s">
        <v>27</v>
      </c>
      <c r="N692" s="421" t="s">
        <v>22</v>
      </c>
      <c r="O692" s="423">
        <v>1254</v>
      </c>
      <c r="P692" s="423"/>
      <c r="Q692" s="421" t="s">
        <v>47</v>
      </c>
      <c r="R692" s="425">
        <v>0.05</v>
      </c>
      <c r="S692" s="584">
        <v>1266.31296</v>
      </c>
      <c r="T692" s="621"/>
      <c r="U692" s="393"/>
      <c r="V692" s="393"/>
      <c r="W692" s="393"/>
      <c r="X692" s="393"/>
      <c r="Y692" s="393"/>
      <c r="Z692" s="393"/>
      <c r="AA692" s="393"/>
      <c r="AB692" s="393"/>
      <c r="AC692" s="393"/>
      <c r="AD692" s="393"/>
      <c r="AE692" s="393"/>
      <c r="AF692" s="393"/>
      <c r="AG692" s="393"/>
      <c r="AH692" s="393"/>
      <c r="AI692" s="393"/>
      <c r="AJ692" s="393"/>
      <c r="AK692" s="393"/>
      <c r="AL692" s="393"/>
      <c r="AM692" s="393"/>
      <c r="AN692" s="393"/>
      <c r="AO692" s="393"/>
      <c r="AP692" s="393"/>
      <c r="AQ692" s="393"/>
      <c r="AR692" s="393"/>
      <c r="AS692" s="393"/>
      <c r="AT692" s="393"/>
      <c r="AU692" s="393"/>
      <c r="AV692" s="393"/>
      <c r="AW692" s="393"/>
      <c r="AX692" s="393"/>
      <c r="AY692" s="393"/>
      <c r="AZ692" s="393"/>
      <c r="BA692" s="393"/>
      <c r="BB692" s="393"/>
      <c r="BC692" s="393"/>
      <c r="BD692" s="393"/>
      <c r="BE692" s="393"/>
      <c r="BF692" s="393"/>
      <c r="BG692" s="393"/>
      <c r="BH692" s="393"/>
      <c r="BI692" s="393"/>
      <c r="BJ692" s="393"/>
      <c r="BK692" s="393"/>
      <c r="BL692" s="393"/>
      <c r="BM692" s="393"/>
      <c r="BN692" s="393"/>
      <c r="BO692" s="393"/>
      <c r="BP692" s="393"/>
      <c r="BQ692" s="393"/>
      <c r="BR692" s="393"/>
      <c r="BS692" s="393"/>
      <c r="BT692" s="393"/>
      <c r="BU692" s="393"/>
      <c r="BV692" s="393"/>
      <c r="BW692" s="115"/>
      <c r="BX692" s="115"/>
      <c r="BY692" s="115"/>
      <c r="BZ692" s="115"/>
      <c r="CA692" s="115"/>
    </row>
    <row r="693" spans="1:79" s="628" customFormat="1" ht="21.95" customHeight="1">
      <c r="A693" s="122">
        <v>783</v>
      </c>
      <c r="B693" s="421"/>
      <c r="C693" s="421"/>
      <c r="D693" s="422" t="s">
        <v>1586</v>
      </c>
      <c r="E693" s="422" t="s">
        <v>776</v>
      </c>
      <c r="F693" s="423" t="s">
        <v>69</v>
      </c>
      <c r="G693" s="423" t="s">
        <v>549</v>
      </c>
      <c r="H693" s="421">
        <v>2</v>
      </c>
      <c r="I693" s="423" t="s">
        <v>774</v>
      </c>
      <c r="J693" s="424" t="s">
        <v>1020</v>
      </c>
      <c r="K693" s="421" t="s">
        <v>86</v>
      </c>
      <c r="L693" s="421" t="s">
        <v>37</v>
      </c>
      <c r="M693" s="421" t="s">
        <v>27</v>
      </c>
      <c r="N693" s="421" t="s">
        <v>25</v>
      </c>
      <c r="O693" s="423">
        <v>1368</v>
      </c>
      <c r="P693" s="423"/>
      <c r="Q693" s="421" t="s">
        <v>39</v>
      </c>
      <c r="R693" s="425">
        <v>0.12</v>
      </c>
      <c r="S693" s="584">
        <v>1381.428316</v>
      </c>
      <c r="T693" s="621"/>
      <c r="U693" s="393"/>
      <c r="V693" s="393"/>
      <c r="W693" s="393"/>
      <c r="X693" s="393"/>
      <c r="Y693" s="393"/>
      <c r="Z693" s="393"/>
      <c r="AA693" s="393"/>
      <c r="AB693" s="393"/>
      <c r="AC693" s="393"/>
      <c r="AD693" s="393"/>
      <c r="AE693" s="393"/>
      <c r="AF693" s="393"/>
      <c r="AG693" s="393"/>
      <c r="AH693" s="393"/>
      <c r="AI693" s="393"/>
      <c r="AJ693" s="393"/>
      <c r="AK693" s="393"/>
      <c r="AL693" s="393"/>
      <c r="AM693" s="393"/>
      <c r="AN693" s="393"/>
      <c r="AO693" s="393"/>
      <c r="AP693" s="393"/>
      <c r="AQ693" s="393"/>
      <c r="AR693" s="393"/>
      <c r="AS693" s="393"/>
      <c r="AT693" s="393"/>
      <c r="AU693" s="393"/>
      <c r="AV693" s="393"/>
      <c r="AW693" s="393"/>
      <c r="AX693" s="393"/>
      <c r="AY693" s="393"/>
      <c r="AZ693" s="393"/>
      <c r="BA693" s="393"/>
      <c r="BB693" s="393"/>
      <c r="BC693" s="393"/>
      <c r="BD693" s="393"/>
      <c r="BE693" s="393"/>
      <c r="BF693" s="393"/>
      <c r="BG693" s="393"/>
      <c r="BH693" s="393"/>
      <c r="BI693" s="393"/>
      <c r="BJ693" s="393"/>
      <c r="BK693" s="393"/>
      <c r="BL693" s="393"/>
      <c r="BM693" s="393"/>
      <c r="BN693" s="393"/>
      <c r="BO693" s="393"/>
      <c r="BP693" s="393"/>
      <c r="BQ693" s="393"/>
      <c r="BR693" s="393"/>
      <c r="BS693" s="393"/>
      <c r="BT693" s="393"/>
      <c r="BU693" s="393"/>
      <c r="BV693" s="393"/>
      <c r="BW693" s="115"/>
      <c r="BX693" s="115"/>
      <c r="BY693" s="115"/>
      <c r="BZ693" s="115"/>
      <c r="CA693" s="115"/>
    </row>
    <row r="694" spans="1:79" s="628" customFormat="1" ht="21.95" customHeight="1">
      <c r="A694" s="122">
        <v>784</v>
      </c>
      <c r="B694" s="421"/>
      <c r="C694" s="421"/>
      <c r="D694" s="422" t="s">
        <v>777</v>
      </c>
      <c r="E694" s="422" t="s">
        <v>778</v>
      </c>
      <c r="F694" s="423" t="s">
        <v>69</v>
      </c>
      <c r="G694" s="423" t="s">
        <v>549</v>
      </c>
      <c r="H694" s="421">
        <v>2</v>
      </c>
      <c r="I694" s="423" t="s">
        <v>774</v>
      </c>
      <c r="J694" s="424" t="s">
        <v>1020</v>
      </c>
      <c r="K694" s="421" t="s">
        <v>86</v>
      </c>
      <c r="L694" s="421" t="s">
        <v>37</v>
      </c>
      <c r="M694" s="421" t="s">
        <v>27</v>
      </c>
      <c r="N694" s="421" t="s">
        <v>27</v>
      </c>
      <c r="O694" s="423">
        <v>1368</v>
      </c>
      <c r="P694" s="423"/>
      <c r="Q694" s="421" t="s">
        <v>47</v>
      </c>
      <c r="R694" s="425">
        <v>0.05</v>
      </c>
      <c r="S694" s="584">
        <v>1381.4363230000001</v>
      </c>
      <c r="T694" s="621"/>
      <c r="U694" s="393"/>
      <c r="V694" s="393"/>
      <c r="W694" s="393"/>
      <c r="X694" s="393"/>
      <c r="Y694" s="393"/>
      <c r="Z694" s="393"/>
      <c r="AA694" s="393"/>
      <c r="AB694" s="393"/>
      <c r="AC694" s="393"/>
      <c r="AD694" s="393"/>
      <c r="AE694" s="393"/>
      <c r="AF694" s="393"/>
      <c r="AG694" s="393"/>
      <c r="AH694" s="393"/>
      <c r="AI694" s="393"/>
      <c r="AJ694" s="393"/>
      <c r="AK694" s="393"/>
      <c r="AL694" s="393"/>
      <c r="AM694" s="393"/>
      <c r="AN694" s="393"/>
      <c r="AO694" s="393"/>
      <c r="AP694" s="393"/>
      <c r="AQ694" s="393"/>
      <c r="AR694" s="393"/>
      <c r="AS694" s="393"/>
      <c r="AT694" s="393"/>
      <c r="AU694" s="393"/>
      <c r="AV694" s="393"/>
      <c r="AW694" s="393"/>
      <c r="AX694" s="393"/>
      <c r="AY694" s="393"/>
      <c r="AZ694" s="393"/>
      <c r="BA694" s="393"/>
      <c r="BB694" s="393"/>
      <c r="BC694" s="393"/>
      <c r="BD694" s="393"/>
      <c r="BE694" s="393"/>
      <c r="BF694" s="393"/>
      <c r="BG694" s="393"/>
      <c r="BH694" s="393"/>
      <c r="BI694" s="393"/>
      <c r="BJ694" s="393"/>
      <c r="BK694" s="393"/>
      <c r="BL694" s="393"/>
      <c r="BM694" s="393"/>
      <c r="BN694" s="393"/>
      <c r="BO694" s="393"/>
      <c r="BP694" s="393"/>
      <c r="BQ694" s="393"/>
      <c r="BR694" s="393"/>
      <c r="BS694" s="393"/>
      <c r="BT694" s="393"/>
      <c r="BU694" s="393"/>
      <c r="BV694" s="393"/>
      <c r="BW694" s="115"/>
      <c r="BX694" s="115"/>
      <c r="BY694" s="115"/>
      <c r="BZ694" s="115"/>
      <c r="CA694" s="115"/>
    </row>
    <row r="695" spans="1:79" s="628" customFormat="1" ht="21.95" customHeight="1">
      <c r="A695" s="204"/>
      <c r="B695" s="463"/>
      <c r="C695" s="211"/>
      <c r="D695" s="233">
        <v>74115330510101</v>
      </c>
      <c r="E695" s="234" t="s">
        <v>2241</v>
      </c>
      <c r="F695" s="234" t="s">
        <v>2242</v>
      </c>
      <c r="G695" s="234" t="s">
        <v>549</v>
      </c>
      <c r="H695" s="234">
        <v>1</v>
      </c>
      <c r="I695" s="235" t="s">
        <v>2243</v>
      </c>
      <c r="J695" s="226" t="s">
        <v>2244</v>
      </c>
      <c r="K695" s="234" t="s">
        <v>86</v>
      </c>
      <c r="L695" s="234" t="s">
        <v>29</v>
      </c>
      <c r="M695" s="211">
        <v>1</v>
      </c>
      <c r="N695" s="214">
        <v>1</v>
      </c>
      <c r="O695" s="215">
        <v>877.9</v>
      </c>
      <c r="P695" s="211">
        <v>3</v>
      </c>
      <c r="Q695" s="211" t="s">
        <v>51</v>
      </c>
      <c r="R695" s="611">
        <v>0.14000000000000001</v>
      </c>
      <c r="S695" s="259">
        <v>885.67940399999998</v>
      </c>
      <c r="T695" s="623"/>
      <c r="U695" s="403"/>
      <c r="V695" s="403"/>
      <c r="W695" s="403"/>
      <c r="X695" s="403"/>
      <c r="Y695" s="403"/>
      <c r="Z695" s="403"/>
      <c r="AA695" s="403"/>
      <c r="AB695" s="403"/>
      <c r="AC695" s="403"/>
      <c r="AD695" s="403"/>
      <c r="AE695" s="403"/>
      <c r="AF695" s="403"/>
      <c r="AG695" s="403"/>
      <c r="AH695" s="403"/>
      <c r="AI695" s="403"/>
      <c r="AJ695" s="403"/>
      <c r="AK695" s="403"/>
      <c r="AL695" s="403"/>
      <c r="AM695" s="403"/>
      <c r="AN695" s="403"/>
      <c r="AO695" s="403"/>
      <c r="AP695" s="403"/>
      <c r="AQ695" s="403"/>
      <c r="AR695" s="403"/>
      <c r="AS695" s="403"/>
      <c r="AT695" s="403"/>
      <c r="AU695" s="403"/>
      <c r="AV695" s="403"/>
      <c r="AW695" s="403"/>
      <c r="AX695" s="403"/>
      <c r="AY695" s="403"/>
      <c r="AZ695" s="403"/>
      <c r="BA695" s="403"/>
      <c r="BB695" s="403"/>
      <c r="BC695" s="403"/>
      <c r="BD695" s="403"/>
      <c r="BE695" s="403"/>
      <c r="BF695" s="403"/>
      <c r="BG695" s="403"/>
      <c r="BH695" s="403"/>
      <c r="BI695" s="403"/>
      <c r="BJ695" s="403"/>
      <c r="BK695" s="403"/>
      <c r="BL695" s="403"/>
      <c r="BM695" s="403"/>
      <c r="BN695" s="403"/>
      <c r="BO695" s="403"/>
      <c r="BP695" s="403"/>
      <c r="BQ695" s="403"/>
      <c r="BR695" s="403"/>
      <c r="BS695" s="403"/>
      <c r="BT695" s="403"/>
      <c r="BU695" s="403"/>
      <c r="BV695" s="403"/>
      <c r="BW695" s="404"/>
      <c r="BX695" s="404"/>
      <c r="BY695" s="404"/>
      <c r="BZ695" s="404"/>
      <c r="CA695" s="404"/>
    </row>
    <row r="696" spans="1:79" s="628" customFormat="1" ht="21.95" customHeight="1">
      <c r="B696" s="477"/>
      <c r="C696" s="236"/>
      <c r="D696" s="245">
        <v>27103960811201</v>
      </c>
      <c r="E696" s="246" t="s">
        <v>2682</v>
      </c>
      <c r="F696" s="246" t="s">
        <v>1337</v>
      </c>
      <c r="G696" s="246" t="s">
        <v>2965</v>
      </c>
      <c r="H696" s="246"/>
      <c r="I696" s="247" t="s">
        <v>2683</v>
      </c>
      <c r="J696" s="600" t="s">
        <v>2684</v>
      </c>
      <c r="K696" s="246" t="s">
        <v>1023</v>
      </c>
      <c r="L696" s="246" t="s">
        <v>1076</v>
      </c>
      <c r="M696" s="246" t="s">
        <v>22</v>
      </c>
      <c r="N696" s="248" t="s">
        <v>21</v>
      </c>
      <c r="O696" s="603">
        <v>1316.1</v>
      </c>
      <c r="P696" s="246" t="s">
        <v>27</v>
      </c>
      <c r="Q696" s="243" t="s">
        <v>47</v>
      </c>
      <c r="R696" s="560" t="s">
        <v>54</v>
      </c>
      <c r="S696" s="236">
        <v>1330.5771</v>
      </c>
      <c r="T696" s="624"/>
      <c r="U696" s="405"/>
      <c r="V696" s="405"/>
      <c r="W696" s="405"/>
      <c r="X696" s="405"/>
      <c r="Y696" s="405"/>
      <c r="Z696" s="405"/>
      <c r="AA696" s="405"/>
      <c r="AB696" s="405"/>
      <c r="AC696" s="405"/>
      <c r="AD696" s="405"/>
      <c r="AE696" s="405"/>
      <c r="AF696" s="405"/>
      <c r="AG696" s="405"/>
      <c r="AH696" s="405"/>
      <c r="AI696" s="405"/>
      <c r="AJ696" s="405"/>
      <c r="AK696" s="405"/>
      <c r="AL696" s="405"/>
      <c r="AM696" s="405"/>
      <c r="AN696" s="405"/>
      <c r="AO696" s="405"/>
      <c r="AP696" s="405"/>
      <c r="AQ696" s="405"/>
      <c r="AR696" s="405"/>
      <c r="AS696" s="405"/>
      <c r="AT696" s="405"/>
      <c r="AU696" s="405"/>
      <c r="AV696" s="405"/>
      <c r="AW696" s="405"/>
      <c r="AX696" s="405"/>
      <c r="AY696" s="405"/>
      <c r="AZ696" s="405"/>
      <c r="BA696" s="405"/>
      <c r="BB696" s="405"/>
      <c r="BC696" s="405"/>
      <c r="BD696" s="405"/>
      <c r="BE696" s="405"/>
      <c r="BF696" s="405"/>
      <c r="BG696" s="405"/>
      <c r="BH696" s="405"/>
      <c r="BI696" s="405"/>
      <c r="BJ696" s="405"/>
      <c r="BK696" s="405"/>
      <c r="BL696" s="405"/>
      <c r="BM696" s="405"/>
      <c r="BN696" s="405"/>
      <c r="BO696" s="405"/>
      <c r="BP696" s="405"/>
      <c r="BQ696" s="405"/>
      <c r="BR696" s="405"/>
      <c r="BS696" s="405"/>
      <c r="BT696" s="405"/>
      <c r="BU696" s="405"/>
      <c r="BV696" s="405"/>
      <c r="BW696" s="406"/>
      <c r="BX696" s="406"/>
      <c r="BY696" s="406"/>
      <c r="BZ696" s="406"/>
      <c r="CA696" s="406"/>
    </row>
    <row r="697" spans="1:79" s="628" customFormat="1" ht="21.95" customHeight="1">
      <c r="B697" s="477"/>
      <c r="C697" s="236"/>
      <c r="D697" s="541" t="s">
        <v>2749</v>
      </c>
      <c r="E697" s="541" t="s">
        <v>2750</v>
      </c>
      <c r="F697" s="541" t="s">
        <v>70</v>
      </c>
      <c r="G697" s="541" t="s">
        <v>19</v>
      </c>
      <c r="H697" s="541"/>
      <c r="I697" s="632" t="s">
        <v>2751</v>
      </c>
      <c r="J697" s="632" t="s">
        <v>2752</v>
      </c>
      <c r="K697" s="541" t="s">
        <v>1023</v>
      </c>
      <c r="L697" s="541" t="s">
        <v>29</v>
      </c>
      <c r="M697" s="236">
        <v>1</v>
      </c>
      <c r="N697" s="559">
        <v>1</v>
      </c>
      <c r="O697" s="494">
        <v>378.4</v>
      </c>
      <c r="P697" s="236">
        <v>26</v>
      </c>
      <c r="Q697" s="236" t="s">
        <v>39</v>
      </c>
      <c r="R697" s="560">
        <v>0.17</v>
      </c>
      <c r="S697" s="612">
        <v>382.289737</v>
      </c>
      <c r="T697" s="624"/>
      <c r="U697" s="405"/>
      <c r="V697" s="405"/>
      <c r="W697" s="405"/>
      <c r="X697" s="405"/>
      <c r="Y697" s="405"/>
      <c r="Z697" s="405"/>
      <c r="AA697" s="405"/>
      <c r="AB697" s="405"/>
      <c r="AC697" s="405"/>
      <c r="AD697" s="405"/>
      <c r="AE697" s="405"/>
      <c r="AF697" s="405"/>
      <c r="AG697" s="405"/>
      <c r="AH697" s="405"/>
      <c r="AI697" s="405"/>
      <c r="AJ697" s="405"/>
      <c r="AK697" s="405"/>
      <c r="AL697" s="405"/>
      <c r="AM697" s="405"/>
      <c r="AN697" s="405"/>
      <c r="AO697" s="405"/>
      <c r="AP697" s="405"/>
      <c r="AQ697" s="405"/>
      <c r="AR697" s="405"/>
      <c r="AS697" s="405"/>
      <c r="AT697" s="405"/>
      <c r="AU697" s="405"/>
      <c r="AV697" s="405"/>
      <c r="AW697" s="405"/>
      <c r="AX697" s="405"/>
      <c r="AY697" s="405"/>
      <c r="AZ697" s="405"/>
      <c r="BA697" s="405"/>
      <c r="BB697" s="405"/>
      <c r="BC697" s="405"/>
      <c r="BD697" s="405"/>
      <c r="BE697" s="405"/>
      <c r="BF697" s="405"/>
      <c r="BG697" s="405"/>
      <c r="BH697" s="405"/>
      <c r="BI697" s="405"/>
      <c r="BJ697" s="405"/>
      <c r="BK697" s="405"/>
      <c r="BL697" s="405"/>
      <c r="BM697" s="405"/>
      <c r="BN697" s="405"/>
      <c r="BO697" s="405"/>
      <c r="BP697" s="405"/>
      <c r="BQ697" s="405"/>
      <c r="BR697" s="405"/>
      <c r="BS697" s="405"/>
      <c r="BT697" s="405"/>
      <c r="BU697" s="405"/>
      <c r="BV697" s="405"/>
      <c r="BW697" s="406"/>
      <c r="BX697" s="406"/>
      <c r="BY697" s="406"/>
      <c r="BZ697" s="406"/>
      <c r="CA697" s="406"/>
    </row>
    <row r="698" spans="1:79" s="628" customFormat="1" ht="21.95" customHeight="1">
      <c r="B698" s="477"/>
      <c r="C698" s="236"/>
      <c r="D698" s="541" t="s">
        <v>2753</v>
      </c>
      <c r="E698" s="541" t="s">
        <v>2754</v>
      </c>
      <c r="F698" s="541" t="s">
        <v>70</v>
      </c>
      <c r="G698" s="541" t="s">
        <v>19</v>
      </c>
      <c r="H698" s="541"/>
      <c r="I698" s="632" t="s">
        <v>2751</v>
      </c>
      <c r="J698" s="632"/>
      <c r="K698" s="541" t="s">
        <v>1023</v>
      </c>
      <c r="L698" s="541" t="s">
        <v>29</v>
      </c>
      <c r="M698" s="236">
        <v>1</v>
      </c>
      <c r="N698" s="559">
        <v>2</v>
      </c>
      <c r="O698" s="494">
        <v>2000</v>
      </c>
      <c r="P698" s="236">
        <v>26</v>
      </c>
      <c r="Q698" s="236" t="s">
        <v>30</v>
      </c>
      <c r="R698" s="560">
        <v>0.15</v>
      </c>
      <c r="S698" s="612">
        <v>2020.5588660000001</v>
      </c>
      <c r="T698" s="624"/>
      <c r="U698" s="405"/>
      <c r="V698" s="405"/>
      <c r="W698" s="405"/>
      <c r="X698" s="405"/>
      <c r="Y698" s="405"/>
      <c r="Z698" s="405"/>
      <c r="AA698" s="405"/>
      <c r="AB698" s="405"/>
      <c r="AC698" s="405"/>
      <c r="AD698" s="405"/>
      <c r="AE698" s="405"/>
      <c r="AF698" s="405"/>
      <c r="AG698" s="405"/>
      <c r="AH698" s="405"/>
      <c r="AI698" s="405"/>
      <c r="AJ698" s="405"/>
      <c r="AK698" s="405"/>
      <c r="AL698" s="405"/>
      <c r="AM698" s="405"/>
      <c r="AN698" s="405"/>
      <c r="AO698" s="405"/>
      <c r="AP698" s="405"/>
      <c r="AQ698" s="405"/>
      <c r="AR698" s="405"/>
      <c r="AS698" s="405"/>
      <c r="AT698" s="405"/>
      <c r="AU698" s="405"/>
      <c r="AV698" s="405"/>
      <c r="AW698" s="405"/>
      <c r="AX698" s="405"/>
      <c r="AY698" s="405"/>
      <c r="AZ698" s="405"/>
      <c r="BA698" s="405"/>
      <c r="BB698" s="405"/>
      <c r="BC698" s="405"/>
      <c r="BD698" s="405"/>
      <c r="BE698" s="405"/>
      <c r="BF698" s="405"/>
      <c r="BG698" s="405"/>
      <c r="BH698" s="405"/>
      <c r="BI698" s="405"/>
      <c r="BJ698" s="405"/>
      <c r="BK698" s="405"/>
      <c r="BL698" s="405"/>
      <c r="BM698" s="405"/>
      <c r="BN698" s="405"/>
      <c r="BO698" s="405"/>
      <c r="BP698" s="405"/>
      <c r="BQ698" s="405"/>
      <c r="BR698" s="405"/>
      <c r="BS698" s="405"/>
      <c r="BT698" s="405"/>
      <c r="BU698" s="405"/>
      <c r="BV698" s="405"/>
      <c r="BW698" s="406"/>
      <c r="BX698" s="406"/>
      <c r="BY698" s="406"/>
      <c r="BZ698" s="406"/>
      <c r="CA698" s="406"/>
    </row>
    <row r="699" spans="1:79" s="628" customFormat="1" ht="21.95" customHeight="1">
      <c r="B699" s="477"/>
      <c r="C699" s="236"/>
      <c r="D699" s="541" t="s">
        <v>2755</v>
      </c>
      <c r="E699" s="541" t="s">
        <v>2756</v>
      </c>
      <c r="F699" s="541" t="s">
        <v>70</v>
      </c>
      <c r="G699" s="541" t="s">
        <v>19</v>
      </c>
      <c r="H699" s="541"/>
      <c r="I699" s="632" t="s">
        <v>2751</v>
      </c>
      <c r="J699" s="632"/>
      <c r="K699" s="541" t="s">
        <v>1023</v>
      </c>
      <c r="L699" s="541" t="s">
        <v>29</v>
      </c>
      <c r="M699" s="236">
        <v>1</v>
      </c>
      <c r="N699" s="559">
        <v>3</v>
      </c>
      <c r="O699" s="494">
        <v>2000</v>
      </c>
      <c r="P699" s="236">
        <v>26</v>
      </c>
      <c r="Q699" s="236" t="s">
        <v>30</v>
      </c>
      <c r="R699" s="560">
        <v>0.15</v>
      </c>
      <c r="S699" s="612">
        <v>2020.5588660000001</v>
      </c>
      <c r="T699" s="624"/>
      <c r="U699" s="405"/>
      <c r="V699" s="405"/>
      <c r="W699" s="405"/>
      <c r="X699" s="405"/>
      <c r="Y699" s="405"/>
      <c r="Z699" s="405"/>
      <c r="AA699" s="405"/>
      <c r="AB699" s="405"/>
      <c r="AC699" s="405"/>
      <c r="AD699" s="405"/>
      <c r="AE699" s="405"/>
      <c r="AF699" s="405"/>
      <c r="AG699" s="405"/>
      <c r="AH699" s="405"/>
      <c r="AI699" s="405"/>
      <c r="AJ699" s="405"/>
      <c r="AK699" s="405"/>
      <c r="AL699" s="405"/>
      <c r="AM699" s="405"/>
      <c r="AN699" s="405"/>
      <c r="AO699" s="405"/>
      <c r="AP699" s="405"/>
      <c r="AQ699" s="405"/>
      <c r="AR699" s="405"/>
      <c r="AS699" s="405"/>
      <c r="AT699" s="405"/>
      <c r="AU699" s="405"/>
      <c r="AV699" s="405"/>
      <c r="AW699" s="405"/>
      <c r="AX699" s="405"/>
      <c r="AY699" s="405"/>
      <c r="AZ699" s="405"/>
      <c r="BA699" s="405"/>
      <c r="BB699" s="405"/>
      <c r="BC699" s="405"/>
      <c r="BD699" s="405"/>
      <c r="BE699" s="405"/>
      <c r="BF699" s="405"/>
      <c r="BG699" s="405"/>
      <c r="BH699" s="405"/>
      <c r="BI699" s="405"/>
      <c r="BJ699" s="405"/>
      <c r="BK699" s="405"/>
      <c r="BL699" s="405"/>
      <c r="BM699" s="405"/>
      <c r="BN699" s="405"/>
      <c r="BO699" s="405"/>
      <c r="BP699" s="405"/>
      <c r="BQ699" s="405"/>
      <c r="BR699" s="405"/>
      <c r="BS699" s="405"/>
      <c r="BT699" s="405"/>
      <c r="BU699" s="405"/>
      <c r="BV699" s="405"/>
      <c r="BW699" s="406"/>
      <c r="BX699" s="406"/>
      <c r="BY699" s="406"/>
      <c r="BZ699" s="406"/>
      <c r="CA699" s="406"/>
    </row>
    <row r="700" spans="1:79" s="628" customFormat="1" ht="21.95" customHeight="1">
      <c r="B700" s="477"/>
      <c r="C700" s="236"/>
      <c r="D700" s="541" t="s">
        <v>2757</v>
      </c>
      <c r="E700" s="541" t="s">
        <v>2758</v>
      </c>
      <c r="F700" s="541" t="s">
        <v>70</v>
      </c>
      <c r="G700" s="541" t="s">
        <v>19</v>
      </c>
      <c r="H700" s="541"/>
      <c r="I700" s="632" t="s">
        <v>2751</v>
      </c>
      <c r="J700" s="632"/>
      <c r="K700" s="541" t="s">
        <v>1023</v>
      </c>
      <c r="L700" s="541" t="s">
        <v>29</v>
      </c>
      <c r="M700" s="236">
        <v>1</v>
      </c>
      <c r="N700" s="559">
        <v>4</v>
      </c>
      <c r="O700" s="494">
        <v>2000</v>
      </c>
      <c r="P700" s="236">
        <v>26</v>
      </c>
      <c r="Q700" s="236" t="s">
        <v>39</v>
      </c>
      <c r="R700" s="560">
        <v>0.17</v>
      </c>
      <c r="S700" s="612">
        <v>2020.5588660000001</v>
      </c>
      <c r="T700" s="624"/>
      <c r="U700" s="405"/>
      <c r="V700" s="405"/>
      <c r="W700" s="405"/>
      <c r="X700" s="405"/>
      <c r="Y700" s="405"/>
      <c r="Z700" s="405"/>
      <c r="AA700" s="405"/>
      <c r="AB700" s="405"/>
      <c r="AC700" s="405"/>
      <c r="AD700" s="405"/>
      <c r="AE700" s="405"/>
      <c r="AF700" s="405"/>
      <c r="AG700" s="405"/>
      <c r="AH700" s="405"/>
      <c r="AI700" s="405"/>
      <c r="AJ700" s="405"/>
      <c r="AK700" s="405"/>
      <c r="AL700" s="405"/>
      <c r="AM700" s="405"/>
      <c r="AN700" s="405"/>
      <c r="AO700" s="405"/>
      <c r="AP700" s="405"/>
      <c r="AQ700" s="405"/>
      <c r="AR700" s="405"/>
      <c r="AS700" s="405"/>
      <c r="AT700" s="405"/>
      <c r="AU700" s="405"/>
      <c r="AV700" s="405"/>
      <c r="AW700" s="405"/>
      <c r="AX700" s="405"/>
      <c r="AY700" s="405"/>
      <c r="AZ700" s="405"/>
      <c r="BA700" s="405"/>
      <c r="BB700" s="405"/>
      <c r="BC700" s="405"/>
      <c r="BD700" s="405"/>
      <c r="BE700" s="405"/>
      <c r="BF700" s="405"/>
      <c r="BG700" s="405"/>
      <c r="BH700" s="405"/>
      <c r="BI700" s="405"/>
      <c r="BJ700" s="405"/>
      <c r="BK700" s="405"/>
      <c r="BL700" s="405"/>
      <c r="BM700" s="405"/>
      <c r="BN700" s="405"/>
      <c r="BO700" s="405"/>
      <c r="BP700" s="405"/>
      <c r="BQ700" s="405"/>
      <c r="BR700" s="405"/>
      <c r="BS700" s="405"/>
      <c r="BT700" s="405"/>
      <c r="BU700" s="405"/>
      <c r="BV700" s="405"/>
      <c r="BW700" s="406"/>
      <c r="BX700" s="406"/>
      <c r="BY700" s="406"/>
      <c r="BZ700" s="406"/>
      <c r="CA700" s="406"/>
    </row>
    <row r="701" spans="1:79" s="628" customFormat="1" ht="21.95" customHeight="1">
      <c r="B701" s="477"/>
      <c r="C701" s="236"/>
      <c r="D701" s="541" t="s">
        <v>2759</v>
      </c>
      <c r="E701" s="541" t="s">
        <v>2760</v>
      </c>
      <c r="F701" s="541" t="s">
        <v>70</v>
      </c>
      <c r="G701" s="541" t="s">
        <v>19</v>
      </c>
      <c r="H701" s="541"/>
      <c r="I701" s="632" t="s">
        <v>2751</v>
      </c>
      <c r="J701" s="632"/>
      <c r="K701" s="541" t="s">
        <v>1023</v>
      </c>
      <c r="L701" s="541" t="s">
        <v>29</v>
      </c>
      <c r="M701" s="236">
        <v>1</v>
      </c>
      <c r="N701" s="559">
        <v>5</v>
      </c>
      <c r="O701" s="494">
        <v>2000</v>
      </c>
      <c r="P701" s="236">
        <v>26</v>
      </c>
      <c r="Q701" s="236" t="s">
        <v>47</v>
      </c>
      <c r="R701" s="560">
        <v>0.1</v>
      </c>
      <c r="S701" s="612">
        <v>2020.5588660000001</v>
      </c>
      <c r="T701" s="624"/>
      <c r="U701" s="405"/>
      <c r="V701" s="405"/>
      <c r="W701" s="405"/>
      <c r="X701" s="405"/>
      <c r="Y701" s="405"/>
      <c r="Z701" s="405"/>
      <c r="AA701" s="405"/>
      <c r="AB701" s="405"/>
      <c r="AC701" s="405"/>
      <c r="AD701" s="405"/>
      <c r="AE701" s="405"/>
      <c r="AF701" s="405"/>
      <c r="AG701" s="405"/>
      <c r="AH701" s="405"/>
      <c r="AI701" s="405"/>
      <c r="AJ701" s="405"/>
      <c r="AK701" s="405"/>
      <c r="AL701" s="405"/>
      <c r="AM701" s="405"/>
      <c r="AN701" s="405"/>
      <c r="AO701" s="405"/>
      <c r="AP701" s="405"/>
      <c r="AQ701" s="405"/>
      <c r="AR701" s="405"/>
      <c r="AS701" s="405"/>
      <c r="AT701" s="405"/>
      <c r="AU701" s="405"/>
      <c r="AV701" s="405"/>
      <c r="AW701" s="405"/>
      <c r="AX701" s="405"/>
      <c r="AY701" s="405"/>
      <c r="AZ701" s="405"/>
      <c r="BA701" s="405"/>
      <c r="BB701" s="405"/>
      <c r="BC701" s="405"/>
      <c r="BD701" s="405"/>
      <c r="BE701" s="405"/>
      <c r="BF701" s="405"/>
      <c r="BG701" s="405"/>
      <c r="BH701" s="405"/>
      <c r="BI701" s="405"/>
      <c r="BJ701" s="405"/>
      <c r="BK701" s="405"/>
      <c r="BL701" s="405"/>
      <c r="BM701" s="405"/>
      <c r="BN701" s="405"/>
      <c r="BO701" s="405"/>
      <c r="BP701" s="405"/>
      <c r="BQ701" s="405"/>
      <c r="BR701" s="405"/>
      <c r="BS701" s="405"/>
      <c r="BT701" s="405"/>
      <c r="BU701" s="405"/>
      <c r="BV701" s="405"/>
      <c r="BW701" s="406"/>
      <c r="BX701" s="406"/>
      <c r="BY701" s="406"/>
      <c r="BZ701" s="406"/>
      <c r="CA701" s="406"/>
    </row>
    <row r="702" spans="1:79" s="628" customFormat="1" ht="21.95" customHeight="1">
      <c r="B702" s="477"/>
      <c r="C702" s="236"/>
      <c r="D702" s="541" t="s">
        <v>2761</v>
      </c>
      <c r="E702" s="541" t="s">
        <v>2762</v>
      </c>
      <c r="F702" s="541" t="s">
        <v>70</v>
      </c>
      <c r="G702" s="541" t="s">
        <v>19</v>
      </c>
      <c r="H702" s="541"/>
      <c r="I702" s="632" t="s">
        <v>2763</v>
      </c>
      <c r="J702" s="632" t="s">
        <v>2764</v>
      </c>
      <c r="K702" s="541" t="s">
        <v>1023</v>
      </c>
      <c r="L702" s="541" t="s">
        <v>29</v>
      </c>
      <c r="M702" s="236" t="s">
        <v>2765</v>
      </c>
      <c r="N702" s="559">
        <v>13</v>
      </c>
      <c r="O702" s="494">
        <v>102</v>
      </c>
      <c r="P702" s="236">
        <v>26</v>
      </c>
      <c r="Q702" s="236" t="s">
        <v>47</v>
      </c>
      <c r="R702" s="560">
        <v>0.1</v>
      </c>
      <c r="S702" s="566">
        <v>102.97416800000001</v>
      </c>
      <c r="T702" s="624"/>
      <c r="U702" s="405"/>
      <c r="V702" s="405"/>
      <c r="W702" s="405"/>
      <c r="X702" s="405"/>
      <c r="Y702" s="405"/>
      <c r="Z702" s="405"/>
      <c r="AA702" s="405"/>
      <c r="AB702" s="405"/>
      <c r="AC702" s="405"/>
      <c r="AD702" s="405"/>
      <c r="AE702" s="405"/>
      <c r="AF702" s="405"/>
      <c r="AG702" s="405"/>
      <c r="AH702" s="405"/>
      <c r="AI702" s="405"/>
      <c r="AJ702" s="405"/>
      <c r="AK702" s="405"/>
      <c r="AL702" s="405"/>
      <c r="AM702" s="405"/>
      <c r="AN702" s="405"/>
      <c r="AO702" s="405"/>
      <c r="AP702" s="405"/>
      <c r="AQ702" s="405"/>
      <c r="AR702" s="405"/>
      <c r="AS702" s="405"/>
      <c r="AT702" s="405"/>
      <c r="AU702" s="405"/>
      <c r="AV702" s="405"/>
      <c r="AW702" s="405"/>
      <c r="AX702" s="405"/>
      <c r="AY702" s="405"/>
      <c r="AZ702" s="405"/>
      <c r="BA702" s="405"/>
      <c r="BB702" s="405"/>
      <c r="BC702" s="405"/>
      <c r="BD702" s="405"/>
      <c r="BE702" s="405"/>
      <c r="BF702" s="405"/>
      <c r="BG702" s="405"/>
      <c r="BH702" s="405"/>
      <c r="BI702" s="405"/>
      <c r="BJ702" s="405"/>
      <c r="BK702" s="405"/>
      <c r="BL702" s="405"/>
      <c r="BM702" s="405"/>
      <c r="BN702" s="405"/>
      <c r="BO702" s="405"/>
      <c r="BP702" s="405"/>
      <c r="BQ702" s="405"/>
      <c r="BR702" s="405"/>
      <c r="BS702" s="405"/>
      <c r="BT702" s="405"/>
      <c r="BU702" s="405"/>
      <c r="BV702" s="405"/>
      <c r="BW702" s="406"/>
      <c r="BX702" s="406"/>
      <c r="BY702" s="406"/>
      <c r="BZ702" s="406"/>
      <c r="CA702" s="406"/>
    </row>
    <row r="703" spans="1:79" s="628" customFormat="1" ht="21.95" customHeight="1">
      <c r="A703" s="301"/>
      <c r="B703" s="477"/>
      <c r="C703" s="211"/>
      <c r="D703" s="353" t="s">
        <v>2300</v>
      </c>
      <c r="E703" s="353" t="s">
        <v>2301</v>
      </c>
      <c r="F703" s="353" t="s">
        <v>70</v>
      </c>
      <c r="G703" s="353" t="s">
        <v>549</v>
      </c>
      <c r="H703" s="353">
        <v>2</v>
      </c>
      <c r="I703" s="354" t="s">
        <v>2302</v>
      </c>
      <c r="J703" s="226" t="s">
        <v>2303</v>
      </c>
      <c r="K703" s="353" t="s">
        <v>86</v>
      </c>
      <c r="L703" s="353" t="s">
        <v>29</v>
      </c>
      <c r="M703" s="211" t="s">
        <v>2304</v>
      </c>
      <c r="N703" s="214">
        <v>2</v>
      </c>
      <c r="O703" s="215">
        <v>1998.4</v>
      </c>
      <c r="P703" s="211" t="s">
        <v>42</v>
      </c>
      <c r="Q703" s="211" t="s">
        <v>47</v>
      </c>
      <c r="R703" s="611">
        <v>0.05</v>
      </c>
      <c r="S703" s="259">
        <v>2017.4977329999999</v>
      </c>
      <c r="T703" s="624"/>
      <c r="U703" s="405"/>
      <c r="V703" s="405"/>
      <c r="W703" s="405"/>
      <c r="X703" s="405"/>
      <c r="Y703" s="405"/>
      <c r="Z703" s="405"/>
      <c r="AA703" s="405"/>
      <c r="AB703" s="405"/>
      <c r="AC703" s="405"/>
      <c r="AD703" s="405"/>
      <c r="AE703" s="405"/>
      <c r="AF703" s="405"/>
      <c r="AG703" s="405"/>
      <c r="AH703" s="405"/>
      <c r="AI703" s="405"/>
      <c r="AJ703" s="405"/>
      <c r="AK703" s="405"/>
      <c r="AL703" s="405"/>
      <c r="AM703" s="405"/>
      <c r="AN703" s="405"/>
      <c r="AO703" s="405"/>
      <c r="AP703" s="405"/>
      <c r="AQ703" s="405"/>
      <c r="AR703" s="405"/>
      <c r="AS703" s="405"/>
      <c r="AT703" s="405"/>
      <c r="AU703" s="405"/>
      <c r="AV703" s="405"/>
      <c r="AW703" s="405"/>
      <c r="AX703" s="405"/>
      <c r="AY703" s="405"/>
      <c r="AZ703" s="405"/>
      <c r="BA703" s="405"/>
      <c r="BB703" s="405"/>
      <c r="BC703" s="405"/>
      <c r="BD703" s="405"/>
      <c r="BE703" s="405"/>
      <c r="BF703" s="405"/>
      <c r="BG703" s="405"/>
      <c r="BH703" s="405"/>
      <c r="BI703" s="405"/>
      <c r="BJ703" s="405"/>
      <c r="BK703" s="405"/>
      <c r="BL703" s="405"/>
      <c r="BM703" s="405"/>
      <c r="BN703" s="405"/>
      <c r="BO703" s="405"/>
      <c r="BP703" s="405"/>
      <c r="BQ703" s="405"/>
      <c r="BR703" s="405"/>
      <c r="BS703" s="405"/>
      <c r="BT703" s="405"/>
      <c r="BU703" s="405"/>
      <c r="BV703" s="405"/>
      <c r="BW703" s="406"/>
      <c r="BX703" s="406"/>
      <c r="BY703" s="406"/>
      <c r="BZ703" s="406"/>
      <c r="CA703" s="406"/>
    </row>
    <row r="704" spans="1:79" s="628" customFormat="1" ht="21.95" customHeight="1">
      <c r="A704" s="301"/>
      <c r="B704" s="477"/>
      <c r="C704" s="211"/>
      <c r="D704" s="353" t="s">
        <v>2305</v>
      </c>
      <c r="E704" s="353" t="s">
        <v>2306</v>
      </c>
      <c r="F704" s="353" t="s">
        <v>70</v>
      </c>
      <c r="G704" s="353" t="s">
        <v>549</v>
      </c>
      <c r="H704" s="353">
        <v>2</v>
      </c>
      <c r="I704" s="354" t="s">
        <v>2302</v>
      </c>
      <c r="J704" s="353"/>
      <c r="K704" s="353" t="s">
        <v>86</v>
      </c>
      <c r="L704" s="353" t="s">
        <v>29</v>
      </c>
      <c r="M704" s="211" t="s">
        <v>2304</v>
      </c>
      <c r="N704" s="214">
        <v>4</v>
      </c>
      <c r="O704" s="215">
        <v>1998.4</v>
      </c>
      <c r="P704" s="211" t="s">
        <v>42</v>
      </c>
      <c r="Q704" s="211" t="s">
        <v>48</v>
      </c>
      <c r="R704" s="611">
        <v>0.18</v>
      </c>
      <c r="S704" s="259">
        <v>2017.4977329999999</v>
      </c>
      <c r="T704" s="624"/>
      <c r="U704" s="405"/>
      <c r="V704" s="405"/>
      <c r="W704" s="405"/>
      <c r="X704" s="405"/>
      <c r="Y704" s="405"/>
      <c r="Z704" s="405"/>
      <c r="AA704" s="405"/>
      <c r="AB704" s="405"/>
      <c r="AC704" s="405"/>
      <c r="AD704" s="405"/>
      <c r="AE704" s="405"/>
      <c r="AF704" s="405"/>
      <c r="AG704" s="405"/>
      <c r="AH704" s="405"/>
      <c r="AI704" s="405"/>
      <c r="AJ704" s="405"/>
      <c r="AK704" s="405"/>
      <c r="AL704" s="405"/>
      <c r="AM704" s="405"/>
      <c r="AN704" s="405"/>
      <c r="AO704" s="405"/>
      <c r="AP704" s="405"/>
      <c r="AQ704" s="405"/>
      <c r="AR704" s="405"/>
      <c r="AS704" s="405"/>
      <c r="AT704" s="405"/>
      <c r="AU704" s="405"/>
      <c r="AV704" s="405"/>
      <c r="AW704" s="405"/>
      <c r="AX704" s="405"/>
      <c r="AY704" s="405"/>
      <c r="AZ704" s="405"/>
      <c r="BA704" s="405"/>
      <c r="BB704" s="405"/>
      <c r="BC704" s="405"/>
      <c r="BD704" s="405"/>
      <c r="BE704" s="405"/>
      <c r="BF704" s="405"/>
      <c r="BG704" s="405"/>
      <c r="BH704" s="405"/>
      <c r="BI704" s="405"/>
      <c r="BJ704" s="405"/>
      <c r="BK704" s="405"/>
      <c r="BL704" s="405"/>
      <c r="BM704" s="405"/>
      <c r="BN704" s="405"/>
      <c r="BO704" s="405"/>
      <c r="BP704" s="405"/>
      <c r="BQ704" s="405"/>
      <c r="BR704" s="405"/>
      <c r="BS704" s="405"/>
      <c r="BT704" s="405"/>
      <c r="BU704" s="405"/>
      <c r="BV704" s="405"/>
      <c r="BW704" s="406"/>
      <c r="BX704" s="406"/>
      <c r="BY704" s="406"/>
      <c r="BZ704" s="406"/>
      <c r="CA704" s="406"/>
    </row>
    <row r="705" spans="1:79" s="628" customFormat="1" ht="21.95" customHeight="1">
      <c r="A705" s="301"/>
      <c r="B705" s="477"/>
      <c r="C705" s="211"/>
      <c r="D705" s="353" t="s">
        <v>2307</v>
      </c>
      <c r="E705" s="353" t="s">
        <v>2308</v>
      </c>
      <c r="F705" s="353" t="s">
        <v>70</v>
      </c>
      <c r="G705" s="353" t="s">
        <v>549</v>
      </c>
      <c r="H705" s="353">
        <v>2</v>
      </c>
      <c r="I705" s="354" t="s">
        <v>2302</v>
      </c>
      <c r="J705" s="353"/>
      <c r="K705" s="353" t="s">
        <v>86</v>
      </c>
      <c r="L705" s="353" t="s">
        <v>29</v>
      </c>
      <c r="M705" s="211" t="s">
        <v>2304</v>
      </c>
      <c r="N705" s="214">
        <v>6</v>
      </c>
      <c r="O705" s="215">
        <v>1998.4</v>
      </c>
      <c r="P705" s="211" t="s">
        <v>42</v>
      </c>
      <c r="Q705" s="211" t="s">
        <v>64</v>
      </c>
      <c r="R705" s="611">
        <v>0.16</v>
      </c>
      <c r="S705" s="259">
        <v>159.00515100000001</v>
      </c>
      <c r="T705" s="624"/>
      <c r="U705" s="405"/>
      <c r="V705" s="405"/>
      <c r="W705" s="405"/>
      <c r="X705" s="405"/>
      <c r="Y705" s="405"/>
      <c r="Z705" s="405"/>
      <c r="AA705" s="405"/>
      <c r="AB705" s="405"/>
      <c r="AC705" s="405"/>
      <c r="AD705" s="405"/>
      <c r="AE705" s="405"/>
      <c r="AF705" s="405"/>
      <c r="AG705" s="405"/>
      <c r="AH705" s="405"/>
      <c r="AI705" s="405"/>
      <c r="AJ705" s="405"/>
      <c r="AK705" s="405"/>
      <c r="AL705" s="405"/>
      <c r="AM705" s="405"/>
      <c r="AN705" s="405"/>
      <c r="AO705" s="405"/>
      <c r="AP705" s="405"/>
      <c r="AQ705" s="405"/>
      <c r="AR705" s="405"/>
      <c r="AS705" s="405"/>
      <c r="AT705" s="405"/>
      <c r="AU705" s="405"/>
      <c r="AV705" s="405"/>
      <c r="AW705" s="405"/>
      <c r="AX705" s="405"/>
      <c r="AY705" s="405"/>
      <c r="AZ705" s="405"/>
      <c r="BA705" s="405"/>
      <c r="BB705" s="405"/>
      <c r="BC705" s="405"/>
      <c r="BD705" s="405"/>
      <c r="BE705" s="405"/>
      <c r="BF705" s="405"/>
      <c r="BG705" s="405"/>
      <c r="BH705" s="405"/>
      <c r="BI705" s="405"/>
      <c r="BJ705" s="405"/>
      <c r="BK705" s="405"/>
      <c r="BL705" s="405"/>
      <c r="BM705" s="405"/>
      <c r="BN705" s="405"/>
      <c r="BO705" s="405"/>
      <c r="BP705" s="405"/>
      <c r="BQ705" s="405"/>
      <c r="BR705" s="405"/>
      <c r="BS705" s="405"/>
      <c r="BT705" s="405"/>
      <c r="BU705" s="405"/>
      <c r="BV705" s="405"/>
      <c r="BW705" s="406"/>
      <c r="BX705" s="406"/>
      <c r="BY705" s="406"/>
      <c r="BZ705" s="406"/>
      <c r="CA705" s="406"/>
    </row>
    <row r="706" spans="1:79" s="628" customFormat="1" ht="21.95" customHeight="1">
      <c r="A706" s="204"/>
      <c r="B706" s="463"/>
      <c r="C706" s="211"/>
      <c r="D706" s="355" t="s">
        <v>2309</v>
      </c>
      <c r="E706" s="355" t="s">
        <v>2310</v>
      </c>
      <c r="F706" s="355" t="s">
        <v>70</v>
      </c>
      <c r="G706" s="355" t="s">
        <v>549</v>
      </c>
      <c r="H706" s="355">
        <v>1</v>
      </c>
      <c r="I706" s="356" t="s">
        <v>2311</v>
      </c>
      <c r="J706" s="226" t="s">
        <v>2303</v>
      </c>
      <c r="K706" s="355" t="s">
        <v>86</v>
      </c>
      <c r="L706" s="355" t="s">
        <v>29</v>
      </c>
      <c r="M706" s="211" t="s">
        <v>2312</v>
      </c>
      <c r="N706" s="214">
        <v>1</v>
      </c>
      <c r="O706" s="215">
        <v>1938</v>
      </c>
      <c r="P706" s="211">
        <v>9</v>
      </c>
      <c r="Q706" s="211" t="s">
        <v>47</v>
      </c>
      <c r="R706" s="611">
        <v>0.05</v>
      </c>
      <c r="S706" s="259">
        <v>1956.04278</v>
      </c>
      <c r="T706" s="623"/>
      <c r="U706" s="403"/>
      <c r="V706" s="403"/>
      <c r="W706" s="403"/>
      <c r="X706" s="403"/>
      <c r="Y706" s="403"/>
      <c r="Z706" s="403"/>
      <c r="AA706" s="403"/>
      <c r="AB706" s="403"/>
      <c r="AC706" s="403"/>
      <c r="AD706" s="403"/>
      <c r="AE706" s="403"/>
      <c r="AF706" s="403"/>
      <c r="AG706" s="403"/>
      <c r="AH706" s="403"/>
      <c r="AI706" s="403"/>
      <c r="AJ706" s="403"/>
      <c r="AK706" s="403"/>
      <c r="AL706" s="403"/>
      <c r="AM706" s="403"/>
      <c r="AN706" s="403"/>
      <c r="AO706" s="403"/>
      <c r="AP706" s="403"/>
      <c r="AQ706" s="403"/>
      <c r="AR706" s="403"/>
      <c r="AS706" s="403"/>
      <c r="AT706" s="403"/>
      <c r="AU706" s="403"/>
      <c r="AV706" s="403"/>
      <c r="AW706" s="403"/>
      <c r="AX706" s="403"/>
      <c r="AY706" s="403"/>
      <c r="AZ706" s="403"/>
      <c r="BA706" s="403"/>
      <c r="BB706" s="403"/>
      <c r="BC706" s="403"/>
      <c r="BD706" s="403"/>
      <c r="BE706" s="403"/>
      <c r="BF706" s="403"/>
      <c r="BG706" s="403"/>
      <c r="BH706" s="403"/>
      <c r="BI706" s="403"/>
      <c r="BJ706" s="403"/>
      <c r="BK706" s="403"/>
      <c r="BL706" s="403"/>
      <c r="BM706" s="403"/>
      <c r="BN706" s="403"/>
      <c r="BO706" s="403"/>
      <c r="BP706" s="403"/>
      <c r="BQ706" s="403"/>
      <c r="BR706" s="403"/>
      <c r="BS706" s="403"/>
      <c r="BT706" s="403"/>
      <c r="BU706" s="403"/>
      <c r="BV706" s="403"/>
      <c r="BW706" s="404"/>
      <c r="BX706" s="404"/>
      <c r="BY706" s="404"/>
      <c r="BZ706" s="404"/>
      <c r="CA706" s="404"/>
    </row>
    <row r="707" spans="1:79" s="628" customFormat="1" ht="21.95" customHeight="1">
      <c r="A707" s="204"/>
      <c r="B707" s="463"/>
      <c r="C707" s="211"/>
      <c r="D707" s="355" t="s">
        <v>2316</v>
      </c>
      <c r="E707" s="355" t="s">
        <v>2317</v>
      </c>
      <c r="F707" s="355" t="s">
        <v>70</v>
      </c>
      <c r="G707" s="355" t="s">
        <v>549</v>
      </c>
      <c r="H707" s="355">
        <v>1</v>
      </c>
      <c r="I707" s="356" t="s">
        <v>2311</v>
      </c>
      <c r="J707" s="355"/>
      <c r="K707" s="355" t="s">
        <v>86</v>
      </c>
      <c r="L707" s="355" t="s">
        <v>29</v>
      </c>
      <c r="M707" s="211" t="s">
        <v>2312</v>
      </c>
      <c r="N707" s="214">
        <v>2</v>
      </c>
      <c r="O707" s="215">
        <v>1938</v>
      </c>
      <c r="P707" s="211">
        <v>9</v>
      </c>
      <c r="Q707" s="211" t="s">
        <v>30</v>
      </c>
      <c r="R707" s="611">
        <v>0.1</v>
      </c>
      <c r="S707" s="259">
        <v>1956.04278</v>
      </c>
      <c r="T707" s="623"/>
      <c r="U707" s="403"/>
      <c r="V707" s="403"/>
      <c r="W707" s="403"/>
      <c r="X707" s="403"/>
      <c r="Y707" s="403"/>
      <c r="Z707" s="403"/>
      <c r="AA707" s="403"/>
      <c r="AB707" s="403"/>
      <c r="AC707" s="403"/>
      <c r="AD707" s="403"/>
      <c r="AE707" s="403"/>
      <c r="AF707" s="403"/>
      <c r="AG707" s="403"/>
      <c r="AH707" s="403"/>
      <c r="AI707" s="403"/>
      <c r="AJ707" s="403"/>
      <c r="AK707" s="403"/>
      <c r="AL707" s="403"/>
      <c r="AM707" s="403"/>
      <c r="AN707" s="403"/>
      <c r="AO707" s="403"/>
      <c r="AP707" s="403"/>
      <c r="AQ707" s="403"/>
      <c r="AR707" s="403"/>
      <c r="AS707" s="403"/>
      <c r="AT707" s="403"/>
      <c r="AU707" s="403"/>
      <c r="AV707" s="403"/>
      <c r="AW707" s="403"/>
      <c r="AX707" s="403"/>
      <c r="AY707" s="403"/>
      <c r="AZ707" s="403"/>
      <c r="BA707" s="403"/>
      <c r="BB707" s="403"/>
      <c r="BC707" s="403"/>
      <c r="BD707" s="403"/>
      <c r="BE707" s="403"/>
      <c r="BF707" s="403"/>
      <c r="BG707" s="403"/>
      <c r="BH707" s="403"/>
      <c r="BI707" s="403"/>
      <c r="BJ707" s="403"/>
      <c r="BK707" s="403"/>
      <c r="BL707" s="403"/>
      <c r="BM707" s="403"/>
      <c r="BN707" s="403"/>
      <c r="BO707" s="403"/>
      <c r="BP707" s="403"/>
      <c r="BQ707" s="403"/>
      <c r="BR707" s="403"/>
      <c r="BS707" s="403"/>
      <c r="BT707" s="403"/>
      <c r="BU707" s="403"/>
      <c r="BV707" s="403"/>
      <c r="BW707" s="404"/>
      <c r="BX707" s="404"/>
      <c r="BY707" s="404"/>
      <c r="BZ707" s="404"/>
      <c r="CA707" s="404"/>
    </row>
    <row r="708" spans="1:79" s="627" customFormat="1">
      <c r="A708" s="204"/>
      <c r="B708" s="463"/>
      <c r="C708" s="211"/>
      <c r="D708" s="355" t="s">
        <v>2321</v>
      </c>
      <c r="E708" s="355" t="s">
        <v>2322</v>
      </c>
      <c r="F708" s="355" t="s">
        <v>70</v>
      </c>
      <c r="G708" s="355" t="s">
        <v>549</v>
      </c>
      <c r="H708" s="355">
        <v>1</v>
      </c>
      <c r="I708" s="356" t="s">
        <v>2311</v>
      </c>
      <c r="J708" s="355"/>
      <c r="K708" s="355" t="s">
        <v>86</v>
      </c>
      <c r="L708" s="355" t="s">
        <v>29</v>
      </c>
      <c r="M708" s="211" t="s">
        <v>2312</v>
      </c>
      <c r="N708" s="214">
        <v>3</v>
      </c>
      <c r="O708" s="215">
        <v>1938</v>
      </c>
      <c r="P708" s="211">
        <v>9</v>
      </c>
      <c r="Q708" s="211" t="s">
        <v>39</v>
      </c>
      <c r="R708" s="611">
        <v>0.12</v>
      </c>
      <c r="S708" s="259">
        <v>1956.04278</v>
      </c>
      <c r="T708" s="623"/>
      <c r="U708" s="403"/>
      <c r="V708" s="403"/>
      <c r="W708" s="403"/>
      <c r="X708" s="403"/>
      <c r="Y708" s="403"/>
      <c r="Z708" s="403"/>
      <c r="AA708" s="403"/>
      <c r="AB708" s="403"/>
      <c r="AC708" s="403"/>
      <c r="AD708" s="403"/>
      <c r="AE708" s="403"/>
      <c r="AF708" s="403"/>
      <c r="AG708" s="403"/>
      <c r="AH708" s="403"/>
      <c r="AI708" s="403"/>
      <c r="AJ708" s="403"/>
      <c r="AK708" s="403"/>
      <c r="AL708" s="403"/>
      <c r="AM708" s="403"/>
      <c r="AN708" s="403"/>
      <c r="AO708" s="403"/>
      <c r="AP708" s="403"/>
      <c r="AQ708" s="403"/>
      <c r="AR708" s="403"/>
      <c r="AS708" s="403"/>
      <c r="AT708" s="403"/>
      <c r="AU708" s="403"/>
      <c r="AV708" s="403"/>
      <c r="AW708" s="403"/>
      <c r="AX708" s="403"/>
      <c r="AY708" s="403"/>
      <c r="AZ708" s="403"/>
      <c r="BA708" s="403"/>
      <c r="BB708" s="403"/>
      <c r="BC708" s="403"/>
      <c r="BD708" s="403"/>
      <c r="BE708" s="403"/>
      <c r="BF708" s="403"/>
      <c r="BG708" s="403"/>
      <c r="BH708" s="403"/>
      <c r="BI708" s="403"/>
      <c r="BJ708" s="403"/>
      <c r="BK708" s="403"/>
      <c r="BL708" s="403"/>
      <c r="BM708" s="403"/>
      <c r="BN708" s="403"/>
      <c r="BO708" s="403"/>
      <c r="BP708" s="403"/>
      <c r="BQ708" s="403"/>
      <c r="BR708" s="403"/>
      <c r="BS708" s="403"/>
      <c r="BT708" s="403"/>
      <c r="BU708" s="403"/>
      <c r="BV708" s="403"/>
      <c r="BW708" s="404"/>
      <c r="BX708" s="404"/>
      <c r="BY708" s="404"/>
      <c r="BZ708" s="404"/>
      <c r="CA708" s="404"/>
    </row>
    <row r="709" spans="1:79" s="627" customFormat="1">
      <c r="A709" s="204"/>
      <c r="B709" s="463"/>
      <c r="C709" s="211"/>
      <c r="D709" s="355" t="s">
        <v>2326</v>
      </c>
      <c r="E709" s="355" t="s">
        <v>2327</v>
      </c>
      <c r="F709" s="355" t="s">
        <v>70</v>
      </c>
      <c r="G709" s="355" t="s">
        <v>549</v>
      </c>
      <c r="H709" s="355">
        <v>1</v>
      </c>
      <c r="I709" s="356" t="s">
        <v>2311</v>
      </c>
      <c r="J709" s="355"/>
      <c r="K709" s="355" t="s">
        <v>86</v>
      </c>
      <c r="L709" s="355" t="s">
        <v>29</v>
      </c>
      <c r="M709" s="211" t="s">
        <v>2312</v>
      </c>
      <c r="N709" s="214">
        <v>4</v>
      </c>
      <c r="O709" s="215">
        <v>1560</v>
      </c>
      <c r="P709" s="211">
        <v>9</v>
      </c>
      <c r="Q709" s="211" t="s">
        <v>30</v>
      </c>
      <c r="R709" s="611">
        <v>0.1</v>
      </c>
      <c r="S709" s="259">
        <v>1574.549581</v>
      </c>
      <c r="T709" s="623"/>
      <c r="U709" s="403"/>
      <c r="V709" s="403"/>
      <c r="W709" s="403"/>
      <c r="X709" s="403"/>
      <c r="Y709" s="403"/>
      <c r="Z709" s="403"/>
      <c r="AA709" s="403"/>
      <c r="AB709" s="403"/>
      <c r="AC709" s="403"/>
      <c r="AD709" s="403"/>
      <c r="AE709" s="403"/>
      <c r="AF709" s="403"/>
      <c r="AG709" s="403"/>
      <c r="AH709" s="403"/>
      <c r="AI709" s="403"/>
      <c r="AJ709" s="403"/>
      <c r="AK709" s="403"/>
      <c r="AL709" s="403"/>
      <c r="AM709" s="403"/>
      <c r="AN709" s="403"/>
      <c r="AO709" s="403"/>
      <c r="AP709" s="403"/>
      <c r="AQ709" s="403"/>
      <c r="AR709" s="403"/>
      <c r="AS709" s="403"/>
      <c r="AT709" s="403"/>
      <c r="AU709" s="403"/>
      <c r="AV709" s="403"/>
      <c r="AW709" s="403"/>
      <c r="AX709" s="403"/>
      <c r="AY709" s="403"/>
      <c r="AZ709" s="403"/>
      <c r="BA709" s="403"/>
      <c r="BB709" s="403"/>
      <c r="BC709" s="403"/>
      <c r="BD709" s="403"/>
      <c r="BE709" s="403"/>
      <c r="BF709" s="403"/>
      <c r="BG709" s="403"/>
      <c r="BH709" s="403"/>
      <c r="BI709" s="403"/>
      <c r="BJ709" s="403"/>
      <c r="BK709" s="403"/>
      <c r="BL709" s="403"/>
      <c r="BM709" s="403"/>
      <c r="BN709" s="403"/>
      <c r="BO709" s="403"/>
      <c r="BP709" s="403"/>
      <c r="BQ709" s="403"/>
      <c r="BR709" s="403"/>
      <c r="BS709" s="403"/>
      <c r="BT709" s="403"/>
      <c r="BU709" s="403"/>
      <c r="BV709" s="403"/>
      <c r="BW709" s="404"/>
      <c r="BX709" s="404"/>
      <c r="BY709" s="404"/>
      <c r="BZ709" s="404"/>
      <c r="CA709" s="404"/>
    </row>
    <row r="710" spans="1:79" s="627" customFormat="1">
      <c r="A710" s="204"/>
      <c r="B710" s="463"/>
      <c r="C710" s="211"/>
      <c r="D710" s="355" t="s">
        <v>2313</v>
      </c>
      <c r="E710" s="355" t="s">
        <v>2314</v>
      </c>
      <c r="F710" s="355" t="s">
        <v>70</v>
      </c>
      <c r="G710" s="355" t="s">
        <v>549</v>
      </c>
      <c r="H710" s="355">
        <v>2</v>
      </c>
      <c r="I710" s="356" t="s">
        <v>2311</v>
      </c>
      <c r="J710" s="355"/>
      <c r="K710" s="355" t="s">
        <v>86</v>
      </c>
      <c r="L710" s="355" t="s">
        <v>29</v>
      </c>
      <c r="M710" s="211" t="s">
        <v>2312</v>
      </c>
      <c r="N710" s="214" t="s">
        <v>2315</v>
      </c>
      <c r="O710" s="215">
        <v>1938</v>
      </c>
      <c r="P710" s="211">
        <v>9</v>
      </c>
      <c r="Q710" s="211" t="s">
        <v>39</v>
      </c>
      <c r="R710" s="611">
        <v>0.12</v>
      </c>
      <c r="S710" s="259">
        <v>1973.8142399999999</v>
      </c>
      <c r="T710" s="623"/>
      <c r="U710" s="403"/>
      <c r="V710" s="403"/>
      <c r="W710" s="403"/>
      <c r="X710" s="403"/>
      <c r="Y710" s="403"/>
      <c r="Z710" s="403"/>
      <c r="AA710" s="403"/>
      <c r="AB710" s="403"/>
      <c r="AC710" s="403"/>
      <c r="AD710" s="403"/>
      <c r="AE710" s="403"/>
      <c r="AF710" s="403"/>
      <c r="AG710" s="403"/>
      <c r="AH710" s="403"/>
      <c r="AI710" s="403"/>
      <c r="AJ710" s="403"/>
      <c r="AK710" s="403"/>
      <c r="AL710" s="403"/>
      <c r="AM710" s="403"/>
      <c r="AN710" s="403"/>
      <c r="AO710" s="403"/>
      <c r="AP710" s="403"/>
      <c r="AQ710" s="403"/>
      <c r="AR710" s="403"/>
      <c r="AS710" s="403"/>
      <c r="AT710" s="403"/>
      <c r="AU710" s="403"/>
      <c r="AV710" s="403"/>
      <c r="AW710" s="403"/>
      <c r="AX710" s="403"/>
      <c r="AY710" s="403"/>
      <c r="AZ710" s="403"/>
      <c r="BA710" s="403"/>
      <c r="BB710" s="403"/>
      <c r="BC710" s="403"/>
      <c r="BD710" s="403"/>
      <c r="BE710" s="403"/>
      <c r="BF710" s="403"/>
      <c r="BG710" s="403"/>
      <c r="BH710" s="403"/>
      <c r="BI710" s="403"/>
      <c r="BJ710" s="403"/>
      <c r="BK710" s="403"/>
      <c r="BL710" s="403"/>
      <c r="BM710" s="403"/>
      <c r="BN710" s="403"/>
      <c r="BO710" s="403"/>
      <c r="BP710" s="403"/>
      <c r="BQ710" s="403"/>
      <c r="BR710" s="403"/>
      <c r="BS710" s="403"/>
      <c r="BT710" s="403"/>
      <c r="BU710" s="403"/>
      <c r="BV710" s="403"/>
      <c r="BW710" s="404"/>
      <c r="BX710" s="404"/>
      <c r="BY710" s="404"/>
      <c r="BZ710" s="404"/>
      <c r="CA710" s="404"/>
    </row>
    <row r="711" spans="1:79" s="627" customFormat="1" ht="30">
      <c r="A711" s="204"/>
      <c r="B711" s="463"/>
      <c r="C711" s="211"/>
      <c r="D711" s="355" t="s">
        <v>2318</v>
      </c>
      <c r="E711" s="355" t="s">
        <v>2319</v>
      </c>
      <c r="F711" s="355" t="s">
        <v>70</v>
      </c>
      <c r="G711" s="355" t="s">
        <v>549</v>
      </c>
      <c r="H711" s="355">
        <v>2</v>
      </c>
      <c r="I711" s="356" t="s">
        <v>2311</v>
      </c>
      <c r="J711" s="355"/>
      <c r="K711" s="355" t="s">
        <v>86</v>
      </c>
      <c r="L711" s="355" t="s">
        <v>29</v>
      </c>
      <c r="M711" s="211" t="s">
        <v>2312</v>
      </c>
      <c r="N711" s="214" t="s">
        <v>2320</v>
      </c>
      <c r="O711" s="215">
        <v>1938</v>
      </c>
      <c r="P711" s="211">
        <v>9</v>
      </c>
      <c r="Q711" s="211" t="s">
        <v>30</v>
      </c>
      <c r="R711" s="611">
        <v>0.1</v>
      </c>
      <c r="S711" s="259">
        <v>1973.8142399999999</v>
      </c>
      <c r="T711" s="623"/>
      <c r="U711" s="403"/>
      <c r="V711" s="403"/>
      <c r="W711" s="403"/>
      <c r="X711" s="403"/>
      <c r="Y711" s="403"/>
      <c r="Z711" s="403"/>
      <c r="AA711" s="403"/>
      <c r="AB711" s="403"/>
      <c r="AC711" s="403"/>
      <c r="AD711" s="403"/>
      <c r="AE711" s="403"/>
      <c r="AF711" s="403"/>
      <c r="AG711" s="403"/>
      <c r="AH711" s="403"/>
      <c r="AI711" s="403"/>
      <c r="AJ711" s="403"/>
      <c r="AK711" s="403"/>
      <c r="AL711" s="403"/>
      <c r="AM711" s="403"/>
      <c r="AN711" s="403"/>
      <c r="AO711" s="403"/>
      <c r="AP711" s="403"/>
      <c r="AQ711" s="403"/>
      <c r="AR711" s="403"/>
      <c r="AS711" s="403"/>
      <c r="AT711" s="403"/>
      <c r="AU711" s="403"/>
      <c r="AV711" s="403"/>
      <c r="AW711" s="403"/>
      <c r="AX711" s="403"/>
      <c r="AY711" s="403"/>
      <c r="AZ711" s="403"/>
      <c r="BA711" s="403"/>
      <c r="BB711" s="403"/>
      <c r="BC711" s="403"/>
      <c r="BD711" s="403"/>
      <c r="BE711" s="403"/>
      <c r="BF711" s="403"/>
      <c r="BG711" s="403"/>
      <c r="BH711" s="403"/>
      <c r="BI711" s="403"/>
      <c r="BJ711" s="403"/>
      <c r="BK711" s="403"/>
      <c r="BL711" s="403"/>
      <c r="BM711" s="403"/>
      <c r="BN711" s="403"/>
      <c r="BO711" s="403"/>
      <c r="BP711" s="403"/>
      <c r="BQ711" s="403"/>
      <c r="BR711" s="403"/>
      <c r="BS711" s="403"/>
      <c r="BT711" s="403"/>
      <c r="BU711" s="403"/>
      <c r="BV711" s="403"/>
      <c r="BW711" s="404"/>
      <c r="BX711" s="404"/>
      <c r="BY711" s="404"/>
      <c r="BZ711" s="404"/>
      <c r="CA711" s="404"/>
    </row>
    <row r="712" spans="1:79" s="627" customFormat="1" ht="30">
      <c r="A712" s="204"/>
      <c r="B712" s="463"/>
      <c r="C712" s="211"/>
      <c r="D712" s="355" t="s">
        <v>2323</v>
      </c>
      <c r="E712" s="355" t="s">
        <v>2324</v>
      </c>
      <c r="F712" s="355" t="s">
        <v>70</v>
      </c>
      <c r="G712" s="355" t="s">
        <v>549</v>
      </c>
      <c r="H712" s="355">
        <v>2</v>
      </c>
      <c r="I712" s="356" t="s">
        <v>2311</v>
      </c>
      <c r="J712" s="355"/>
      <c r="K712" s="355" t="s">
        <v>86</v>
      </c>
      <c r="L712" s="355" t="s">
        <v>29</v>
      </c>
      <c r="M712" s="211" t="s">
        <v>2312</v>
      </c>
      <c r="N712" s="214" t="s">
        <v>2325</v>
      </c>
      <c r="O712" s="215">
        <v>1938</v>
      </c>
      <c r="P712" s="211">
        <v>9</v>
      </c>
      <c r="Q712" s="211" t="s">
        <v>47</v>
      </c>
      <c r="R712" s="611">
        <v>0.05</v>
      </c>
      <c r="S712" s="259">
        <v>1973.8142399999999</v>
      </c>
      <c r="T712" s="623"/>
      <c r="U712" s="403"/>
      <c r="V712" s="403"/>
      <c r="W712" s="403"/>
      <c r="X712" s="403"/>
      <c r="Y712" s="403"/>
      <c r="Z712" s="403"/>
      <c r="AA712" s="403"/>
      <c r="AB712" s="403"/>
      <c r="AC712" s="403"/>
      <c r="AD712" s="403"/>
      <c r="AE712" s="403"/>
      <c r="AF712" s="403"/>
      <c r="AG712" s="403"/>
      <c r="AH712" s="403"/>
      <c r="AI712" s="403"/>
      <c r="AJ712" s="403"/>
      <c r="AK712" s="403"/>
      <c r="AL712" s="403"/>
      <c r="AM712" s="403"/>
      <c r="AN712" s="403"/>
      <c r="AO712" s="403"/>
      <c r="AP712" s="403"/>
      <c r="AQ712" s="403"/>
      <c r="AR712" s="403"/>
      <c r="AS712" s="403"/>
      <c r="AT712" s="403"/>
      <c r="AU712" s="403"/>
      <c r="AV712" s="403"/>
      <c r="AW712" s="403"/>
      <c r="AX712" s="403"/>
      <c r="AY712" s="403"/>
      <c r="AZ712" s="403"/>
      <c r="BA712" s="403"/>
      <c r="BB712" s="403"/>
      <c r="BC712" s="403"/>
      <c r="BD712" s="403"/>
      <c r="BE712" s="403"/>
      <c r="BF712" s="403"/>
      <c r="BG712" s="403"/>
      <c r="BH712" s="403"/>
      <c r="BI712" s="403"/>
      <c r="BJ712" s="403"/>
      <c r="BK712" s="403"/>
      <c r="BL712" s="403"/>
      <c r="BM712" s="403"/>
      <c r="BN712" s="403"/>
      <c r="BO712" s="403"/>
      <c r="BP712" s="403"/>
      <c r="BQ712" s="403"/>
      <c r="BR712" s="403"/>
      <c r="BS712" s="403"/>
      <c r="BT712" s="403"/>
      <c r="BU712" s="403"/>
      <c r="BV712" s="403"/>
      <c r="BW712" s="404"/>
      <c r="BX712" s="404"/>
      <c r="BY712" s="404"/>
      <c r="BZ712" s="404"/>
      <c r="CA712" s="404"/>
    </row>
    <row r="713" spans="1:79" s="627" customFormat="1" ht="30">
      <c r="A713" s="204"/>
      <c r="B713" s="463"/>
      <c r="C713" s="211"/>
      <c r="D713" s="355" t="s">
        <v>2328</v>
      </c>
      <c r="E713" s="355" t="s">
        <v>2329</v>
      </c>
      <c r="F713" s="355" t="s">
        <v>70</v>
      </c>
      <c r="G713" s="355" t="s">
        <v>549</v>
      </c>
      <c r="H713" s="355">
        <v>2</v>
      </c>
      <c r="I713" s="356" t="s">
        <v>2311</v>
      </c>
      <c r="J713" s="355"/>
      <c r="K713" s="355" t="s">
        <v>86</v>
      </c>
      <c r="L713" s="355" t="s">
        <v>29</v>
      </c>
      <c r="M713" s="211" t="s">
        <v>2312</v>
      </c>
      <c r="N713" s="214" t="s">
        <v>2330</v>
      </c>
      <c r="O713" s="215">
        <v>1617.5</v>
      </c>
      <c r="P713" s="211">
        <v>9</v>
      </c>
      <c r="Q713" s="211" t="s">
        <v>51</v>
      </c>
      <c r="R713" s="611">
        <v>0.14000000000000001</v>
      </c>
      <c r="S713" s="259">
        <v>1647.407719</v>
      </c>
      <c r="T713" s="623"/>
      <c r="U713" s="403"/>
      <c r="V713" s="403"/>
      <c r="W713" s="403"/>
      <c r="X713" s="403"/>
      <c r="Y713" s="403"/>
      <c r="Z713" s="403"/>
      <c r="AA713" s="403"/>
      <c r="AB713" s="403"/>
      <c r="AC713" s="403"/>
      <c r="AD713" s="403"/>
      <c r="AE713" s="403"/>
      <c r="AF713" s="403"/>
      <c r="AG713" s="403"/>
      <c r="AH713" s="403"/>
      <c r="AI713" s="403"/>
      <c r="AJ713" s="403"/>
      <c r="AK713" s="403"/>
      <c r="AL713" s="403"/>
      <c r="AM713" s="403"/>
      <c r="AN713" s="403"/>
      <c r="AO713" s="403"/>
      <c r="AP713" s="403"/>
      <c r="AQ713" s="403"/>
      <c r="AR713" s="403"/>
      <c r="AS713" s="403"/>
      <c r="AT713" s="403"/>
      <c r="AU713" s="403"/>
      <c r="AV713" s="403"/>
      <c r="AW713" s="403"/>
      <c r="AX713" s="403"/>
      <c r="AY713" s="403"/>
      <c r="AZ713" s="403"/>
      <c r="BA713" s="403"/>
      <c r="BB713" s="403"/>
      <c r="BC713" s="403"/>
      <c r="BD713" s="403"/>
      <c r="BE713" s="403"/>
      <c r="BF713" s="403"/>
      <c r="BG713" s="403"/>
      <c r="BH713" s="403"/>
      <c r="BI713" s="403"/>
      <c r="BJ713" s="403"/>
      <c r="BK713" s="403"/>
      <c r="BL713" s="403"/>
      <c r="BM713" s="403"/>
      <c r="BN713" s="403"/>
      <c r="BO713" s="403"/>
      <c r="BP713" s="403"/>
      <c r="BQ713" s="403"/>
      <c r="BR713" s="403"/>
      <c r="BS713" s="403"/>
      <c r="BT713" s="403"/>
      <c r="BU713" s="403"/>
      <c r="BV713" s="403"/>
      <c r="BW713" s="404"/>
      <c r="BX713" s="404"/>
      <c r="BY713" s="404"/>
      <c r="BZ713" s="404"/>
      <c r="CA713" s="404"/>
    </row>
    <row r="714" spans="1:79" s="627" customFormat="1" ht="30">
      <c r="A714" s="204"/>
      <c r="B714" s="463"/>
      <c r="C714" s="211"/>
      <c r="D714" s="355" t="s">
        <v>2331</v>
      </c>
      <c r="E714" s="355" t="s">
        <v>2332</v>
      </c>
      <c r="F714" s="355" t="s">
        <v>70</v>
      </c>
      <c r="G714" s="355" t="s">
        <v>549</v>
      </c>
      <c r="H714" s="355">
        <v>2</v>
      </c>
      <c r="I714" s="356" t="s">
        <v>2311</v>
      </c>
      <c r="J714" s="355"/>
      <c r="K714" s="355" t="s">
        <v>86</v>
      </c>
      <c r="L714" s="355" t="s">
        <v>29</v>
      </c>
      <c r="M714" s="211" t="s">
        <v>2312</v>
      </c>
      <c r="N714" s="214" t="s">
        <v>2333</v>
      </c>
      <c r="O714" s="215">
        <v>1938</v>
      </c>
      <c r="P714" s="211">
        <v>9</v>
      </c>
      <c r="Q714" s="211" t="s">
        <v>47</v>
      </c>
      <c r="R714" s="611">
        <v>0.05</v>
      </c>
      <c r="S714" s="259">
        <v>1973.8142399999999</v>
      </c>
      <c r="T714" s="623"/>
      <c r="U714" s="403"/>
      <c r="V714" s="403"/>
      <c r="W714" s="403"/>
      <c r="X714" s="403"/>
      <c r="Y714" s="403"/>
      <c r="Z714" s="403"/>
      <c r="AA714" s="403"/>
      <c r="AB714" s="403"/>
      <c r="AC714" s="403"/>
      <c r="AD714" s="403"/>
      <c r="AE714" s="403"/>
      <c r="AF714" s="403"/>
      <c r="AG714" s="403"/>
      <c r="AH714" s="403"/>
      <c r="AI714" s="403"/>
      <c r="AJ714" s="403"/>
      <c r="AK714" s="403"/>
      <c r="AL714" s="403"/>
      <c r="AM714" s="403"/>
      <c r="AN714" s="403"/>
      <c r="AO714" s="403"/>
      <c r="AP714" s="403"/>
      <c r="AQ714" s="403"/>
      <c r="AR714" s="403"/>
      <c r="AS714" s="403"/>
      <c r="AT714" s="403"/>
      <c r="AU714" s="403"/>
      <c r="AV714" s="403"/>
      <c r="AW714" s="403"/>
      <c r="AX714" s="403"/>
      <c r="AY714" s="403"/>
      <c r="AZ714" s="403"/>
      <c r="BA714" s="403"/>
      <c r="BB714" s="403"/>
      <c r="BC714" s="403"/>
      <c r="BD714" s="403"/>
      <c r="BE714" s="403"/>
      <c r="BF714" s="403"/>
      <c r="BG714" s="403"/>
      <c r="BH714" s="403"/>
      <c r="BI714" s="403"/>
      <c r="BJ714" s="403"/>
      <c r="BK714" s="403"/>
      <c r="BL714" s="403"/>
      <c r="BM714" s="403"/>
      <c r="BN714" s="403"/>
      <c r="BO714" s="403"/>
      <c r="BP714" s="403"/>
      <c r="BQ714" s="403"/>
      <c r="BR714" s="403"/>
      <c r="BS714" s="403"/>
      <c r="BT714" s="403"/>
      <c r="BU714" s="403"/>
      <c r="BV714" s="403"/>
      <c r="BW714" s="404"/>
      <c r="BX714" s="404"/>
      <c r="BY714" s="404"/>
      <c r="BZ714" s="404"/>
      <c r="CA714" s="404"/>
    </row>
    <row r="715" spans="1:79" s="627" customFormat="1">
      <c r="A715" s="204"/>
      <c r="B715" s="463"/>
      <c r="C715" s="211"/>
      <c r="D715" s="349" t="s">
        <v>2254</v>
      </c>
      <c r="E715" s="349" t="s">
        <v>2255</v>
      </c>
      <c r="F715" s="349" t="s">
        <v>70</v>
      </c>
      <c r="G715" s="349" t="s">
        <v>549</v>
      </c>
      <c r="H715" s="349">
        <v>2</v>
      </c>
      <c r="I715" s="350" t="s">
        <v>2256</v>
      </c>
      <c r="J715" s="226" t="s">
        <v>2257</v>
      </c>
      <c r="K715" s="349" t="s">
        <v>86</v>
      </c>
      <c r="L715" s="349" t="s">
        <v>29</v>
      </c>
      <c r="M715" s="211">
        <v>1</v>
      </c>
      <c r="N715" s="214">
        <v>1</v>
      </c>
      <c r="O715" s="215">
        <v>1944.4</v>
      </c>
      <c r="P715" s="211">
        <v>29</v>
      </c>
      <c r="Q715" s="211" t="s">
        <v>51</v>
      </c>
      <c r="R715" s="611">
        <v>0.14000000000000001</v>
      </c>
      <c r="S715" s="259">
        <v>1962.5434680000001</v>
      </c>
      <c r="T715" s="623"/>
      <c r="U715" s="403"/>
      <c r="V715" s="403"/>
      <c r="W715" s="403"/>
      <c r="X715" s="403"/>
      <c r="Y715" s="403"/>
      <c r="Z715" s="403"/>
      <c r="AA715" s="403"/>
      <c r="AB715" s="403"/>
      <c r="AC715" s="403"/>
      <c r="AD715" s="403"/>
      <c r="AE715" s="403"/>
      <c r="AF715" s="403"/>
      <c r="AG715" s="403"/>
      <c r="AH715" s="403"/>
      <c r="AI715" s="403"/>
      <c r="AJ715" s="403"/>
      <c r="AK715" s="403"/>
      <c r="AL715" s="403"/>
      <c r="AM715" s="403"/>
      <c r="AN715" s="403"/>
      <c r="AO715" s="403"/>
      <c r="AP715" s="403"/>
      <c r="AQ715" s="403"/>
      <c r="AR715" s="403"/>
      <c r="AS715" s="403"/>
      <c r="AT715" s="403"/>
      <c r="AU715" s="403"/>
      <c r="AV715" s="403"/>
      <c r="AW715" s="403"/>
      <c r="AX715" s="403"/>
      <c r="AY715" s="403"/>
      <c r="AZ715" s="403"/>
      <c r="BA715" s="403"/>
      <c r="BB715" s="403"/>
      <c r="BC715" s="403"/>
      <c r="BD715" s="403"/>
      <c r="BE715" s="403"/>
      <c r="BF715" s="403"/>
      <c r="BG715" s="403"/>
      <c r="BH715" s="403"/>
      <c r="BI715" s="403"/>
      <c r="BJ715" s="403"/>
      <c r="BK715" s="403"/>
      <c r="BL715" s="403"/>
      <c r="BM715" s="403"/>
      <c r="BN715" s="403"/>
      <c r="BO715" s="403"/>
      <c r="BP715" s="403"/>
      <c r="BQ715" s="403"/>
      <c r="BR715" s="403"/>
      <c r="BS715" s="403"/>
      <c r="BT715" s="403"/>
      <c r="BU715" s="403"/>
      <c r="BV715" s="403"/>
      <c r="BW715" s="404"/>
      <c r="BX715" s="404"/>
      <c r="BY715" s="404"/>
      <c r="BZ715" s="404"/>
      <c r="CA715" s="404"/>
    </row>
    <row r="716" spans="1:79" s="627" customFormat="1">
      <c r="A716" s="204"/>
      <c r="B716" s="463"/>
      <c r="C716" s="211"/>
      <c r="D716" s="351" t="s">
        <v>2262</v>
      </c>
      <c r="E716" s="351" t="s">
        <v>2263</v>
      </c>
      <c r="F716" s="351" t="s">
        <v>70</v>
      </c>
      <c r="G716" s="349" t="s">
        <v>549</v>
      </c>
      <c r="H716" s="349">
        <v>2</v>
      </c>
      <c r="I716" s="350" t="s">
        <v>2256</v>
      </c>
      <c r="J716" s="349"/>
      <c r="K716" s="351" t="s">
        <v>86</v>
      </c>
      <c r="L716" s="351" t="s">
        <v>29</v>
      </c>
      <c r="M716" s="211">
        <v>1</v>
      </c>
      <c r="N716" s="214">
        <v>2</v>
      </c>
      <c r="O716" s="215">
        <v>1944.4</v>
      </c>
      <c r="P716" s="211">
        <v>29</v>
      </c>
      <c r="Q716" s="211" t="s">
        <v>47</v>
      </c>
      <c r="R716" s="611">
        <v>0.05</v>
      </c>
      <c r="S716" s="259">
        <v>1962.5434680000001</v>
      </c>
      <c r="T716" s="623"/>
      <c r="U716" s="403"/>
      <c r="V716" s="403"/>
      <c r="W716" s="403"/>
      <c r="X716" s="403"/>
      <c r="Y716" s="403"/>
      <c r="Z716" s="403"/>
      <c r="AA716" s="403"/>
      <c r="AB716" s="403"/>
      <c r="AC716" s="403"/>
      <c r="AD716" s="403"/>
      <c r="AE716" s="403"/>
      <c r="AF716" s="403"/>
      <c r="AG716" s="403"/>
      <c r="AH716" s="403"/>
      <c r="AI716" s="403"/>
      <c r="AJ716" s="403"/>
      <c r="AK716" s="403"/>
      <c r="AL716" s="403"/>
      <c r="AM716" s="403"/>
      <c r="AN716" s="403"/>
      <c r="AO716" s="403"/>
      <c r="AP716" s="403"/>
      <c r="AQ716" s="403"/>
      <c r="AR716" s="403"/>
      <c r="AS716" s="403"/>
      <c r="AT716" s="403"/>
      <c r="AU716" s="403"/>
      <c r="AV716" s="403"/>
      <c r="AW716" s="403"/>
      <c r="AX716" s="403"/>
      <c r="AY716" s="403"/>
      <c r="AZ716" s="403"/>
      <c r="BA716" s="403"/>
      <c r="BB716" s="403"/>
      <c r="BC716" s="403"/>
      <c r="BD716" s="403"/>
      <c r="BE716" s="403"/>
      <c r="BF716" s="403"/>
      <c r="BG716" s="403"/>
      <c r="BH716" s="403"/>
      <c r="BI716" s="403"/>
      <c r="BJ716" s="403"/>
      <c r="BK716" s="403"/>
      <c r="BL716" s="403"/>
      <c r="BM716" s="403"/>
      <c r="BN716" s="403"/>
      <c r="BO716" s="403"/>
      <c r="BP716" s="403"/>
      <c r="BQ716" s="403"/>
      <c r="BR716" s="403"/>
      <c r="BS716" s="403"/>
      <c r="BT716" s="403"/>
      <c r="BU716" s="403"/>
      <c r="BV716" s="403"/>
      <c r="BW716" s="404"/>
      <c r="BX716" s="404"/>
      <c r="BY716" s="404"/>
      <c r="BZ716" s="404"/>
      <c r="CA716" s="404"/>
    </row>
    <row r="717" spans="1:79" s="627" customFormat="1">
      <c r="A717" s="204"/>
      <c r="B717" s="463"/>
      <c r="C717" s="211"/>
      <c r="D717" s="351" t="s">
        <v>2264</v>
      </c>
      <c r="E717" s="351" t="s">
        <v>2265</v>
      </c>
      <c r="F717" s="351" t="s">
        <v>70</v>
      </c>
      <c r="G717" s="349" t="s">
        <v>549</v>
      </c>
      <c r="H717" s="349">
        <v>2</v>
      </c>
      <c r="I717" s="352" t="s">
        <v>2256</v>
      </c>
      <c r="J717" s="349"/>
      <c r="K717" s="351" t="s">
        <v>86</v>
      </c>
      <c r="L717" s="351" t="s">
        <v>29</v>
      </c>
      <c r="M717" s="211">
        <v>1</v>
      </c>
      <c r="N717" s="214">
        <v>3</v>
      </c>
      <c r="O717" s="215">
        <v>1944.4</v>
      </c>
      <c r="P717" s="211">
        <v>29</v>
      </c>
      <c r="Q717" s="211" t="s">
        <v>30</v>
      </c>
      <c r="R717" s="611">
        <v>0.1</v>
      </c>
      <c r="S717" s="259">
        <v>1962.5434680000001</v>
      </c>
      <c r="T717" s="623"/>
      <c r="U717" s="403"/>
      <c r="V717" s="403"/>
      <c r="W717" s="403"/>
      <c r="X717" s="403"/>
      <c r="Y717" s="403"/>
      <c r="Z717" s="403"/>
      <c r="AA717" s="403"/>
      <c r="AB717" s="403"/>
      <c r="AC717" s="403"/>
      <c r="AD717" s="403"/>
      <c r="AE717" s="403"/>
      <c r="AF717" s="403"/>
      <c r="AG717" s="403"/>
      <c r="AH717" s="403"/>
      <c r="AI717" s="403"/>
      <c r="AJ717" s="403"/>
      <c r="AK717" s="403"/>
      <c r="AL717" s="403"/>
      <c r="AM717" s="403"/>
      <c r="AN717" s="403"/>
      <c r="AO717" s="403"/>
      <c r="AP717" s="403"/>
      <c r="AQ717" s="403"/>
      <c r="AR717" s="403"/>
      <c r="AS717" s="403"/>
      <c r="AT717" s="403"/>
      <c r="AU717" s="403"/>
      <c r="AV717" s="403"/>
      <c r="AW717" s="403"/>
      <c r="AX717" s="403"/>
      <c r="AY717" s="403"/>
      <c r="AZ717" s="403"/>
      <c r="BA717" s="403"/>
      <c r="BB717" s="403"/>
      <c r="BC717" s="403"/>
      <c r="BD717" s="403"/>
      <c r="BE717" s="403"/>
      <c r="BF717" s="403"/>
      <c r="BG717" s="403"/>
      <c r="BH717" s="403"/>
      <c r="BI717" s="403"/>
      <c r="BJ717" s="403"/>
      <c r="BK717" s="403"/>
      <c r="BL717" s="403"/>
      <c r="BM717" s="403"/>
      <c r="BN717" s="403"/>
      <c r="BO717" s="403"/>
      <c r="BP717" s="403"/>
      <c r="BQ717" s="403"/>
      <c r="BR717" s="403"/>
      <c r="BS717" s="403"/>
      <c r="BT717" s="403"/>
      <c r="BU717" s="403"/>
      <c r="BV717" s="403"/>
      <c r="BW717" s="404"/>
      <c r="BX717" s="404"/>
      <c r="BY717" s="404"/>
      <c r="BZ717" s="404"/>
      <c r="CA717" s="404"/>
    </row>
    <row r="718" spans="1:79" s="627" customFormat="1">
      <c r="A718" s="204"/>
      <c r="B718" s="463"/>
      <c r="C718" s="211"/>
      <c r="D718" s="349" t="s">
        <v>2266</v>
      </c>
      <c r="E718" s="349" t="s">
        <v>2267</v>
      </c>
      <c r="F718" s="349" t="s">
        <v>70</v>
      </c>
      <c r="G718" s="349" t="s">
        <v>549</v>
      </c>
      <c r="H718" s="349">
        <v>2</v>
      </c>
      <c r="I718" s="350" t="s">
        <v>2256</v>
      </c>
      <c r="J718" s="349"/>
      <c r="K718" s="349" t="s">
        <v>86</v>
      </c>
      <c r="L718" s="349" t="s">
        <v>29</v>
      </c>
      <c r="M718" s="211">
        <v>1</v>
      </c>
      <c r="N718" s="214">
        <v>4</v>
      </c>
      <c r="O718" s="215">
        <v>1944.4</v>
      </c>
      <c r="P718" s="211">
        <v>29</v>
      </c>
      <c r="Q718" s="211" t="s">
        <v>30</v>
      </c>
      <c r="R718" s="611">
        <v>0.1</v>
      </c>
      <c r="S718" s="259">
        <v>1962.5434680000001</v>
      </c>
      <c r="T718" s="623"/>
      <c r="U718" s="403"/>
      <c r="V718" s="403"/>
      <c r="W718" s="403"/>
      <c r="X718" s="403"/>
      <c r="Y718" s="403"/>
      <c r="Z718" s="403"/>
      <c r="AA718" s="403"/>
      <c r="AB718" s="403"/>
      <c r="AC718" s="403"/>
      <c r="AD718" s="403"/>
      <c r="AE718" s="403"/>
      <c r="AF718" s="403"/>
      <c r="AG718" s="403"/>
      <c r="AH718" s="403"/>
      <c r="AI718" s="403"/>
      <c r="AJ718" s="403"/>
      <c r="AK718" s="403"/>
      <c r="AL718" s="403"/>
      <c r="AM718" s="403"/>
      <c r="AN718" s="403"/>
      <c r="AO718" s="403"/>
      <c r="AP718" s="403"/>
      <c r="AQ718" s="403"/>
      <c r="AR718" s="403"/>
      <c r="AS718" s="403"/>
      <c r="AT718" s="403"/>
      <c r="AU718" s="403"/>
      <c r="AV718" s="403"/>
      <c r="AW718" s="403"/>
      <c r="AX718" s="403"/>
      <c r="AY718" s="403"/>
      <c r="AZ718" s="403"/>
      <c r="BA718" s="403"/>
      <c r="BB718" s="403"/>
      <c r="BC718" s="403"/>
      <c r="BD718" s="403"/>
      <c r="BE718" s="403"/>
      <c r="BF718" s="403"/>
      <c r="BG718" s="403"/>
      <c r="BH718" s="403"/>
      <c r="BI718" s="403"/>
      <c r="BJ718" s="403"/>
      <c r="BK718" s="403"/>
      <c r="BL718" s="403"/>
      <c r="BM718" s="403"/>
      <c r="BN718" s="403"/>
      <c r="BO718" s="403"/>
      <c r="BP718" s="403"/>
      <c r="BQ718" s="403"/>
      <c r="BR718" s="403"/>
      <c r="BS718" s="403"/>
      <c r="BT718" s="403"/>
      <c r="BU718" s="403"/>
      <c r="BV718" s="403"/>
      <c r="BW718" s="404"/>
      <c r="BX718" s="404"/>
      <c r="BY718" s="404"/>
      <c r="BZ718" s="404"/>
      <c r="CA718" s="404"/>
    </row>
    <row r="719" spans="1:79" s="627" customFormat="1">
      <c r="A719" s="204"/>
      <c r="B719" s="463"/>
      <c r="C719" s="211"/>
      <c r="D719" s="349" t="s">
        <v>2268</v>
      </c>
      <c r="E719" s="349" t="s">
        <v>2269</v>
      </c>
      <c r="F719" s="349" t="s">
        <v>70</v>
      </c>
      <c r="G719" s="349" t="s">
        <v>549</v>
      </c>
      <c r="H719" s="349">
        <v>2</v>
      </c>
      <c r="I719" s="352" t="s">
        <v>2256</v>
      </c>
      <c r="J719" s="349"/>
      <c r="K719" s="349" t="s">
        <v>86</v>
      </c>
      <c r="L719" s="349" t="s">
        <v>29</v>
      </c>
      <c r="M719" s="211">
        <v>1</v>
      </c>
      <c r="N719" s="214">
        <v>5</v>
      </c>
      <c r="O719" s="215">
        <v>1944.4</v>
      </c>
      <c r="P719" s="211">
        <v>29</v>
      </c>
      <c r="Q719" s="211" t="s">
        <v>47</v>
      </c>
      <c r="R719" s="611">
        <v>0.05</v>
      </c>
      <c r="S719" s="259">
        <v>1962.5434680000001</v>
      </c>
      <c r="T719" s="623"/>
      <c r="U719" s="403"/>
      <c r="V719" s="403"/>
      <c r="W719" s="403"/>
      <c r="X719" s="403"/>
      <c r="Y719" s="403"/>
      <c r="Z719" s="403"/>
      <c r="AA719" s="403"/>
      <c r="AB719" s="403"/>
      <c r="AC719" s="403"/>
      <c r="AD719" s="403"/>
      <c r="AE719" s="403"/>
      <c r="AF719" s="403"/>
      <c r="AG719" s="403"/>
      <c r="AH719" s="403"/>
      <c r="AI719" s="403"/>
      <c r="AJ719" s="403"/>
      <c r="AK719" s="403"/>
      <c r="AL719" s="403"/>
      <c r="AM719" s="403"/>
      <c r="AN719" s="403"/>
      <c r="AO719" s="403"/>
      <c r="AP719" s="403"/>
      <c r="AQ719" s="403"/>
      <c r="AR719" s="403"/>
      <c r="AS719" s="403"/>
      <c r="AT719" s="403"/>
      <c r="AU719" s="403"/>
      <c r="AV719" s="403"/>
      <c r="AW719" s="403"/>
      <c r="AX719" s="403"/>
      <c r="AY719" s="403"/>
      <c r="AZ719" s="403"/>
      <c r="BA719" s="403"/>
      <c r="BB719" s="403"/>
      <c r="BC719" s="403"/>
      <c r="BD719" s="403"/>
      <c r="BE719" s="403"/>
      <c r="BF719" s="403"/>
      <c r="BG719" s="403"/>
      <c r="BH719" s="403"/>
      <c r="BI719" s="403"/>
      <c r="BJ719" s="403"/>
      <c r="BK719" s="403"/>
      <c r="BL719" s="403"/>
      <c r="BM719" s="403"/>
      <c r="BN719" s="403"/>
      <c r="BO719" s="403"/>
      <c r="BP719" s="403"/>
      <c r="BQ719" s="403"/>
      <c r="BR719" s="403"/>
      <c r="BS719" s="403"/>
      <c r="BT719" s="403"/>
      <c r="BU719" s="403"/>
      <c r="BV719" s="403"/>
      <c r="BW719" s="404"/>
      <c r="BX719" s="404"/>
      <c r="BY719" s="404"/>
      <c r="BZ719" s="404"/>
      <c r="CA719" s="404"/>
    </row>
    <row r="720" spans="1:79" s="627" customFormat="1">
      <c r="A720" s="204"/>
      <c r="B720" s="463"/>
      <c r="C720" s="211"/>
      <c r="D720" s="351" t="s">
        <v>2270</v>
      </c>
      <c r="E720" s="351" t="s">
        <v>2271</v>
      </c>
      <c r="F720" s="351" t="s">
        <v>70</v>
      </c>
      <c r="G720" s="349" t="s">
        <v>549</v>
      </c>
      <c r="H720" s="349">
        <v>2</v>
      </c>
      <c r="I720" s="350" t="s">
        <v>2256</v>
      </c>
      <c r="J720" s="349"/>
      <c r="K720" s="351" t="s">
        <v>86</v>
      </c>
      <c r="L720" s="351" t="s">
        <v>29</v>
      </c>
      <c r="M720" s="211">
        <v>1</v>
      </c>
      <c r="N720" s="214">
        <v>6</v>
      </c>
      <c r="O720" s="215">
        <v>1944.4</v>
      </c>
      <c r="P720" s="211">
        <v>29</v>
      </c>
      <c r="Q720" s="211" t="s">
        <v>39</v>
      </c>
      <c r="R720" s="611">
        <v>0.12</v>
      </c>
      <c r="S720" s="259">
        <v>1962.5434680000001</v>
      </c>
      <c r="T720" s="623"/>
      <c r="U720" s="403"/>
      <c r="V720" s="403"/>
      <c r="W720" s="403"/>
      <c r="X720" s="403"/>
      <c r="Y720" s="403"/>
      <c r="Z720" s="403"/>
      <c r="AA720" s="403"/>
      <c r="AB720" s="403"/>
      <c r="AC720" s="403"/>
      <c r="AD720" s="403"/>
      <c r="AE720" s="403"/>
      <c r="AF720" s="403"/>
      <c r="AG720" s="403"/>
      <c r="AH720" s="403"/>
      <c r="AI720" s="403"/>
      <c r="AJ720" s="403"/>
      <c r="AK720" s="403"/>
      <c r="AL720" s="403"/>
      <c r="AM720" s="403"/>
      <c r="AN720" s="403"/>
      <c r="AO720" s="403"/>
      <c r="AP720" s="403"/>
      <c r="AQ720" s="403"/>
      <c r="AR720" s="403"/>
      <c r="AS720" s="403"/>
      <c r="AT720" s="403"/>
      <c r="AU720" s="403"/>
      <c r="AV720" s="403"/>
      <c r="AW720" s="403"/>
      <c r="AX720" s="403"/>
      <c r="AY720" s="403"/>
      <c r="AZ720" s="403"/>
      <c r="BA720" s="403"/>
      <c r="BB720" s="403"/>
      <c r="BC720" s="403"/>
      <c r="BD720" s="403"/>
      <c r="BE720" s="403"/>
      <c r="BF720" s="403"/>
      <c r="BG720" s="403"/>
      <c r="BH720" s="403"/>
      <c r="BI720" s="403"/>
      <c r="BJ720" s="403"/>
      <c r="BK720" s="403"/>
      <c r="BL720" s="403"/>
      <c r="BM720" s="403"/>
      <c r="BN720" s="403"/>
      <c r="BO720" s="403"/>
      <c r="BP720" s="403"/>
      <c r="BQ720" s="403"/>
      <c r="BR720" s="403"/>
      <c r="BS720" s="403"/>
      <c r="BT720" s="403"/>
      <c r="BU720" s="403"/>
      <c r="BV720" s="403"/>
      <c r="BW720" s="404"/>
      <c r="BX720" s="404"/>
      <c r="BY720" s="404"/>
      <c r="BZ720" s="404"/>
      <c r="CA720" s="404"/>
    </row>
    <row r="721" spans="1:79" s="627" customFormat="1">
      <c r="A721" s="204"/>
      <c r="B721" s="463"/>
      <c r="C721" s="211"/>
      <c r="D721" s="351" t="s">
        <v>2272</v>
      </c>
      <c r="E721" s="351" t="s">
        <v>2273</v>
      </c>
      <c r="F721" s="351" t="s">
        <v>70</v>
      </c>
      <c r="G721" s="349" t="s">
        <v>549</v>
      </c>
      <c r="H721" s="349">
        <v>2</v>
      </c>
      <c r="I721" s="352" t="s">
        <v>2256</v>
      </c>
      <c r="J721" s="349"/>
      <c r="K721" s="351" t="s">
        <v>86</v>
      </c>
      <c r="L721" s="351" t="s">
        <v>29</v>
      </c>
      <c r="M721" s="211">
        <v>1</v>
      </c>
      <c r="N721" s="214">
        <v>7</v>
      </c>
      <c r="O721" s="215">
        <v>1944.4</v>
      </c>
      <c r="P721" s="211">
        <v>29</v>
      </c>
      <c r="Q721" s="211" t="s">
        <v>30</v>
      </c>
      <c r="R721" s="611">
        <v>0.1</v>
      </c>
      <c r="S721" s="259">
        <v>1962.5434680000001</v>
      </c>
      <c r="T721" s="623"/>
      <c r="U721" s="403"/>
      <c r="V721" s="403"/>
      <c r="W721" s="403"/>
      <c r="X721" s="403"/>
      <c r="Y721" s="403"/>
      <c r="Z721" s="403"/>
      <c r="AA721" s="403"/>
      <c r="AB721" s="403"/>
      <c r="AC721" s="403"/>
      <c r="AD721" s="403"/>
      <c r="AE721" s="403"/>
      <c r="AF721" s="403"/>
      <c r="AG721" s="403"/>
      <c r="AH721" s="403"/>
      <c r="AI721" s="403"/>
      <c r="AJ721" s="403"/>
      <c r="AK721" s="403"/>
      <c r="AL721" s="403"/>
      <c r="AM721" s="403"/>
      <c r="AN721" s="403"/>
      <c r="AO721" s="403"/>
      <c r="AP721" s="403"/>
      <c r="AQ721" s="403"/>
      <c r="AR721" s="403"/>
      <c r="AS721" s="403"/>
      <c r="AT721" s="403"/>
      <c r="AU721" s="403"/>
      <c r="AV721" s="403"/>
      <c r="AW721" s="403"/>
      <c r="AX721" s="403"/>
      <c r="AY721" s="403"/>
      <c r="AZ721" s="403"/>
      <c r="BA721" s="403"/>
      <c r="BB721" s="403"/>
      <c r="BC721" s="403"/>
      <c r="BD721" s="403"/>
      <c r="BE721" s="403"/>
      <c r="BF721" s="403"/>
      <c r="BG721" s="403"/>
      <c r="BH721" s="403"/>
      <c r="BI721" s="403"/>
      <c r="BJ721" s="403"/>
      <c r="BK721" s="403"/>
      <c r="BL721" s="403"/>
      <c r="BM721" s="403"/>
      <c r="BN721" s="403"/>
      <c r="BO721" s="403"/>
      <c r="BP721" s="403"/>
      <c r="BQ721" s="403"/>
      <c r="BR721" s="403"/>
      <c r="BS721" s="403"/>
      <c r="BT721" s="403"/>
      <c r="BU721" s="403"/>
      <c r="BV721" s="403"/>
      <c r="BW721" s="404"/>
      <c r="BX721" s="404"/>
      <c r="BY721" s="404"/>
      <c r="BZ721" s="404"/>
      <c r="CA721" s="404"/>
    </row>
    <row r="722" spans="1:79" s="627" customFormat="1">
      <c r="A722" s="204"/>
      <c r="B722" s="463"/>
      <c r="C722" s="211"/>
      <c r="D722" s="351" t="s">
        <v>2274</v>
      </c>
      <c r="E722" s="351" t="s">
        <v>2275</v>
      </c>
      <c r="F722" s="351" t="s">
        <v>70</v>
      </c>
      <c r="G722" s="349" t="s">
        <v>549</v>
      </c>
      <c r="H722" s="349">
        <v>2</v>
      </c>
      <c r="I722" s="352" t="s">
        <v>2256</v>
      </c>
      <c r="J722" s="349"/>
      <c r="K722" s="351" t="s">
        <v>86</v>
      </c>
      <c r="L722" s="351" t="s">
        <v>29</v>
      </c>
      <c r="M722" s="211">
        <v>1</v>
      </c>
      <c r="N722" s="214">
        <v>8</v>
      </c>
      <c r="O722" s="215">
        <v>1944.4</v>
      </c>
      <c r="P722" s="211">
        <v>29</v>
      </c>
      <c r="Q722" s="211" t="s">
        <v>30</v>
      </c>
      <c r="R722" s="611">
        <v>0.1</v>
      </c>
      <c r="S722" s="259">
        <v>1962.5434680000001</v>
      </c>
      <c r="T722" s="623"/>
      <c r="U722" s="403"/>
      <c r="V722" s="403"/>
      <c r="W722" s="403"/>
      <c r="X722" s="403"/>
      <c r="Y722" s="403"/>
      <c r="Z722" s="403"/>
      <c r="AA722" s="403"/>
      <c r="AB722" s="403"/>
      <c r="AC722" s="403"/>
      <c r="AD722" s="403"/>
      <c r="AE722" s="403"/>
      <c r="AF722" s="403"/>
      <c r="AG722" s="403"/>
      <c r="AH722" s="403"/>
      <c r="AI722" s="403"/>
      <c r="AJ722" s="403"/>
      <c r="AK722" s="403"/>
      <c r="AL722" s="403"/>
      <c r="AM722" s="403"/>
      <c r="AN722" s="403"/>
      <c r="AO722" s="403"/>
      <c r="AP722" s="403"/>
      <c r="AQ722" s="403"/>
      <c r="AR722" s="403"/>
      <c r="AS722" s="403"/>
      <c r="AT722" s="403"/>
      <c r="AU722" s="403"/>
      <c r="AV722" s="403"/>
      <c r="AW722" s="403"/>
      <c r="AX722" s="403"/>
      <c r="AY722" s="403"/>
      <c r="AZ722" s="403"/>
      <c r="BA722" s="403"/>
      <c r="BB722" s="403"/>
      <c r="BC722" s="403"/>
      <c r="BD722" s="403"/>
      <c r="BE722" s="403"/>
      <c r="BF722" s="403"/>
      <c r="BG722" s="403"/>
      <c r="BH722" s="403"/>
      <c r="BI722" s="403"/>
      <c r="BJ722" s="403"/>
      <c r="BK722" s="403"/>
      <c r="BL722" s="403"/>
      <c r="BM722" s="403"/>
      <c r="BN722" s="403"/>
      <c r="BO722" s="403"/>
      <c r="BP722" s="403"/>
      <c r="BQ722" s="403"/>
      <c r="BR722" s="403"/>
      <c r="BS722" s="403"/>
      <c r="BT722" s="403"/>
      <c r="BU722" s="403"/>
      <c r="BV722" s="403"/>
      <c r="BW722" s="404"/>
      <c r="BX722" s="404"/>
      <c r="BY722" s="404"/>
      <c r="BZ722" s="404"/>
      <c r="CA722" s="404"/>
    </row>
    <row r="723" spans="1:79" s="627" customFormat="1">
      <c r="A723" s="204"/>
      <c r="B723" s="463"/>
      <c r="C723" s="211"/>
      <c r="D723" s="349" t="s">
        <v>2258</v>
      </c>
      <c r="E723" s="349" t="s">
        <v>2259</v>
      </c>
      <c r="F723" s="349" t="s">
        <v>70</v>
      </c>
      <c r="G723" s="349" t="s">
        <v>549</v>
      </c>
      <c r="H723" s="349">
        <v>2</v>
      </c>
      <c r="I723" s="350" t="s">
        <v>2256</v>
      </c>
      <c r="J723" s="349"/>
      <c r="K723" s="349" t="s">
        <v>86</v>
      </c>
      <c r="L723" s="349" t="s">
        <v>29</v>
      </c>
      <c r="M723" s="211">
        <v>1</v>
      </c>
      <c r="N723" s="214">
        <v>10</v>
      </c>
      <c r="O723" s="215">
        <v>1944.4</v>
      </c>
      <c r="P723" s="211">
        <v>29</v>
      </c>
      <c r="Q723" s="211" t="s">
        <v>39</v>
      </c>
      <c r="R723" s="611">
        <v>0.12</v>
      </c>
      <c r="S723" s="259">
        <v>1962.5434680000001</v>
      </c>
      <c r="T723" s="623"/>
      <c r="U723" s="403"/>
      <c r="V723" s="403"/>
      <c r="W723" s="403"/>
      <c r="X723" s="403"/>
      <c r="Y723" s="403"/>
      <c r="Z723" s="403"/>
      <c r="AA723" s="403"/>
      <c r="AB723" s="403"/>
      <c r="AC723" s="403"/>
      <c r="AD723" s="403"/>
      <c r="AE723" s="403"/>
      <c r="AF723" s="403"/>
      <c r="AG723" s="403"/>
      <c r="AH723" s="403"/>
      <c r="AI723" s="403"/>
      <c r="AJ723" s="403"/>
      <c r="AK723" s="403"/>
      <c r="AL723" s="403"/>
      <c r="AM723" s="403"/>
      <c r="AN723" s="403"/>
      <c r="AO723" s="403"/>
      <c r="AP723" s="403"/>
      <c r="AQ723" s="403"/>
      <c r="AR723" s="403"/>
      <c r="AS723" s="403"/>
      <c r="AT723" s="403"/>
      <c r="AU723" s="403"/>
      <c r="AV723" s="403"/>
      <c r="AW723" s="403"/>
      <c r="AX723" s="403"/>
      <c r="AY723" s="403"/>
      <c r="AZ723" s="403"/>
      <c r="BA723" s="403"/>
      <c r="BB723" s="403"/>
      <c r="BC723" s="403"/>
      <c r="BD723" s="403"/>
      <c r="BE723" s="403"/>
      <c r="BF723" s="403"/>
      <c r="BG723" s="403"/>
      <c r="BH723" s="403"/>
      <c r="BI723" s="403"/>
      <c r="BJ723" s="403"/>
      <c r="BK723" s="403"/>
      <c r="BL723" s="403"/>
      <c r="BM723" s="403"/>
      <c r="BN723" s="403"/>
      <c r="BO723" s="403"/>
      <c r="BP723" s="403"/>
      <c r="BQ723" s="403"/>
      <c r="BR723" s="403"/>
      <c r="BS723" s="403"/>
      <c r="BT723" s="403"/>
      <c r="BU723" s="403"/>
      <c r="BV723" s="403"/>
      <c r="BW723" s="404"/>
      <c r="BX723" s="404"/>
      <c r="BY723" s="404"/>
      <c r="BZ723" s="404"/>
      <c r="CA723" s="404"/>
    </row>
    <row r="724" spans="1:79" s="627" customFormat="1">
      <c r="A724" s="204"/>
      <c r="B724" s="463"/>
      <c r="C724" s="211"/>
      <c r="D724" s="349" t="s">
        <v>2276</v>
      </c>
      <c r="E724" s="349" t="s">
        <v>2277</v>
      </c>
      <c r="F724" s="349" t="s">
        <v>70</v>
      </c>
      <c r="G724" s="349" t="s">
        <v>549</v>
      </c>
      <c r="H724" s="349">
        <v>2</v>
      </c>
      <c r="I724" s="350" t="s">
        <v>2256</v>
      </c>
      <c r="J724" s="349"/>
      <c r="K724" s="349" t="s">
        <v>86</v>
      </c>
      <c r="L724" s="349" t="s">
        <v>29</v>
      </c>
      <c r="M724" s="211">
        <v>1</v>
      </c>
      <c r="N724" s="214">
        <v>9</v>
      </c>
      <c r="O724" s="215">
        <v>1944.4</v>
      </c>
      <c r="P724" s="211">
        <v>29</v>
      </c>
      <c r="Q724" s="211" t="s">
        <v>51</v>
      </c>
      <c r="R724" s="611">
        <v>0.14000000000000001</v>
      </c>
      <c r="S724" s="259">
        <v>1962.5434680000001</v>
      </c>
      <c r="T724" s="623"/>
      <c r="U724" s="403"/>
      <c r="V724" s="403"/>
      <c r="W724" s="403"/>
      <c r="X724" s="403"/>
      <c r="Y724" s="403"/>
      <c r="Z724" s="403"/>
      <c r="AA724" s="403"/>
      <c r="AB724" s="403"/>
      <c r="AC724" s="403"/>
      <c r="AD724" s="403"/>
      <c r="AE724" s="403"/>
      <c r="AF724" s="403"/>
      <c r="AG724" s="403"/>
      <c r="AH724" s="403"/>
      <c r="AI724" s="403"/>
      <c r="AJ724" s="403"/>
      <c r="AK724" s="403"/>
      <c r="AL724" s="403"/>
      <c r="AM724" s="403"/>
      <c r="AN724" s="403"/>
      <c r="AO724" s="403"/>
      <c r="AP724" s="403"/>
      <c r="AQ724" s="403"/>
      <c r="AR724" s="403"/>
      <c r="AS724" s="403"/>
      <c r="AT724" s="403"/>
      <c r="AU724" s="403"/>
      <c r="AV724" s="403"/>
      <c r="AW724" s="403"/>
      <c r="AX724" s="403"/>
      <c r="AY724" s="403"/>
      <c r="AZ724" s="403"/>
      <c r="BA724" s="403"/>
      <c r="BB724" s="403"/>
      <c r="BC724" s="403"/>
      <c r="BD724" s="403"/>
      <c r="BE724" s="403"/>
      <c r="BF724" s="403"/>
      <c r="BG724" s="403"/>
      <c r="BH724" s="403"/>
      <c r="BI724" s="403"/>
      <c r="BJ724" s="403"/>
      <c r="BK724" s="403"/>
      <c r="BL724" s="403"/>
      <c r="BM724" s="403"/>
      <c r="BN724" s="403"/>
      <c r="BO724" s="403"/>
      <c r="BP724" s="403"/>
      <c r="BQ724" s="403"/>
      <c r="BR724" s="403"/>
      <c r="BS724" s="403"/>
      <c r="BT724" s="403"/>
      <c r="BU724" s="403"/>
      <c r="BV724" s="403"/>
      <c r="BW724" s="404"/>
      <c r="BX724" s="404"/>
      <c r="BY724" s="404"/>
      <c r="BZ724" s="404"/>
      <c r="CA724" s="404"/>
    </row>
    <row r="725" spans="1:79" s="627" customFormat="1">
      <c r="A725" s="204"/>
      <c r="B725" s="463"/>
      <c r="C725" s="211"/>
      <c r="D725" s="351" t="s">
        <v>2260</v>
      </c>
      <c r="E725" s="351" t="s">
        <v>2261</v>
      </c>
      <c r="F725" s="351" t="s">
        <v>70</v>
      </c>
      <c r="G725" s="349" t="s">
        <v>549</v>
      </c>
      <c r="H725" s="349">
        <v>2</v>
      </c>
      <c r="I725" s="352" t="s">
        <v>2256</v>
      </c>
      <c r="J725" s="349"/>
      <c r="K725" s="351" t="s">
        <v>86</v>
      </c>
      <c r="L725" s="351" t="s">
        <v>29</v>
      </c>
      <c r="M725" s="211">
        <v>1</v>
      </c>
      <c r="N725" s="214">
        <v>12</v>
      </c>
      <c r="O725" s="215">
        <v>340.3</v>
      </c>
      <c r="P725" s="211">
        <v>29</v>
      </c>
      <c r="Q725" s="211" t="s">
        <v>51</v>
      </c>
      <c r="R725" s="611">
        <v>0.14000000000000001</v>
      </c>
      <c r="S725" s="259">
        <v>343.47492499999998</v>
      </c>
      <c r="T725" s="623"/>
      <c r="U725" s="403"/>
      <c r="V725" s="403"/>
      <c r="W725" s="403"/>
      <c r="X725" s="403"/>
      <c r="Y725" s="403"/>
      <c r="Z725" s="403"/>
      <c r="AA725" s="403"/>
      <c r="AB725" s="403"/>
      <c r="AC725" s="403"/>
      <c r="AD725" s="403"/>
      <c r="AE725" s="403"/>
      <c r="AF725" s="403"/>
      <c r="AG725" s="403"/>
      <c r="AH725" s="403"/>
      <c r="AI725" s="403"/>
      <c r="AJ725" s="403"/>
      <c r="AK725" s="403"/>
      <c r="AL725" s="403"/>
      <c r="AM725" s="403"/>
      <c r="AN725" s="403"/>
      <c r="AO725" s="403"/>
      <c r="AP725" s="403"/>
      <c r="AQ725" s="403"/>
      <c r="AR725" s="403"/>
      <c r="AS725" s="403"/>
      <c r="AT725" s="403"/>
      <c r="AU725" s="403"/>
      <c r="AV725" s="403"/>
      <c r="AW725" s="403"/>
      <c r="AX725" s="403"/>
      <c r="AY725" s="403"/>
      <c r="AZ725" s="403"/>
      <c r="BA725" s="403"/>
      <c r="BB725" s="403"/>
      <c r="BC725" s="403"/>
      <c r="BD725" s="403"/>
      <c r="BE725" s="403"/>
      <c r="BF725" s="403"/>
      <c r="BG725" s="403"/>
      <c r="BH725" s="403"/>
      <c r="BI725" s="403"/>
      <c r="BJ725" s="403"/>
      <c r="BK725" s="403"/>
      <c r="BL725" s="403"/>
      <c r="BM725" s="403"/>
      <c r="BN725" s="403"/>
      <c r="BO725" s="403"/>
      <c r="BP725" s="403"/>
      <c r="BQ725" s="403"/>
      <c r="BR725" s="403"/>
      <c r="BS725" s="403"/>
      <c r="BT725" s="403"/>
      <c r="BU725" s="403"/>
      <c r="BV725" s="403"/>
      <c r="BW725" s="404"/>
      <c r="BX725" s="404"/>
      <c r="BY725" s="404"/>
      <c r="BZ725" s="404"/>
      <c r="CA725" s="404"/>
    </row>
    <row r="726" spans="1:79" s="627" customFormat="1">
      <c r="A726" s="204"/>
      <c r="B726" s="463"/>
      <c r="C726" s="211"/>
      <c r="D726" s="293">
        <v>19102280511101</v>
      </c>
      <c r="E726" s="294" t="s">
        <v>2245</v>
      </c>
      <c r="F726" s="294" t="s">
        <v>70</v>
      </c>
      <c r="G726" s="294" t="s">
        <v>2965</v>
      </c>
      <c r="H726" s="294"/>
      <c r="I726" s="295" t="s">
        <v>2246</v>
      </c>
      <c r="J726" s="474" t="s">
        <v>2247</v>
      </c>
      <c r="K726" s="294" t="s">
        <v>86</v>
      </c>
      <c r="L726" s="294" t="s">
        <v>29</v>
      </c>
      <c r="M726" s="211">
        <v>3</v>
      </c>
      <c r="N726" s="214">
        <v>1</v>
      </c>
      <c r="O726" s="215">
        <v>1848</v>
      </c>
      <c r="P726" s="211">
        <v>9</v>
      </c>
      <c r="Q726" s="211" t="s">
        <v>47</v>
      </c>
      <c r="R726" s="211" t="s">
        <v>54</v>
      </c>
      <c r="S726" s="259">
        <v>1881.477727</v>
      </c>
      <c r="T726" s="623"/>
      <c r="U726" s="403"/>
      <c r="V726" s="403"/>
      <c r="W726" s="403"/>
      <c r="X726" s="403"/>
      <c r="Y726" s="403"/>
      <c r="Z726" s="403"/>
      <c r="AA726" s="403"/>
      <c r="AB726" s="403"/>
      <c r="AC726" s="403"/>
      <c r="AD726" s="403"/>
      <c r="AE726" s="403"/>
      <c r="AF726" s="403"/>
      <c r="AG726" s="403"/>
      <c r="AH726" s="403"/>
      <c r="AI726" s="403"/>
      <c r="AJ726" s="403"/>
      <c r="AK726" s="403"/>
      <c r="AL726" s="403"/>
      <c r="AM726" s="403"/>
      <c r="AN726" s="403"/>
      <c r="AO726" s="403"/>
      <c r="AP726" s="403"/>
      <c r="AQ726" s="403"/>
      <c r="AR726" s="403"/>
      <c r="AS726" s="403"/>
      <c r="AT726" s="403"/>
      <c r="AU726" s="403"/>
      <c r="AV726" s="403"/>
      <c r="AW726" s="403"/>
      <c r="AX726" s="403"/>
      <c r="AY726" s="403"/>
      <c r="AZ726" s="403"/>
      <c r="BA726" s="403"/>
      <c r="BB726" s="403"/>
      <c r="BC726" s="403"/>
      <c r="BD726" s="403"/>
      <c r="BE726" s="403"/>
      <c r="BF726" s="403"/>
      <c r="BG726" s="403"/>
      <c r="BH726" s="403"/>
      <c r="BI726" s="403"/>
      <c r="BJ726" s="403"/>
      <c r="BK726" s="403"/>
      <c r="BL726" s="403"/>
      <c r="BM726" s="403"/>
      <c r="BN726" s="403"/>
      <c r="BO726" s="403"/>
      <c r="BP726" s="403"/>
      <c r="BQ726" s="403"/>
      <c r="BR726" s="403"/>
      <c r="BS726" s="403"/>
      <c r="BT726" s="403"/>
      <c r="BU726" s="403"/>
      <c r="BV726" s="403"/>
      <c r="BW726" s="404"/>
      <c r="BX726" s="404"/>
      <c r="BY726" s="404"/>
      <c r="BZ726" s="404"/>
      <c r="CA726" s="404"/>
    </row>
    <row r="727" spans="1:79" s="627" customFormat="1">
      <c r="A727" s="204"/>
      <c r="B727" s="463"/>
      <c r="C727" s="211"/>
      <c r="D727" s="293">
        <v>19102280511102</v>
      </c>
      <c r="E727" s="294" t="s">
        <v>2248</v>
      </c>
      <c r="F727" s="294" t="s">
        <v>70</v>
      </c>
      <c r="G727" s="294" t="s">
        <v>2965</v>
      </c>
      <c r="H727" s="294"/>
      <c r="I727" s="295" t="s">
        <v>2246</v>
      </c>
      <c r="J727" s="294"/>
      <c r="K727" s="294" t="s">
        <v>86</v>
      </c>
      <c r="L727" s="294" t="s">
        <v>29</v>
      </c>
      <c r="M727" s="211">
        <v>3</v>
      </c>
      <c r="N727" s="214">
        <v>2</v>
      </c>
      <c r="O727" s="215">
        <v>1848</v>
      </c>
      <c r="P727" s="211">
        <v>9</v>
      </c>
      <c r="Q727" s="211" t="s">
        <v>47</v>
      </c>
      <c r="R727" s="211" t="s">
        <v>54</v>
      </c>
      <c r="S727" s="259">
        <v>1881.477727</v>
      </c>
      <c r="T727" s="623"/>
      <c r="U727" s="403"/>
      <c r="V727" s="403"/>
      <c r="W727" s="403"/>
      <c r="X727" s="403"/>
      <c r="Y727" s="403"/>
      <c r="Z727" s="403"/>
      <c r="AA727" s="403"/>
      <c r="AB727" s="403"/>
      <c r="AC727" s="403"/>
      <c r="AD727" s="403"/>
      <c r="AE727" s="403"/>
      <c r="AF727" s="403"/>
      <c r="AG727" s="403"/>
      <c r="AH727" s="403"/>
      <c r="AI727" s="403"/>
      <c r="AJ727" s="403"/>
      <c r="AK727" s="403"/>
      <c r="AL727" s="403"/>
      <c r="AM727" s="403"/>
      <c r="AN727" s="403"/>
      <c r="AO727" s="403"/>
      <c r="AP727" s="403"/>
      <c r="AQ727" s="403"/>
      <c r="AR727" s="403"/>
      <c r="AS727" s="403"/>
      <c r="AT727" s="403"/>
      <c r="AU727" s="403"/>
      <c r="AV727" s="403"/>
      <c r="AW727" s="403"/>
      <c r="AX727" s="403"/>
      <c r="AY727" s="403"/>
      <c r="AZ727" s="403"/>
      <c r="BA727" s="403"/>
      <c r="BB727" s="403"/>
      <c r="BC727" s="403"/>
      <c r="BD727" s="403"/>
      <c r="BE727" s="403"/>
      <c r="BF727" s="403"/>
      <c r="BG727" s="403"/>
      <c r="BH727" s="403"/>
      <c r="BI727" s="403"/>
      <c r="BJ727" s="403"/>
      <c r="BK727" s="403"/>
      <c r="BL727" s="403"/>
      <c r="BM727" s="403"/>
      <c r="BN727" s="403"/>
      <c r="BO727" s="403"/>
      <c r="BP727" s="403"/>
      <c r="BQ727" s="403"/>
      <c r="BR727" s="403"/>
      <c r="BS727" s="403"/>
      <c r="BT727" s="403"/>
      <c r="BU727" s="403"/>
      <c r="BV727" s="403"/>
      <c r="BW727" s="404"/>
      <c r="BX727" s="404"/>
      <c r="BY727" s="404"/>
      <c r="BZ727" s="404"/>
      <c r="CA727" s="404"/>
    </row>
    <row r="728" spans="1:79" s="627" customFormat="1">
      <c r="A728" s="204"/>
      <c r="B728" s="463"/>
      <c r="C728" s="211"/>
      <c r="D728" s="293">
        <v>19102280511103</v>
      </c>
      <c r="E728" s="294" t="s">
        <v>2249</v>
      </c>
      <c r="F728" s="294" t="s">
        <v>70</v>
      </c>
      <c r="G728" s="294" t="s">
        <v>2965</v>
      </c>
      <c r="H728" s="294"/>
      <c r="I728" s="295" t="s">
        <v>2246</v>
      </c>
      <c r="J728" s="294"/>
      <c r="K728" s="294" t="s">
        <v>86</v>
      </c>
      <c r="L728" s="294" t="s">
        <v>29</v>
      </c>
      <c r="M728" s="211">
        <v>3</v>
      </c>
      <c r="N728" s="214">
        <v>3</v>
      </c>
      <c r="O728" s="215">
        <v>1848</v>
      </c>
      <c r="P728" s="211">
        <v>9</v>
      </c>
      <c r="Q728" s="211" t="s">
        <v>47</v>
      </c>
      <c r="R728" s="211" t="s">
        <v>54</v>
      </c>
      <c r="S728" s="259">
        <v>1881.477727</v>
      </c>
      <c r="T728" s="623"/>
      <c r="U728" s="403"/>
      <c r="V728" s="403"/>
      <c r="W728" s="403"/>
      <c r="X728" s="403"/>
      <c r="Y728" s="403"/>
      <c r="Z728" s="403"/>
      <c r="AA728" s="403"/>
      <c r="AB728" s="403"/>
      <c r="AC728" s="403"/>
      <c r="AD728" s="403"/>
      <c r="AE728" s="403"/>
      <c r="AF728" s="403"/>
      <c r="AG728" s="403"/>
      <c r="AH728" s="403"/>
      <c r="AI728" s="403"/>
      <c r="AJ728" s="403"/>
      <c r="AK728" s="403"/>
      <c r="AL728" s="403"/>
      <c r="AM728" s="403"/>
      <c r="AN728" s="403"/>
      <c r="AO728" s="403"/>
      <c r="AP728" s="403"/>
      <c r="AQ728" s="403"/>
      <c r="AR728" s="403"/>
      <c r="AS728" s="403"/>
      <c r="AT728" s="403"/>
      <c r="AU728" s="403"/>
      <c r="AV728" s="403"/>
      <c r="AW728" s="403"/>
      <c r="AX728" s="403"/>
      <c r="AY728" s="403"/>
      <c r="AZ728" s="403"/>
      <c r="BA728" s="403"/>
      <c r="BB728" s="403"/>
      <c r="BC728" s="403"/>
      <c r="BD728" s="403"/>
      <c r="BE728" s="403"/>
      <c r="BF728" s="403"/>
      <c r="BG728" s="403"/>
      <c r="BH728" s="403"/>
      <c r="BI728" s="403"/>
      <c r="BJ728" s="403"/>
      <c r="BK728" s="403"/>
      <c r="BL728" s="403"/>
      <c r="BM728" s="403"/>
      <c r="BN728" s="403"/>
      <c r="BO728" s="403"/>
      <c r="BP728" s="403"/>
      <c r="BQ728" s="403"/>
      <c r="BR728" s="403"/>
      <c r="BS728" s="403"/>
      <c r="BT728" s="403"/>
      <c r="BU728" s="403"/>
      <c r="BV728" s="403"/>
      <c r="BW728" s="404"/>
      <c r="BX728" s="404"/>
      <c r="BY728" s="404"/>
      <c r="BZ728" s="404"/>
      <c r="CA728" s="404"/>
    </row>
    <row r="729" spans="1:79" s="628" customFormat="1" ht="21.95" customHeight="1">
      <c r="A729" s="204"/>
      <c r="B729" s="463"/>
      <c r="C729" s="211"/>
      <c r="D729" s="293">
        <v>19102280511104</v>
      </c>
      <c r="E729" s="294" t="s">
        <v>2250</v>
      </c>
      <c r="F729" s="294" t="s">
        <v>70</v>
      </c>
      <c r="G729" s="294" t="s">
        <v>2965</v>
      </c>
      <c r="H729" s="294"/>
      <c r="I729" s="295" t="s">
        <v>2246</v>
      </c>
      <c r="J729" s="294"/>
      <c r="K729" s="294" t="s">
        <v>86</v>
      </c>
      <c r="L729" s="294" t="s">
        <v>29</v>
      </c>
      <c r="M729" s="211">
        <v>3</v>
      </c>
      <c r="N729" s="214">
        <v>4</v>
      </c>
      <c r="O729" s="215">
        <v>1848</v>
      </c>
      <c r="P729" s="211">
        <v>9</v>
      </c>
      <c r="Q729" s="211" t="s">
        <v>47</v>
      </c>
      <c r="R729" s="211" t="s">
        <v>54</v>
      </c>
      <c r="S729" s="259">
        <v>1881.477727</v>
      </c>
      <c r="T729" s="623"/>
      <c r="U729" s="403"/>
      <c r="V729" s="403"/>
      <c r="W729" s="403"/>
      <c r="X729" s="403"/>
      <c r="Y729" s="403"/>
      <c r="Z729" s="403"/>
      <c r="AA729" s="403"/>
      <c r="AB729" s="403"/>
      <c r="AC729" s="403"/>
      <c r="AD729" s="403"/>
      <c r="AE729" s="403"/>
      <c r="AF729" s="403"/>
      <c r="AG729" s="403"/>
      <c r="AH729" s="403"/>
      <c r="AI729" s="403"/>
      <c r="AJ729" s="403"/>
      <c r="AK729" s="403"/>
      <c r="AL729" s="403"/>
      <c r="AM729" s="403"/>
      <c r="AN729" s="403"/>
      <c r="AO729" s="403"/>
      <c r="AP729" s="403"/>
      <c r="AQ729" s="403"/>
      <c r="AR729" s="403"/>
      <c r="AS729" s="403"/>
      <c r="AT729" s="403"/>
      <c r="AU729" s="403"/>
      <c r="AV729" s="403"/>
      <c r="AW729" s="403"/>
      <c r="AX729" s="403"/>
      <c r="AY729" s="403"/>
      <c r="AZ729" s="403"/>
      <c r="BA729" s="403"/>
      <c r="BB729" s="403"/>
      <c r="BC729" s="403"/>
      <c r="BD729" s="403"/>
      <c r="BE729" s="403"/>
      <c r="BF729" s="403"/>
      <c r="BG729" s="403"/>
      <c r="BH729" s="403"/>
      <c r="BI729" s="403"/>
      <c r="BJ729" s="403"/>
      <c r="BK729" s="403"/>
      <c r="BL729" s="403"/>
      <c r="BM729" s="403"/>
      <c r="BN729" s="403"/>
      <c r="BO729" s="403"/>
      <c r="BP729" s="403"/>
      <c r="BQ729" s="403"/>
      <c r="BR729" s="403"/>
      <c r="BS729" s="403"/>
      <c r="BT729" s="403"/>
      <c r="BU729" s="403"/>
      <c r="BV729" s="403"/>
      <c r="BW729" s="404"/>
      <c r="BX729" s="404"/>
      <c r="BY729" s="404"/>
      <c r="BZ729" s="404"/>
      <c r="CA729" s="404"/>
    </row>
    <row r="730" spans="1:79" s="628" customFormat="1" ht="21.95" customHeight="1">
      <c r="A730" s="204"/>
      <c r="B730" s="463"/>
      <c r="C730" s="211"/>
      <c r="D730" s="293">
        <v>19102280511105</v>
      </c>
      <c r="E730" s="294" t="s">
        <v>2251</v>
      </c>
      <c r="F730" s="294" t="s">
        <v>70</v>
      </c>
      <c r="G730" s="294" t="s">
        <v>2965</v>
      </c>
      <c r="H730" s="294"/>
      <c r="I730" s="295" t="s">
        <v>2246</v>
      </c>
      <c r="J730" s="294"/>
      <c r="K730" s="294" t="s">
        <v>86</v>
      </c>
      <c r="L730" s="294" t="s">
        <v>29</v>
      </c>
      <c r="M730" s="211">
        <v>3</v>
      </c>
      <c r="N730" s="214">
        <v>5</v>
      </c>
      <c r="O730" s="215">
        <v>1848</v>
      </c>
      <c r="P730" s="211">
        <v>9</v>
      </c>
      <c r="Q730" s="211" t="s">
        <v>47</v>
      </c>
      <c r="R730" s="211" t="s">
        <v>54</v>
      </c>
      <c r="S730" s="259">
        <v>1881.477727</v>
      </c>
      <c r="T730" s="623"/>
      <c r="U730" s="403"/>
      <c r="V730" s="403"/>
      <c r="W730" s="403"/>
      <c r="X730" s="403"/>
      <c r="Y730" s="403"/>
      <c r="Z730" s="403"/>
      <c r="AA730" s="403"/>
      <c r="AB730" s="403"/>
      <c r="AC730" s="403"/>
      <c r="AD730" s="403"/>
      <c r="AE730" s="403"/>
      <c r="AF730" s="403"/>
      <c r="AG730" s="403"/>
      <c r="AH730" s="403"/>
      <c r="AI730" s="403"/>
      <c r="AJ730" s="403"/>
      <c r="AK730" s="403"/>
      <c r="AL730" s="403"/>
      <c r="AM730" s="403"/>
      <c r="AN730" s="403"/>
      <c r="AO730" s="403"/>
      <c r="AP730" s="403"/>
      <c r="AQ730" s="403"/>
      <c r="AR730" s="403"/>
      <c r="AS730" s="403"/>
      <c r="AT730" s="403"/>
      <c r="AU730" s="403"/>
      <c r="AV730" s="403"/>
      <c r="AW730" s="403"/>
      <c r="AX730" s="403"/>
      <c r="AY730" s="403"/>
      <c r="AZ730" s="403"/>
      <c r="BA730" s="403"/>
      <c r="BB730" s="403"/>
      <c r="BC730" s="403"/>
      <c r="BD730" s="403"/>
      <c r="BE730" s="403"/>
      <c r="BF730" s="403"/>
      <c r="BG730" s="403"/>
      <c r="BH730" s="403"/>
      <c r="BI730" s="403"/>
      <c r="BJ730" s="403"/>
      <c r="BK730" s="403"/>
      <c r="BL730" s="403"/>
      <c r="BM730" s="403"/>
      <c r="BN730" s="403"/>
      <c r="BO730" s="403"/>
      <c r="BP730" s="403"/>
      <c r="BQ730" s="403"/>
      <c r="BR730" s="403"/>
      <c r="BS730" s="403"/>
      <c r="BT730" s="403"/>
      <c r="BU730" s="403"/>
      <c r="BV730" s="403"/>
      <c r="BW730" s="404"/>
      <c r="BX730" s="404"/>
      <c r="BY730" s="404"/>
      <c r="BZ730" s="404"/>
      <c r="CA730" s="404"/>
    </row>
    <row r="731" spans="1:79" s="628" customFormat="1" ht="21.95" customHeight="1">
      <c r="A731" s="204"/>
      <c r="B731" s="463"/>
      <c r="C731" s="211"/>
      <c r="D731" s="293">
        <v>19102280511106</v>
      </c>
      <c r="E731" s="294" t="s">
        <v>2252</v>
      </c>
      <c r="F731" s="294" t="s">
        <v>70</v>
      </c>
      <c r="G731" s="294" t="s">
        <v>2965</v>
      </c>
      <c r="H731" s="294"/>
      <c r="I731" s="295" t="s">
        <v>2246</v>
      </c>
      <c r="J731" s="294"/>
      <c r="K731" s="294" t="s">
        <v>86</v>
      </c>
      <c r="L731" s="294" t="s">
        <v>29</v>
      </c>
      <c r="M731" s="211">
        <v>3</v>
      </c>
      <c r="N731" s="214">
        <v>6</v>
      </c>
      <c r="O731" s="215">
        <v>1848</v>
      </c>
      <c r="P731" s="211">
        <v>9</v>
      </c>
      <c r="Q731" s="211" t="s">
        <v>47</v>
      </c>
      <c r="R731" s="211" t="s">
        <v>54</v>
      </c>
      <c r="S731" s="259">
        <v>1881.477727</v>
      </c>
      <c r="T731" s="623"/>
      <c r="U731" s="403"/>
      <c r="V731" s="403"/>
      <c r="W731" s="403"/>
      <c r="X731" s="403"/>
      <c r="Y731" s="403"/>
      <c r="Z731" s="403"/>
      <c r="AA731" s="403"/>
      <c r="AB731" s="403"/>
      <c r="AC731" s="403"/>
      <c r="AD731" s="403"/>
      <c r="AE731" s="403"/>
      <c r="AF731" s="403"/>
      <c r="AG731" s="403"/>
      <c r="AH731" s="403"/>
      <c r="AI731" s="403"/>
      <c r="AJ731" s="403"/>
      <c r="AK731" s="403"/>
      <c r="AL731" s="403"/>
      <c r="AM731" s="403"/>
      <c r="AN731" s="403"/>
      <c r="AO731" s="403"/>
      <c r="AP731" s="403"/>
      <c r="AQ731" s="403"/>
      <c r="AR731" s="403"/>
      <c r="AS731" s="403"/>
      <c r="AT731" s="403"/>
      <c r="AU731" s="403"/>
      <c r="AV731" s="403"/>
      <c r="AW731" s="403"/>
      <c r="AX731" s="403"/>
      <c r="AY731" s="403"/>
      <c r="AZ731" s="403"/>
      <c r="BA731" s="403"/>
      <c r="BB731" s="403"/>
      <c r="BC731" s="403"/>
      <c r="BD731" s="403"/>
      <c r="BE731" s="403"/>
      <c r="BF731" s="403"/>
      <c r="BG731" s="403"/>
      <c r="BH731" s="403"/>
      <c r="BI731" s="403"/>
      <c r="BJ731" s="403"/>
      <c r="BK731" s="403"/>
      <c r="BL731" s="403"/>
      <c r="BM731" s="403"/>
      <c r="BN731" s="403"/>
      <c r="BO731" s="403"/>
      <c r="BP731" s="403"/>
      <c r="BQ731" s="403"/>
      <c r="BR731" s="403"/>
      <c r="BS731" s="403"/>
      <c r="BT731" s="403"/>
      <c r="BU731" s="403"/>
      <c r="BV731" s="403"/>
      <c r="BW731" s="404"/>
      <c r="BX731" s="404"/>
      <c r="BY731" s="404"/>
      <c r="BZ731" s="404"/>
      <c r="CA731" s="404"/>
    </row>
    <row r="732" spans="1:79" s="628" customFormat="1" ht="21.95" customHeight="1">
      <c r="A732" s="204"/>
      <c r="B732" s="463"/>
      <c r="C732" s="211"/>
      <c r="D732" s="293">
        <v>19102280511107</v>
      </c>
      <c r="E732" s="294" t="s">
        <v>2253</v>
      </c>
      <c r="F732" s="294" t="s">
        <v>70</v>
      </c>
      <c r="G732" s="294" t="s">
        <v>2965</v>
      </c>
      <c r="H732" s="294"/>
      <c r="I732" s="295" t="s">
        <v>2246</v>
      </c>
      <c r="J732" s="294"/>
      <c r="K732" s="294" t="s">
        <v>86</v>
      </c>
      <c r="L732" s="294" t="s">
        <v>29</v>
      </c>
      <c r="M732" s="211">
        <v>3</v>
      </c>
      <c r="N732" s="214">
        <v>7</v>
      </c>
      <c r="O732" s="215">
        <v>1293</v>
      </c>
      <c r="P732" s="211">
        <v>9</v>
      </c>
      <c r="Q732" s="211" t="s">
        <v>47</v>
      </c>
      <c r="R732" s="211" t="s">
        <v>54</v>
      </c>
      <c r="S732" s="259">
        <v>1306.5378859999998</v>
      </c>
      <c r="T732" s="623"/>
      <c r="U732" s="403"/>
      <c r="V732" s="403"/>
      <c r="W732" s="403"/>
      <c r="X732" s="403"/>
      <c r="Y732" s="403"/>
      <c r="Z732" s="403"/>
      <c r="AA732" s="403"/>
      <c r="AB732" s="403"/>
      <c r="AC732" s="403"/>
      <c r="AD732" s="403"/>
      <c r="AE732" s="403"/>
      <c r="AF732" s="403"/>
      <c r="AG732" s="403"/>
      <c r="AH732" s="403"/>
      <c r="AI732" s="403"/>
      <c r="AJ732" s="403"/>
      <c r="AK732" s="403"/>
      <c r="AL732" s="403"/>
      <c r="AM732" s="403"/>
      <c r="AN732" s="403"/>
      <c r="AO732" s="403"/>
      <c r="AP732" s="403"/>
      <c r="AQ732" s="403"/>
      <c r="AR732" s="403"/>
      <c r="AS732" s="403"/>
      <c r="AT732" s="403"/>
      <c r="AU732" s="403"/>
      <c r="AV732" s="403"/>
      <c r="AW732" s="403"/>
      <c r="AX732" s="403"/>
      <c r="AY732" s="403"/>
      <c r="AZ732" s="403"/>
      <c r="BA732" s="403"/>
      <c r="BB732" s="403"/>
      <c r="BC732" s="403"/>
      <c r="BD732" s="403"/>
      <c r="BE732" s="403"/>
      <c r="BF732" s="403"/>
      <c r="BG732" s="403"/>
      <c r="BH732" s="403"/>
      <c r="BI732" s="403"/>
      <c r="BJ732" s="403"/>
      <c r="BK732" s="403"/>
      <c r="BL732" s="403"/>
      <c r="BM732" s="403"/>
      <c r="BN732" s="403"/>
      <c r="BO732" s="403"/>
      <c r="BP732" s="403"/>
      <c r="BQ732" s="403"/>
      <c r="BR732" s="403"/>
      <c r="BS732" s="403"/>
      <c r="BT732" s="403"/>
      <c r="BU732" s="403"/>
      <c r="BV732" s="403"/>
      <c r="BW732" s="404"/>
      <c r="BX732" s="404"/>
      <c r="BY732" s="404"/>
      <c r="BZ732" s="404"/>
      <c r="CA732" s="404"/>
    </row>
    <row r="733" spans="1:79" s="628" customFormat="1" ht="21.95" customHeight="1">
      <c r="A733" s="204"/>
      <c r="B733" s="463"/>
      <c r="C733" s="211"/>
      <c r="D733" s="293">
        <v>19102620511101</v>
      </c>
      <c r="E733" s="294" t="s">
        <v>2278</v>
      </c>
      <c r="F733" s="294" t="s">
        <v>70</v>
      </c>
      <c r="G733" s="294" t="s">
        <v>2965</v>
      </c>
      <c r="H733" s="294"/>
      <c r="I733" s="295" t="s">
        <v>2279</v>
      </c>
      <c r="J733" s="474" t="s">
        <v>2280</v>
      </c>
      <c r="K733" s="294" t="s">
        <v>86</v>
      </c>
      <c r="L733" s="294" t="s">
        <v>29</v>
      </c>
      <c r="M733" s="211" t="s">
        <v>64</v>
      </c>
      <c r="N733" s="214">
        <v>1</v>
      </c>
      <c r="O733" s="215">
        <v>1380</v>
      </c>
      <c r="P733" s="211">
        <v>26</v>
      </c>
      <c r="Q733" s="211" t="s">
        <v>47</v>
      </c>
      <c r="R733" s="211" t="s">
        <v>54</v>
      </c>
      <c r="S733" s="259">
        <v>1395.1541229999998</v>
      </c>
      <c r="T733" s="623"/>
      <c r="U733" s="403"/>
      <c r="V733" s="403"/>
      <c r="W733" s="403"/>
      <c r="X733" s="403"/>
      <c r="Y733" s="403"/>
      <c r="Z733" s="403"/>
      <c r="AA733" s="403"/>
      <c r="AB733" s="403"/>
      <c r="AC733" s="403"/>
      <c r="AD733" s="403"/>
      <c r="AE733" s="403"/>
      <c r="AF733" s="403"/>
      <c r="AG733" s="403"/>
      <c r="AH733" s="403"/>
      <c r="AI733" s="403"/>
      <c r="AJ733" s="403"/>
      <c r="AK733" s="403"/>
      <c r="AL733" s="403"/>
      <c r="AM733" s="403"/>
      <c r="AN733" s="403"/>
      <c r="AO733" s="403"/>
      <c r="AP733" s="403"/>
      <c r="AQ733" s="403"/>
      <c r="AR733" s="403"/>
      <c r="AS733" s="403"/>
      <c r="AT733" s="403"/>
      <c r="AU733" s="403"/>
      <c r="AV733" s="403"/>
      <c r="AW733" s="403"/>
      <c r="AX733" s="403"/>
      <c r="AY733" s="403"/>
      <c r="AZ733" s="403"/>
      <c r="BA733" s="403"/>
      <c r="BB733" s="403"/>
      <c r="BC733" s="403"/>
      <c r="BD733" s="403"/>
      <c r="BE733" s="403"/>
      <c r="BF733" s="403"/>
      <c r="BG733" s="403"/>
      <c r="BH733" s="403"/>
      <c r="BI733" s="403"/>
      <c r="BJ733" s="403"/>
      <c r="BK733" s="403"/>
      <c r="BL733" s="403"/>
      <c r="BM733" s="403"/>
      <c r="BN733" s="403"/>
      <c r="BO733" s="403"/>
      <c r="BP733" s="403"/>
      <c r="BQ733" s="403"/>
      <c r="BR733" s="403"/>
      <c r="BS733" s="403"/>
      <c r="BT733" s="403"/>
      <c r="BU733" s="403"/>
      <c r="BV733" s="403"/>
      <c r="BW733" s="404"/>
      <c r="BX733" s="404"/>
      <c r="BY733" s="404"/>
      <c r="BZ733" s="404"/>
      <c r="CA733" s="404"/>
    </row>
    <row r="734" spans="1:79" s="628" customFormat="1" ht="21.95" customHeight="1">
      <c r="A734" s="204"/>
      <c r="B734" s="463"/>
      <c r="C734" s="211"/>
      <c r="D734" s="293">
        <v>19102620511102</v>
      </c>
      <c r="E734" s="294" t="s">
        <v>2292</v>
      </c>
      <c r="F734" s="294" t="s">
        <v>70</v>
      </c>
      <c r="G734" s="294" t="s">
        <v>2965</v>
      </c>
      <c r="H734" s="294"/>
      <c r="I734" s="295" t="s">
        <v>2279</v>
      </c>
      <c r="J734" s="294"/>
      <c r="K734" s="294" t="s">
        <v>86</v>
      </c>
      <c r="L734" s="294" t="s">
        <v>29</v>
      </c>
      <c r="M734" s="211" t="s">
        <v>64</v>
      </c>
      <c r="N734" s="214">
        <v>2</v>
      </c>
      <c r="O734" s="215">
        <v>1380</v>
      </c>
      <c r="P734" s="211">
        <v>26</v>
      </c>
      <c r="Q734" s="211" t="s">
        <v>47</v>
      </c>
      <c r="R734" s="211" t="s">
        <v>54</v>
      </c>
      <c r="S734" s="259">
        <v>1395.1541229999998</v>
      </c>
      <c r="T734" s="623"/>
      <c r="U734" s="403"/>
      <c r="V734" s="403"/>
      <c r="W734" s="403"/>
      <c r="X734" s="403"/>
      <c r="Y734" s="403"/>
      <c r="Z734" s="403"/>
      <c r="AA734" s="403"/>
      <c r="AB734" s="403"/>
      <c r="AC734" s="403"/>
      <c r="AD734" s="403"/>
      <c r="AE734" s="403"/>
      <c r="AF734" s="403"/>
      <c r="AG734" s="403"/>
      <c r="AH734" s="403"/>
      <c r="AI734" s="403"/>
      <c r="AJ734" s="403"/>
      <c r="AK734" s="403"/>
      <c r="AL734" s="403"/>
      <c r="AM734" s="403"/>
      <c r="AN734" s="403"/>
      <c r="AO734" s="403"/>
      <c r="AP734" s="403"/>
      <c r="AQ734" s="403"/>
      <c r="AR734" s="403"/>
      <c r="AS734" s="403"/>
      <c r="AT734" s="403"/>
      <c r="AU734" s="403"/>
      <c r="AV734" s="403"/>
      <c r="AW734" s="403"/>
      <c r="AX734" s="403"/>
      <c r="AY734" s="403"/>
      <c r="AZ734" s="403"/>
      <c r="BA734" s="403"/>
      <c r="BB734" s="403"/>
      <c r="BC734" s="403"/>
      <c r="BD734" s="403"/>
      <c r="BE734" s="403"/>
      <c r="BF734" s="403"/>
      <c r="BG734" s="403"/>
      <c r="BH734" s="403"/>
      <c r="BI734" s="403"/>
      <c r="BJ734" s="403"/>
      <c r="BK734" s="403"/>
      <c r="BL734" s="403"/>
      <c r="BM734" s="403"/>
      <c r="BN734" s="403"/>
      <c r="BO734" s="403"/>
      <c r="BP734" s="403"/>
      <c r="BQ734" s="403"/>
      <c r="BR734" s="403"/>
      <c r="BS734" s="403"/>
      <c r="BT734" s="403"/>
      <c r="BU734" s="403"/>
      <c r="BV734" s="403"/>
      <c r="BW734" s="404"/>
      <c r="BX734" s="404"/>
      <c r="BY734" s="404"/>
      <c r="BZ734" s="404"/>
      <c r="CA734" s="404"/>
    </row>
    <row r="735" spans="1:79" s="628" customFormat="1" ht="21.95" customHeight="1">
      <c r="A735" s="204"/>
      <c r="B735" s="463"/>
      <c r="C735" s="211"/>
      <c r="D735" s="293">
        <v>19102620511103</v>
      </c>
      <c r="E735" s="294" t="s">
        <v>2293</v>
      </c>
      <c r="F735" s="294" t="s">
        <v>70</v>
      </c>
      <c r="G735" s="294" t="s">
        <v>2965</v>
      </c>
      <c r="H735" s="294"/>
      <c r="I735" s="295" t="s">
        <v>2279</v>
      </c>
      <c r="J735" s="294"/>
      <c r="K735" s="294" t="s">
        <v>86</v>
      </c>
      <c r="L735" s="294" t="s">
        <v>29</v>
      </c>
      <c r="M735" s="211" t="s">
        <v>64</v>
      </c>
      <c r="N735" s="214">
        <v>3</v>
      </c>
      <c r="O735" s="215">
        <v>1632.4</v>
      </c>
      <c r="P735" s="211">
        <v>26</v>
      </c>
      <c r="Q735" s="211" t="s">
        <v>47</v>
      </c>
      <c r="R735" s="211" t="s">
        <v>54</v>
      </c>
      <c r="S735" s="259">
        <v>1650.3257900000001</v>
      </c>
      <c r="T735" s="623"/>
      <c r="U735" s="403"/>
      <c r="V735" s="403"/>
      <c r="W735" s="403"/>
      <c r="X735" s="403"/>
      <c r="Y735" s="403"/>
      <c r="Z735" s="403"/>
      <c r="AA735" s="403"/>
      <c r="AB735" s="403"/>
      <c r="AC735" s="403"/>
      <c r="AD735" s="403"/>
      <c r="AE735" s="403"/>
      <c r="AF735" s="403"/>
      <c r="AG735" s="403"/>
      <c r="AH735" s="403"/>
      <c r="AI735" s="403"/>
      <c r="AJ735" s="403"/>
      <c r="AK735" s="403"/>
      <c r="AL735" s="403"/>
      <c r="AM735" s="403"/>
      <c r="AN735" s="403"/>
      <c r="AO735" s="403"/>
      <c r="AP735" s="403"/>
      <c r="AQ735" s="403"/>
      <c r="AR735" s="403"/>
      <c r="AS735" s="403"/>
      <c r="AT735" s="403"/>
      <c r="AU735" s="403"/>
      <c r="AV735" s="403"/>
      <c r="AW735" s="403"/>
      <c r="AX735" s="403"/>
      <c r="AY735" s="403"/>
      <c r="AZ735" s="403"/>
      <c r="BA735" s="403"/>
      <c r="BB735" s="403"/>
      <c r="BC735" s="403"/>
      <c r="BD735" s="403"/>
      <c r="BE735" s="403"/>
      <c r="BF735" s="403"/>
      <c r="BG735" s="403"/>
      <c r="BH735" s="403"/>
      <c r="BI735" s="403"/>
      <c r="BJ735" s="403"/>
      <c r="BK735" s="403"/>
      <c r="BL735" s="403"/>
      <c r="BM735" s="403"/>
      <c r="BN735" s="403"/>
      <c r="BO735" s="403"/>
      <c r="BP735" s="403"/>
      <c r="BQ735" s="403"/>
      <c r="BR735" s="403"/>
      <c r="BS735" s="403"/>
      <c r="BT735" s="403"/>
      <c r="BU735" s="403"/>
      <c r="BV735" s="403"/>
      <c r="BW735" s="404"/>
      <c r="BX735" s="404"/>
      <c r="BY735" s="404"/>
      <c r="BZ735" s="404"/>
      <c r="CA735" s="404"/>
    </row>
    <row r="736" spans="1:79" s="628" customFormat="1" ht="21.95" customHeight="1">
      <c r="A736" s="204"/>
      <c r="B736" s="463"/>
      <c r="C736" s="211"/>
      <c r="D736" s="293">
        <v>19102620511104</v>
      </c>
      <c r="E736" s="294" t="s">
        <v>2294</v>
      </c>
      <c r="F736" s="294" t="s">
        <v>70</v>
      </c>
      <c r="G736" s="294" t="s">
        <v>2965</v>
      </c>
      <c r="H736" s="294"/>
      <c r="I736" s="295" t="s">
        <v>2279</v>
      </c>
      <c r="J736" s="294"/>
      <c r="K736" s="294" t="s">
        <v>86</v>
      </c>
      <c r="L736" s="294" t="s">
        <v>29</v>
      </c>
      <c r="M736" s="211" t="s">
        <v>64</v>
      </c>
      <c r="N736" s="214">
        <v>4</v>
      </c>
      <c r="O736" s="215">
        <v>1632.4</v>
      </c>
      <c r="P736" s="211">
        <v>26</v>
      </c>
      <c r="Q736" s="211" t="s">
        <v>30</v>
      </c>
      <c r="R736" s="611">
        <v>0.05</v>
      </c>
      <c r="S736" s="259">
        <v>1650.3257900000001</v>
      </c>
      <c r="T736" s="623"/>
      <c r="U736" s="403"/>
      <c r="V736" s="403"/>
      <c r="W736" s="403"/>
      <c r="X736" s="403"/>
      <c r="Y736" s="403"/>
      <c r="Z736" s="403"/>
      <c r="AA736" s="403"/>
      <c r="AB736" s="403"/>
      <c r="AC736" s="403"/>
      <c r="AD736" s="403"/>
      <c r="AE736" s="403"/>
      <c r="AF736" s="403"/>
      <c r="AG736" s="403"/>
      <c r="AH736" s="403"/>
      <c r="AI736" s="403"/>
      <c r="AJ736" s="403"/>
      <c r="AK736" s="403"/>
      <c r="AL736" s="403"/>
      <c r="AM736" s="403"/>
      <c r="AN736" s="403"/>
      <c r="AO736" s="403"/>
      <c r="AP736" s="403"/>
      <c r="AQ736" s="403"/>
      <c r="AR736" s="403"/>
      <c r="AS736" s="403"/>
      <c r="AT736" s="403"/>
      <c r="AU736" s="403"/>
      <c r="AV736" s="403"/>
      <c r="AW736" s="403"/>
      <c r="AX736" s="403"/>
      <c r="AY736" s="403"/>
      <c r="AZ736" s="403"/>
      <c r="BA736" s="403"/>
      <c r="BB736" s="403"/>
      <c r="BC736" s="403"/>
      <c r="BD736" s="403"/>
      <c r="BE736" s="403"/>
      <c r="BF736" s="403"/>
      <c r="BG736" s="403"/>
      <c r="BH736" s="403"/>
      <c r="BI736" s="403"/>
      <c r="BJ736" s="403"/>
      <c r="BK736" s="403"/>
      <c r="BL736" s="403"/>
      <c r="BM736" s="403"/>
      <c r="BN736" s="403"/>
      <c r="BO736" s="403"/>
      <c r="BP736" s="403"/>
      <c r="BQ736" s="403"/>
      <c r="BR736" s="403"/>
      <c r="BS736" s="403"/>
      <c r="BT736" s="403"/>
      <c r="BU736" s="403"/>
      <c r="BV736" s="403"/>
      <c r="BW736" s="404"/>
      <c r="BX736" s="404"/>
      <c r="BY736" s="404"/>
      <c r="BZ736" s="404"/>
      <c r="CA736" s="404"/>
    </row>
    <row r="737" spans="1:79" s="628" customFormat="1" ht="21.95" customHeight="1">
      <c r="A737" s="204"/>
      <c r="B737" s="463"/>
      <c r="C737" s="211"/>
      <c r="D737" s="293">
        <v>19102620511105</v>
      </c>
      <c r="E737" s="294" t="s">
        <v>2295</v>
      </c>
      <c r="F737" s="294" t="s">
        <v>70</v>
      </c>
      <c r="G737" s="294" t="s">
        <v>2965</v>
      </c>
      <c r="H737" s="294"/>
      <c r="I737" s="295" t="s">
        <v>2279</v>
      </c>
      <c r="J737" s="294"/>
      <c r="K737" s="294" t="s">
        <v>86</v>
      </c>
      <c r="L737" s="294" t="s">
        <v>29</v>
      </c>
      <c r="M737" s="211" t="s">
        <v>64</v>
      </c>
      <c r="N737" s="214">
        <v>5</v>
      </c>
      <c r="O737" s="215">
        <v>1980.4</v>
      </c>
      <c r="P737" s="211">
        <v>26</v>
      </c>
      <c r="Q737" s="211" t="s">
        <v>47</v>
      </c>
      <c r="R737" s="211" t="s">
        <v>54</v>
      </c>
      <c r="S737" s="259">
        <v>2002.1472649999998</v>
      </c>
      <c r="T737" s="623"/>
      <c r="U737" s="403"/>
      <c r="V737" s="403"/>
      <c r="W737" s="403"/>
      <c r="X737" s="403"/>
      <c r="Y737" s="403"/>
      <c r="Z737" s="403"/>
      <c r="AA737" s="403"/>
      <c r="AB737" s="403"/>
      <c r="AC737" s="403"/>
      <c r="AD737" s="403"/>
      <c r="AE737" s="403"/>
      <c r="AF737" s="403"/>
      <c r="AG737" s="403"/>
      <c r="AH737" s="403"/>
      <c r="AI737" s="403"/>
      <c r="AJ737" s="403"/>
      <c r="AK737" s="403"/>
      <c r="AL737" s="403"/>
      <c r="AM737" s="403"/>
      <c r="AN737" s="403"/>
      <c r="AO737" s="403"/>
      <c r="AP737" s="403"/>
      <c r="AQ737" s="403"/>
      <c r="AR737" s="403"/>
      <c r="AS737" s="403"/>
      <c r="AT737" s="403"/>
      <c r="AU737" s="403"/>
      <c r="AV737" s="403"/>
      <c r="AW737" s="403"/>
      <c r="AX737" s="403"/>
      <c r="AY737" s="403"/>
      <c r="AZ737" s="403"/>
      <c r="BA737" s="403"/>
      <c r="BB737" s="403"/>
      <c r="BC737" s="403"/>
      <c r="BD737" s="403"/>
      <c r="BE737" s="403"/>
      <c r="BF737" s="403"/>
      <c r="BG737" s="403"/>
      <c r="BH737" s="403"/>
      <c r="BI737" s="403"/>
      <c r="BJ737" s="403"/>
      <c r="BK737" s="403"/>
      <c r="BL737" s="403"/>
      <c r="BM737" s="403"/>
      <c r="BN737" s="403"/>
      <c r="BO737" s="403"/>
      <c r="BP737" s="403"/>
      <c r="BQ737" s="403"/>
      <c r="BR737" s="403"/>
      <c r="BS737" s="403"/>
      <c r="BT737" s="403"/>
      <c r="BU737" s="403"/>
      <c r="BV737" s="403"/>
      <c r="BW737" s="404"/>
      <c r="BX737" s="404"/>
      <c r="BY737" s="404"/>
      <c r="BZ737" s="404"/>
      <c r="CA737" s="404"/>
    </row>
    <row r="738" spans="1:79" s="628" customFormat="1" ht="21.95" customHeight="1">
      <c r="A738" s="204"/>
      <c r="B738" s="463"/>
      <c r="C738" s="211"/>
      <c r="D738" s="293">
        <v>19102620511106</v>
      </c>
      <c r="E738" s="294" t="s">
        <v>2296</v>
      </c>
      <c r="F738" s="294" t="s">
        <v>70</v>
      </c>
      <c r="G738" s="294" t="s">
        <v>2965</v>
      </c>
      <c r="H738" s="294"/>
      <c r="I738" s="295" t="s">
        <v>2279</v>
      </c>
      <c r="J738" s="294"/>
      <c r="K738" s="294" t="s">
        <v>86</v>
      </c>
      <c r="L738" s="294" t="s">
        <v>29</v>
      </c>
      <c r="M738" s="211" t="s">
        <v>64</v>
      </c>
      <c r="N738" s="214">
        <v>6</v>
      </c>
      <c r="O738" s="215">
        <v>1980.4</v>
      </c>
      <c r="P738" s="211">
        <v>26</v>
      </c>
      <c r="Q738" s="211" t="s">
        <v>47</v>
      </c>
      <c r="R738" s="211" t="s">
        <v>54</v>
      </c>
      <c r="S738" s="259">
        <v>2002.1472649999998</v>
      </c>
      <c r="T738" s="623"/>
      <c r="U738" s="403"/>
      <c r="V738" s="403"/>
      <c r="W738" s="403"/>
      <c r="X738" s="403"/>
      <c r="Y738" s="403"/>
      <c r="Z738" s="403"/>
      <c r="AA738" s="403"/>
      <c r="AB738" s="403"/>
      <c r="AC738" s="403"/>
      <c r="AD738" s="403"/>
      <c r="AE738" s="403"/>
      <c r="AF738" s="403"/>
      <c r="AG738" s="403"/>
      <c r="AH738" s="403"/>
      <c r="AI738" s="403"/>
      <c r="AJ738" s="403"/>
      <c r="AK738" s="403"/>
      <c r="AL738" s="403"/>
      <c r="AM738" s="403"/>
      <c r="AN738" s="403"/>
      <c r="AO738" s="403"/>
      <c r="AP738" s="403"/>
      <c r="AQ738" s="403"/>
      <c r="AR738" s="403"/>
      <c r="AS738" s="403"/>
      <c r="AT738" s="403"/>
      <c r="AU738" s="403"/>
      <c r="AV738" s="403"/>
      <c r="AW738" s="403"/>
      <c r="AX738" s="403"/>
      <c r="AY738" s="403"/>
      <c r="AZ738" s="403"/>
      <c r="BA738" s="403"/>
      <c r="BB738" s="403"/>
      <c r="BC738" s="403"/>
      <c r="BD738" s="403"/>
      <c r="BE738" s="403"/>
      <c r="BF738" s="403"/>
      <c r="BG738" s="403"/>
      <c r="BH738" s="403"/>
      <c r="BI738" s="403"/>
      <c r="BJ738" s="403"/>
      <c r="BK738" s="403"/>
      <c r="BL738" s="403"/>
      <c r="BM738" s="403"/>
      <c r="BN738" s="403"/>
      <c r="BO738" s="403"/>
      <c r="BP738" s="403"/>
      <c r="BQ738" s="403"/>
      <c r="BR738" s="403"/>
      <c r="BS738" s="403"/>
      <c r="BT738" s="403"/>
      <c r="BU738" s="403"/>
      <c r="BV738" s="403"/>
      <c r="BW738" s="404"/>
      <c r="BX738" s="404"/>
      <c r="BY738" s="404"/>
      <c r="BZ738" s="404"/>
      <c r="CA738" s="404"/>
    </row>
    <row r="739" spans="1:79" s="628" customFormat="1" ht="21.95" customHeight="1">
      <c r="A739" s="204"/>
      <c r="B739" s="463"/>
      <c r="C739" s="211"/>
      <c r="D739" s="293">
        <v>19102620511107</v>
      </c>
      <c r="E739" s="294" t="s">
        <v>2297</v>
      </c>
      <c r="F739" s="294" t="s">
        <v>70</v>
      </c>
      <c r="G739" s="294" t="s">
        <v>2965</v>
      </c>
      <c r="H739" s="294"/>
      <c r="I739" s="295" t="s">
        <v>2279</v>
      </c>
      <c r="J739" s="294"/>
      <c r="K739" s="294" t="s">
        <v>86</v>
      </c>
      <c r="L739" s="294" t="s">
        <v>29</v>
      </c>
      <c r="M739" s="211" t="s">
        <v>64</v>
      </c>
      <c r="N739" s="214">
        <v>7</v>
      </c>
      <c r="O739" s="215">
        <v>1980.4</v>
      </c>
      <c r="P739" s="211">
        <v>26</v>
      </c>
      <c r="Q739" s="211" t="s">
        <v>48</v>
      </c>
      <c r="R739" s="611">
        <v>0.13</v>
      </c>
      <c r="S739" s="259">
        <v>2002.1472649999998</v>
      </c>
      <c r="T739" s="623"/>
      <c r="U739" s="403"/>
      <c r="V739" s="403"/>
      <c r="W739" s="403"/>
      <c r="X739" s="403"/>
      <c r="Y739" s="403"/>
      <c r="Z739" s="403"/>
      <c r="AA739" s="403"/>
      <c r="AB739" s="403"/>
      <c r="AC739" s="403"/>
      <c r="AD739" s="403"/>
      <c r="AE739" s="403"/>
      <c r="AF739" s="403"/>
      <c r="AG739" s="403"/>
      <c r="AH739" s="403"/>
      <c r="AI739" s="403"/>
      <c r="AJ739" s="403"/>
      <c r="AK739" s="403"/>
      <c r="AL739" s="403"/>
      <c r="AM739" s="403"/>
      <c r="AN739" s="403"/>
      <c r="AO739" s="403"/>
      <c r="AP739" s="403"/>
      <c r="AQ739" s="403"/>
      <c r="AR739" s="403"/>
      <c r="AS739" s="403"/>
      <c r="AT739" s="403"/>
      <c r="AU739" s="403"/>
      <c r="AV739" s="403"/>
      <c r="AW739" s="403"/>
      <c r="AX739" s="403"/>
      <c r="AY739" s="403"/>
      <c r="AZ739" s="403"/>
      <c r="BA739" s="403"/>
      <c r="BB739" s="403"/>
      <c r="BC739" s="403"/>
      <c r="BD739" s="403"/>
      <c r="BE739" s="403"/>
      <c r="BF739" s="403"/>
      <c r="BG739" s="403"/>
      <c r="BH739" s="403"/>
      <c r="BI739" s="403"/>
      <c r="BJ739" s="403"/>
      <c r="BK739" s="403"/>
      <c r="BL739" s="403"/>
      <c r="BM739" s="403"/>
      <c r="BN739" s="403"/>
      <c r="BO739" s="403"/>
      <c r="BP739" s="403"/>
      <c r="BQ739" s="403"/>
      <c r="BR739" s="403"/>
      <c r="BS739" s="403"/>
      <c r="BT739" s="403"/>
      <c r="BU739" s="403"/>
      <c r="BV739" s="403"/>
      <c r="BW739" s="404"/>
      <c r="BX739" s="404"/>
      <c r="BY739" s="404"/>
      <c r="BZ739" s="404"/>
      <c r="CA739" s="404"/>
    </row>
    <row r="740" spans="1:79" s="628" customFormat="1" ht="21.95" customHeight="1">
      <c r="A740" s="204"/>
      <c r="B740" s="463"/>
      <c r="C740" s="211"/>
      <c r="D740" s="293">
        <v>19102620511108</v>
      </c>
      <c r="E740" s="294" t="s">
        <v>2298</v>
      </c>
      <c r="F740" s="294" t="s">
        <v>70</v>
      </c>
      <c r="G740" s="294" t="s">
        <v>2965</v>
      </c>
      <c r="H740" s="294"/>
      <c r="I740" s="295" t="s">
        <v>2279</v>
      </c>
      <c r="J740" s="294"/>
      <c r="K740" s="294" t="s">
        <v>86</v>
      </c>
      <c r="L740" s="294" t="s">
        <v>29</v>
      </c>
      <c r="M740" s="211" t="s">
        <v>64</v>
      </c>
      <c r="N740" s="214">
        <v>8</v>
      </c>
      <c r="O740" s="215">
        <v>1920</v>
      </c>
      <c r="P740" s="211">
        <v>26</v>
      </c>
      <c r="Q740" s="211" t="s">
        <v>47</v>
      </c>
      <c r="R740" s="211" t="s">
        <v>54</v>
      </c>
      <c r="S740" s="259">
        <v>1941.083997</v>
      </c>
      <c r="T740" s="623"/>
      <c r="U740" s="403"/>
      <c r="V740" s="403"/>
      <c r="W740" s="403"/>
      <c r="X740" s="403"/>
      <c r="Y740" s="403"/>
      <c r="Z740" s="403"/>
      <c r="AA740" s="403"/>
      <c r="AB740" s="403"/>
      <c r="AC740" s="403"/>
      <c r="AD740" s="403"/>
      <c r="AE740" s="403"/>
      <c r="AF740" s="403"/>
      <c r="AG740" s="403"/>
      <c r="AH740" s="403"/>
      <c r="AI740" s="403"/>
      <c r="AJ740" s="403"/>
      <c r="AK740" s="403"/>
      <c r="AL740" s="403"/>
      <c r="AM740" s="403"/>
      <c r="AN740" s="403"/>
      <c r="AO740" s="403"/>
      <c r="AP740" s="403"/>
      <c r="AQ740" s="403"/>
      <c r="AR740" s="403"/>
      <c r="AS740" s="403"/>
      <c r="AT740" s="403"/>
      <c r="AU740" s="403"/>
      <c r="AV740" s="403"/>
      <c r="AW740" s="403"/>
      <c r="AX740" s="403"/>
      <c r="AY740" s="403"/>
      <c r="AZ740" s="403"/>
      <c r="BA740" s="403"/>
      <c r="BB740" s="403"/>
      <c r="BC740" s="403"/>
      <c r="BD740" s="403"/>
      <c r="BE740" s="403"/>
      <c r="BF740" s="403"/>
      <c r="BG740" s="403"/>
      <c r="BH740" s="403"/>
      <c r="BI740" s="403"/>
      <c r="BJ740" s="403"/>
      <c r="BK740" s="403"/>
      <c r="BL740" s="403"/>
      <c r="BM740" s="403"/>
      <c r="BN740" s="403"/>
      <c r="BO740" s="403"/>
      <c r="BP740" s="403"/>
      <c r="BQ740" s="403"/>
      <c r="BR740" s="403"/>
      <c r="BS740" s="403"/>
      <c r="BT740" s="403"/>
      <c r="BU740" s="403"/>
      <c r="BV740" s="403"/>
      <c r="BW740" s="404"/>
      <c r="BX740" s="404"/>
      <c r="BY740" s="404"/>
      <c r="BZ740" s="404"/>
      <c r="CA740" s="404"/>
    </row>
    <row r="741" spans="1:79" s="628" customFormat="1" ht="21.95" customHeight="1">
      <c r="A741" s="204"/>
      <c r="B741" s="463"/>
      <c r="C741" s="211"/>
      <c r="D741" s="293">
        <v>19102620511109</v>
      </c>
      <c r="E741" s="294" t="s">
        <v>2299</v>
      </c>
      <c r="F741" s="294" t="s">
        <v>70</v>
      </c>
      <c r="G741" s="294" t="s">
        <v>2965</v>
      </c>
      <c r="H741" s="294"/>
      <c r="I741" s="295" t="s">
        <v>2279</v>
      </c>
      <c r="J741" s="294"/>
      <c r="K741" s="294" t="s">
        <v>86</v>
      </c>
      <c r="L741" s="294" t="s">
        <v>29</v>
      </c>
      <c r="M741" s="211" t="s">
        <v>64</v>
      </c>
      <c r="N741" s="214">
        <v>9</v>
      </c>
      <c r="O741" s="215">
        <v>1920</v>
      </c>
      <c r="P741" s="211">
        <v>26</v>
      </c>
      <c r="Q741" s="211" t="s">
        <v>30</v>
      </c>
      <c r="R741" s="611">
        <v>0.05</v>
      </c>
      <c r="S741" s="259">
        <v>1941.083997</v>
      </c>
      <c r="T741" s="623"/>
      <c r="U741" s="403"/>
      <c r="V741" s="403"/>
      <c r="W741" s="403"/>
      <c r="X741" s="403"/>
      <c r="Y741" s="403"/>
      <c r="Z741" s="403"/>
      <c r="AA741" s="403"/>
      <c r="AB741" s="403"/>
      <c r="AC741" s="403"/>
      <c r="AD741" s="403"/>
      <c r="AE741" s="403"/>
      <c r="AF741" s="403"/>
      <c r="AG741" s="403"/>
      <c r="AH741" s="403"/>
      <c r="AI741" s="403"/>
      <c r="AJ741" s="403"/>
      <c r="AK741" s="403"/>
      <c r="AL741" s="403"/>
      <c r="AM741" s="403"/>
      <c r="AN741" s="403"/>
      <c r="AO741" s="403"/>
      <c r="AP741" s="403"/>
      <c r="AQ741" s="403"/>
      <c r="AR741" s="403"/>
      <c r="AS741" s="403"/>
      <c r="AT741" s="403"/>
      <c r="AU741" s="403"/>
      <c r="AV741" s="403"/>
      <c r="AW741" s="403"/>
      <c r="AX741" s="403"/>
      <c r="AY741" s="403"/>
      <c r="AZ741" s="403"/>
      <c r="BA741" s="403"/>
      <c r="BB741" s="403"/>
      <c r="BC741" s="403"/>
      <c r="BD741" s="403"/>
      <c r="BE741" s="403"/>
      <c r="BF741" s="403"/>
      <c r="BG741" s="403"/>
      <c r="BH741" s="403"/>
      <c r="BI741" s="403"/>
      <c r="BJ741" s="403"/>
      <c r="BK741" s="403"/>
      <c r="BL741" s="403"/>
      <c r="BM741" s="403"/>
      <c r="BN741" s="403"/>
      <c r="BO741" s="403"/>
      <c r="BP741" s="403"/>
      <c r="BQ741" s="403"/>
      <c r="BR741" s="403"/>
      <c r="BS741" s="403"/>
      <c r="BT741" s="403"/>
      <c r="BU741" s="403"/>
      <c r="BV741" s="403"/>
      <c r="BW741" s="404"/>
      <c r="BX741" s="404"/>
      <c r="BY741" s="404"/>
      <c r="BZ741" s="404"/>
      <c r="CA741" s="404"/>
    </row>
    <row r="742" spans="1:79" s="628" customFormat="1" ht="21.95" customHeight="1">
      <c r="A742" s="204"/>
      <c r="B742" s="463"/>
      <c r="C742" s="211"/>
      <c r="D742" s="293">
        <v>19102620511110</v>
      </c>
      <c r="E742" s="294" t="s">
        <v>2281</v>
      </c>
      <c r="F742" s="294" t="s">
        <v>70</v>
      </c>
      <c r="G742" s="294" t="s">
        <v>2965</v>
      </c>
      <c r="H742" s="294"/>
      <c r="I742" s="295" t="s">
        <v>2279</v>
      </c>
      <c r="J742" s="294"/>
      <c r="K742" s="294" t="s">
        <v>86</v>
      </c>
      <c r="L742" s="294" t="s">
        <v>29</v>
      </c>
      <c r="M742" s="211" t="s">
        <v>64</v>
      </c>
      <c r="N742" s="214">
        <v>10</v>
      </c>
      <c r="O742" s="215">
        <v>1980.4</v>
      </c>
      <c r="P742" s="211">
        <v>26</v>
      </c>
      <c r="Q742" s="211" t="s">
        <v>47</v>
      </c>
      <c r="R742" s="211" t="s">
        <v>54</v>
      </c>
      <c r="S742" s="259">
        <v>2002.1472649999998</v>
      </c>
      <c r="T742" s="623"/>
      <c r="U742" s="403"/>
      <c r="V742" s="403"/>
      <c r="W742" s="403"/>
      <c r="X742" s="403"/>
      <c r="Y742" s="403"/>
      <c r="Z742" s="403"/>
      <c r="AA742" s="403"/>
      <c r="AB742" s="403"/>
      <c r="AC742" s="403"/>
      <c r="AD742" s="403"/>
      <c r="AE742" s="403"/>
      <c r="AF742" s="403"/>
      <c r="AG742" s="403"/>
      <c r="AH742" s="403"/>
      <c r="AI742" s="403"/>
      <c r="AJ742" s="403"/>
      <c r="AK742" s="403"/>
      <c r="AL742" s="403"/>
      <c r="AM742" s="403"/>
      <c r="AN742" s="403"/>
      <c r="AO742" s="403"/>
      <c r="AP742" s="403"/>
      <c r="AQ742" s="403"/>
      <c r="AR742" s="403"/>
      <c r="AS742" s="403"/>
      <c r="AT742" s="403"/>
      <c r="AU742" s="403"/>
      <c r="AV742" s="403"/>
      <c r="AW742" s="403"/>
      <c r="AX742" s="403"/>
      <c r="AY742" s="403"/>
      <c r="AZ742" s="403"/>
      <c r="BA742" s="403"/>
      <c r="BB742" s="403"/>
      <c r="BC742" s="403"/>
      <c r="BD742" s="403"/>
      <c r="BE742" s="403"/>
      <c r="BF742" s="403"/>
      <c r="BG742" s="403"/>
      <c r="BH742" s="403"/>
      <c r="BI742" s="403"/>
      <c r="BJ742" s="403"/>
      <c r="BK742" s="403"/>
      <c r="BL742" s="403"/>
      <c r="BM742" s="403"/>
      <c r="BN742" s="403"/>
      <c r="BO742" s="403"/>
      <c r="BP742" s="403"/>
      <c r="BQ742" s="403"/>
      <c r="BR742" s="403"/>
      <c r="BS742" s="403"/>
      <c r="BT742" s="403"/>
      <c r="BU742" s="403"/>
      <c r="BV742" s="403"/>
      <c r="BW742" s="404"/>
      <c r="BX742" s="404"/>
      <c r="BY742" s="404"/>
      <c r="BZ742" s="404"/>
      <c r="CA742" s="404"/>
    </row>
    <row r="743" spans="1:79" s="628" customFormat="1" ht="21.95" customHeight="1">
      <c r="A743" s="204"/>
      <c r="B743" s="463"/>
      <c r="C743" s="211"/>
      <c r="D743" s="349" t="s">
        <v>2282</v>
      </c>
      <c r="E743" s="349" t="s">
        <v>2283</v>
      </c>
      <c r="F743" s="349" t="s">
        <v>70</v>
      </c>
      <c r="G743" s="349" t="s">
        <v>2965</v>
      </c>
      <c r="H743" s="349"/>
      <c r="I743" s="350" t="s">
        <v>2279</v>
      </c>
      <c r="J743" s="349"/>
      <c r="K743" s="349" t="s">
        <v>86</v>
      </c>
      <c r="L743" s="349" t="s">
        <v>29</v>
      </c>
      <c r="M743" s="211" t="s">
        <v>64</v>
      </c>
      <c r="N743" s="214">
        <v>11</v>
      </c>
      <c r="O743" s="215">
        <v>1980.4</v>
      </c>
      <c r="P743" s="211">
        <v>26</v>
      </c>
      <c r="Q743" s="211" t="s">
        <v>47</v>
      </c>
      <c r="R743" s="211" t="s">
        <v>54</v>
      </c>
      <c r="S743" s="259">
        <v>2002.1472649999998</v>
      </c>
      <c r="T743" s="623"/>
      <c r="U743" s="403"/>
      <c r="V743" s="403"/>
      <c r="W743" s="403"/>
      <c r="X743" s="403"/>
      <c r="Y743" s="403"/>
      <c r="Z743" s="403"/>
      <c r="AA743" s="403"/>
      <c r="AB743" s="403"/>
      <c r="AC743" s="403"/>
      <c r="AD743" s="403"/>
      <c r="AE743" s="403"/>
      <c r="AF743" s="403"/>
      <c r="AG743" s="403"/>
      <c r="AH743" s="403"/>
      <c r="AI743" s="403"/>
      <c r="AJ743" s="403"/>
      <c r="AK743" s="403"/>
      <c r="AL743" s="403"/>
      <c r="AM743" s="403"/>
      <c r="AN743" s="403"/>
      <c r="AO743" s="403"/>
      <c r="AP743" s="403"/>
      <c r="AQ743" s="403"/>
      <c r="AR743" s="403"/>
      <c r="AS743" s="403"/>
      <c r="AT743" s="403"/>
      <c r="AU743" s="403"/>
      <c r="AV743" s="403"/>
      <c r="AW743" s="403"/>
      <c r="AX743" s="403"/>
      <c r="AY743" s="403"/>
      <c r="AZ743" s="403"/>
      <c r="BA743" s="403"/>
      <c r="BB743" s="403"/>
      <c r="BC743" s="403"/>
      <c r="BD743" s="403"/>
      <c r="BE743" s="403"/>
      <c r="BF743" s="403"/>
      <c r="BG743" s="403"/>
      <c r="BH743" s="403"/>
      <c r="BI743" s="403"/>
      <c r="BJ743" s="403"/>
      <c r="BK743" s="403"/>
      <c r="BL743" s="403"/>
      <c r="BM743" s="403"/>
      <c r="BN743" s="403"/>
      <c r="BO743" s="403"/>
      <c r="BP743" s="403"/>
      <c r="BQ743" s="403"/>
      <c r="BR743" s="403"/>
      <c r="BS743" s="403"/>
      <c r="BT743" s="403"/>
      <c r="BU743" s="403"/>
      <c r="BV743" s="403"/>
      <c r="BW743" s="404"/>
      <c r="BX743" s="404"/>
      <c r="BY743" s="404"/>
      <c r="BZ743" s="404"/>
      <c r="CA743" s="404"/>
    </row>
    <row r="744" spans="1:79" s="628" customFormat="1" ht="21.95" customHeight="1">
      <c r="A744" s="204"/>
      <c r="B744" s="463"/>
      <c r="C744" s="211"/>
      <c r="D744" s="349" t="s">
        <v>2284</v>
      </c>
      <c r="E744" s="349" t="s">
        <v>2285</v>
      </c>
      <c r="F744" s="349" t="s">
        <v>70</v>
      </c>
      <c r="G744" s="349" t="s">
        <v>2965</v>
      </c>
      <c r="H744" s="349"/>
      <c r="I744" s="350" t="s">
        <v>2279</v>
      </c>
      <c r="J744" s="349"/>
      <c r="K744" s="349" t="s">
        <v>86</v>
      </c>
      <c r="L744" s="349" t="s">
        <v>29</v>
      </c>
      <c r="M744" s="211" t="s">
        <v>64</v>
      </c>
      <c r="N744" s="214">
        <v>12</v>
      </c>
      <c r="O744" s="215">
        <v>1920</v>
      </c>
      <c r="P744" s="211">
        <v>26</v>
      </c>
      <c r="Q744" s="211" t="s">
        <v>47</v>
      </c>
      <c r="R744" s="211" t="s">
        <v>54</v>
      </c>
      <c r="S744" s="259">
        <v>1941.083997</v>
      </c>
      <c r="T744" s="623"/>
      <c r="U744" s="403"/>
      <c r="V744" s="403"/>
      <c r="W744" s="403"/>
      <c r="X744" s="403"/>
      <c r="Y744" s="403"/>
      <c r="Z744" s="403"/>
      <c r="AA744" s="403"/>
      <c r="AB744" s="403"/>
      <c r="AC744" s="403"/>
      <c r="AD744" s="403"/>
      <c r="AE744" s="403"/>
      <c r="AF744" s="403"/>
      <c r="AG744" s="403"/>
      <c r="AH744" s="403"/>
      <c r="AI744" s="403"/>
      <c r="AJ744" s="403"/>
      <c r="AK744" s="403"/>
      <c r="AL744" s="403"/>
      <c r="AM744" s="403"/>
      <c r="AN744" s="403"/>
      <c r="AO744" s="403"/>
      <c r="AP744" s="403"/>
      <c r="AQ744" s="403"/>
      <c r="AR744" s="403"/>
      <c r="AS744" s="403"/>
      <c r="AT744" s="403"/>
      <c r="AU744" s="403"/>
      <c r="AV744" s="403"/>
      <c r="AW744" s="403"/>
      <c r="AX744" s="403"/>
      <c r="AY744" s="403"/>
      <c r="AZ744" s="403"/>
      <c r="BA744" s="403"/>
      <c r="BB744" s="403"/>
      <c r="BC744" s="403"/>
      <c r="BD744" s="403"/>
      <c r="BE744" s="403"/>
      <c r="BF744" s="403"/>
      <c r="BG744" s="403"/>
      <c r="BH744" s="403"/>
      <c r="BI744" s="403"/>
      <c r="BJ744" s="403"/>
      <c r="BK744" s="403"/>
      <c r="BL744" s="403"/>
      <c r="BM744" s="403"/>
      <c r="BN744" s="403"/>
      <c r="BO744" s="403"/>
      <c r="BP744" s="403"/>
      <c r="BQ744" s="403"/>
      <c r="BR744" s="403"/>
      <c r="BS744" s="403"/>
      <c r="BT744" s="403"/>
      <c r="BU744" s="403"/>
      <c r="BV744" s="403"/>
      <c r="BW744" s="404"/>
      <c r="BX744" s="404"/>
      <c r="BY744" s="404"/>
      <c r="BZ744" s="404"/>
      <c r="CA744" s="404"/>
    </row>
    <row r="745" spans="1:79" s="628" customFormat="1" ht="21.95" customHeight="1">
      <c r="A745" s="204"/>
      <c r="B745" s="463"/>
      <c r="C745" s="211"/>
      <c r="D745" s="349" t="s">
        <v>2286</v>
      </c>
      <c r="E745" s="349" t="s">
        <v>2287</v>
      </c>
      <c r="F745" s="349" t="s">
        <v>70</v>
      </c>
      <c r="G745" s="349" t="s">
        <v>2965</v>
      </c>
      <c r="H745" s="349"/>
      <c r="I745" s="350" t="s">
        <v>2279</v>
      </c>
      <c r="J745" s="349"/>
      <c r="K745" s="349" t="s">
        <v>86</v>
      </c>
      <c r="L745" s="349" t="s">
        <v>29</v>
      </c>
      <c r="M745" s="211" t="s">
        <v>64</v>
      </c>
      <c r="N745" s="214">
        <v>13</v>
      </c>
      <c r="O745" s="215">
        <v>1920</v>
      </c>
      <c r="P745" s="211">
        <v>26</v>
      </c>
      <c r="Q745" s="211" t="s">
        <v>47</v>
      </c>
      <c r="R745" s="211" t="s">
        <v>54</v>
      </c>
      <c r="S745" s="259">
        <v>1941.083997</v>
      </c>
      <c r="T745" s="623"/>
      <c r="U745" s="403"/>
      <c r="V745" s="403"/>
      <c r="W745" s="403"/>
      <c r="X745" s="403"/>
      <c r="Y745" s="403"/>
      <c r="Z745" s="403"/>
      <c r="AA745" s="403"/>
      <c r="AB745" s="403"/>
      <c r="AC745" s="403"/>
      <c r="AD745" s="403"/>
      <c r="AE745" s="403"/>
      <c r="AF745" s="403"/>
      <c r="AG745" s="403"/>
      <c r="AH745" s="403"/>
      <c r="AI745" s="403"/>
      <c r="AJ745" s="403"/>
      <c r="AK745" s="403"/>
      <c r="AL745" s="403"/>
      <c r="AM745" s="403"/>
      <c r="AN745" s="403"/>
      <c r="AO745" s="403"/>
      <c r="AP745" s="403"/>
      <c r="AQ745" s="403"/>
      <c r="AR745" s="403"/>
      <c r="AS745" s="403"/>
      <c r="AT745" s="403"/>
      <c r="AU745" s="403"/>
      <c r="AV745" s="403"/>
      <c r="AW745" s="403"/>
      <c r="AX745" s="403"/>
      <c r="AY745" s="403"/>
      <c r="AZ745" s="403"/>
      <c r="BA745" s="403"/>
      <c r="BB745" s="403"/>
      <c r="BC745" s="403"/>
      <c r="BD745" s="403"/>
      <c r="BE745" s="403"/>
      <c r="BF745" s="403"/>
      <c r="BG745" s="403"/>
      <c r="BH745" s="403"/>
      <c r="BI745" s="403"/>
      <c r="BJ745" s="403"/>
      <c r="BK745" s="403"/>
      <c r="BL745" s="403"/>
      <c r="BM745" s="403"/>
      <c r="BN745" s="403"/>
      <c r="BO745" s="403"/>
      <c r="BP745" s="403"/>
      <c r="BQ745" s="403"/>
      <c r="BR745" s="403"/>
      <c r="BS745" s="403"/>
      <c r="BT745" s="403"/>
      <c r="BU745" s="403"/>
      <c r="BV745" s="403"/>
      <c r="BW745" s="404"/>
      <c r="BX745" s="404"/>
      <c r="BY745" s="404"/>
      <c r="BZ745" s="404"/>
      <c r="CA745" s="404"/>
    </row>
    <row r="746" spans="1:79" s="628" customFormat="1" ht="21.95" customHeight="1">
      <c r="A746" s="204"/>
      <c r="B746" s="463"/>
      <c r="C746" s="211"/>
      <c r="D746" s="349" t="s">
        <v>2288</v>
      </c>
      <c r="E746" s="349" t="s">
        <v>2289</v>
      </c>
      <c r="F746" s="349" t="s">
        <v>70</v>
      </c>
      <c r="G746" s="349" t="s">
        <v>2965</v>
      </c>
      <c r="H746" s="349"/>
      <c r="I746" s="350" t="s">
        <v>2279</v>
      </c>
      <c r="J746" s="349"/>
      <c r="K746" s="349" t="s">
        <v>86</v>
      </c>
      <c r="L746" s="349" t="s">
        <v>29</v>
      </c>
      <c r="M746" s="211" t="s">
        <v>64</v>
      </c>
      <c r="N746" s="214">
        <v>14</v>
      </c>
      <c r="O746" s="215">
        <v>1868</v>
      </c>
      <c r="P746" s="211">
        <v>26</v>
      </c>
      <c r="Q746" s="211" t="s">
        <v>30</v>
      </c>
      <c r="R746" s="611">
        <v>0.05</v>
      </c>
      <c r="S746" s="259">
        <v>1888.5717400000001</v>
      </c>
      <c r="T746" s="623"/>
      <c r="U746" s="403"/>
      <c r="V746" s="403"/>
      <c r="W746" s="403"/>
      <c r="X746" s="403"/>
      <c r="Y746" s="403"/>
      <c r="Z746" s="403"/>
      <c r="AA746" s="403"/>
      <c r="AB746" s="403"/>
      <c r="AC746" s="403"/>
      <c r="AD746" s="403"/>
      <c r="AE746" s="403"/>
      <c r="AF746" s="403"/>
      <c r="AG746" s="403"/>
      <c r="AH746" s="403"/>
      <c r="AI746" s="403"/>
      <c r="AJ746" s="403"/>
      <c r="AK746" s="403"/>
      <c r="AL746" s="403"/>
      <c r="AM746" s="403"/>
      <c r="AN746" s="403"/>
      <c r="AO746" s="403"/>
      <c r="AP746" s="403"/>
      <c r="AQ746" s="403"/>
      <c r="AR746" s="403"/>
      <c r="AS746" s="403"/>
      <c r="AT746" s="403"/>
      <c r="AU746" s="403"/>
      <c r="AV746" s="403"/>
      <c r="AW746" s="403"/>
      <c r="AX746" s="403"/>
      <c r="AY746" s="403"/>
      <c r="AZ746" s="403"/>
      <c r="BA746" s="403"/>
      <c r="BB746" s="403"/>
      <c r="BC746" s="403"/>
      <c r="BD746" s="403"/>
      <c r="BE746" s="403"/>
      <c r="BF746" s="403"/>
      <c r="BG746" s="403"/>
      <c r="BH746" s="403"/>
      <c r="BI746" s="403"/>
      <c r="BJ746" s="403"/>
      <c r="BK746" s="403"/>
      <c r="BL746" s="403"/>
      <c r="BM746" s="403"/>
      <c r="BN746" s="403"/>
      <c r="BO746" s="403"/>
      <c r="BP746" s="403"/>
      <c r="BQ746" s="403"/>
      <c r="BR746" s="403"/>
      <c r="BS746" s="403"/>
      <c r="BT746" s="403"/>
      <c r="BU746" s="403"/>
      <c r="BV746" s="403"/>
      <c r="BW746" s="404"/>
      <c r="BX746" s="404"/>
      <c r="BY746" s="404"/>
      <c r="BZ746" s="404"/>
      <c r="CA746" s="404"/>
    </row>
    <row r="747" spans="1:79" s="628" customFormat="1" ht="21.95" customHeight="1">
      <c r="A747" s="204"/>
      <c r="B747" s="463"/>
      <c r="C747" s="211"/>
      <c r="D747" s="349" t="s">
        <v>2290</v>
      </c>
      <c r="E747" s="349" t="s">
        <v>2291</v>
      </c>
      <c r="F747" s="349" t="s">
        <v>70</v>
      </c>
      <c r="G747" s="349" t="s">
        <v>2965</v>
      </c>
      <c r="H747" s="349"/>
      <c r="I747" s="350" t="s">
        <v>2279</v>
      </c>
      <c r="J747" s="349"/>
      <c r="K747" s="349" t="s">
        <v>86</v>
      </c>
      <c r="L747" s="349" t="s">
        <v>29</v>
      </c>
      <c r="M747" s="211" t="s">
        <v>64</v>
      </c>
      <c r="N747" s="214">
        <v>15</v>
      </c>
      <c r="O747" s="215">
        <v>1920</v>
      </c>
      <c r="P747" s="211">
        <v>26</v>
      </c>
      <c r="Q747" s="211" t="s">
        <v>47</v>
      </c>
      <c r="R747" s="211" t="s">
        <v>54</v>
      </c>
      <c r="S747" s="259">
        <v>1941.083997</v>
      </c>
      <c r="T747" s="623"/>
      <c r="U747" s="403"/>
      <c r="V747" s="403"/>
      <c r="W747" s="403"/>
      <c r="X747" s="403"/>
      <c r="Y747" s="403"/>
      <c r="Z747" s="403"/>
      <c r="AA747" s="403"/>
      <c r="AB747" s="403"/>
      <c r="AC747" s="403"/>
      <c r="AD747" s="403"/>
      <c r="AE747" s="403"/>
      <c r="AF747" s="403"/>
      <c r="AG747" s="403"/>
      <c r="AH747" s="403"/>
      <c r="AI747" s="403"/>
      <c r="AJ747" s="403"/>
      <c r="AK747" s="403"/>
      <c r="AL747" s="403"/>
      <c r="AM747" s="403"/>
      <c r="AN747" s="403"/>
      <c r="AO747" s="403"/>
      <c r="AP747" s="403"/>
      <c r="AQ747" s="403"/>
      <c r="AR747" s="403"/>
      <c r="AS747" s="403"/>
      <c r="AT747" s="403"/>
      <c r="AU747" s="403"/>
      <c r="AV747" s="403"/>
      <c r="AW747" s="403"/>
      <c r="AX747" s="403"/>
      <c r="AY747" s="403"/>
      <c r="AZ747" s="403"/>
      <c r="BA747" s="403"/>
      <c r="BB747" s="403"/>
      <c r="BC747" s="403"/>
      <c r="BD747" s="403"/>
      <c r="BE747" s="403"/>
      <c r="BF747" s="403"/>
      <c r="BG747" s="403"/>
      <c r="BH747" s="403"/>
      <c r="BI747" s="403"/>
      <c r="BJ747" s="403"/>
      <c r="BK747" s="403"/>
      <c r="BL747" s="403"/>
      <c r="BM747" s="403"/>
      <c r="BN747" s="403"/>
      <c r="BO747" s="403"/>
      <c r="BP747" s="403"/>
      <c r="BQ747" s="403"/>
      <c r="BR747" s="403"/>
      <c r="BS747" s="403"/>
      <c r="BT747" s="403"/>
      <c r="BU747" s="403"/>
      <c r="BV747" s="403"/>
      <c r="BW747" s="404"/>
      <c r="BX747" s="404"/>
      <c r="BY747" s="404"/>
      <c r="BZ747" s="404"/>
      <c r="CA747" s="404"/>
    </row>
    <row r="748" spans="1:79" s="628" customFormat="1" ht="21.95" customHeight="1">
      <c r="A748" s="204"/>
      <c r="B748" s="463"/>
      <c r="C748" s="211"/>
      <c r="D748" s="357">
        <v>17101340511101</v>
      </c>
      <c r="E748" s="358" t="s">
        <v>2334</v>
      </c>
      <c r="F748" s="358" t="s">
        <v>75</v>
      </c>
      <c r="G748" s="358" t="s">
        <v>2965</v>
      </c>
      <c r="H748" s="358"/>
      <c r="I748" s="359" t="s">
        <v>2335</v>
      </c>
      <c r="J748" s="474" t="s">
        <v>2336</v>
      </c>
      <c r="K748" s="358" t="s">
        <v>86</v>
      </c>
      <c r="L748" s="358" t="s">
        <v>29</v>
      </c>
      <c r="M748" s="211">
        <v>3</v>
      </c>
      <c r="N748" s="214">
        <v>1</v>
      </c>
      <c r="O748" s="215">
        <v>1998</v>
      </c>
      <c r="P748" s="211">
        <v>27</v>
      </c>
      <c r="Q748" s="211" t="s">
        <v>47</v>
      </c>
      <c r="R748" s="211" t="s">
        <v>54</v>
      </c>
      <c r="S748" s="259">
        <v>2017.4906000000001</v>
      </c>
      <c r="T748" s="623"/>
      <c r="U748" s="403"/>
      <c r="V748" s="403"/>
      <c r="W748" s="403"/>
      <c r="X748" s="403"/>
      <c r="Y748" s="403"/>
      <c r="Z748" s="403"/>
      <c r="AA748" s="403"/>
      <c r="AB748" s="403"/>
      <c r="AC748" s="403"/>
      <c r="AD748" s="403"/>
      <c r="AE748" s="403"/>
      <c r="AF748" s="403"/>
      <c r="AG748" s="403"/>
      <c r="AH748" s="403"/>
      <c r="AI748" s="403"/>
      <c r="AJ748" s="403"/>
      <c r="AK748" s="403"/>
      <c r="AL748" s="403"/>
      <c r="AM748" s="403"/>
      <c r="AN748" s="403"/>
      <c r="AO748" s="403"/>
      <c r="AP748" s="403"/>
      <c r="AQ748" s="403"/>
      <c r="AR748" s="403"/>
      <c r="AS748" s="403"/>
      <c r="AT748" s="403"/>
      <c r="AU748" s="403"/>
      <c r="AV748" s="403"/>
      <c r="AW748" s="403"/>
      <c r="AX748" s="403"/>
      <c r="AY748" s="403"/>
      <c r="AZ748" s="403"/>
      <c r="BA748" s="403"/>
      <c r="BB748" s="403"/>
      <c r="BC748" s="403"/>
      <c r="BD748" s="403"/>
      <c r="BE748" s="403"/>
      <c r="BF748" s="403"/>
      <c r="BG748" s="403"/>
      <c r="BH748" s="403"/>
      <c r="BI748" s="403"/>
      <c r="BJ748" s="403"/>
      <c r="BK748" s="403"/>
      <c r="BL748" s="403"/>
      <c r="BM748" s="403"/>
      <c r="BN748" s="403"/>
      <c r="BO748" s="403"/>
      <c r="BP748" s="403"/>
      <c r="BQ748" s="403"/>
      <c r="BR748" s="403"/>
      <c r="BS748" s="403"/>
      <c r="BT748" s="403"/>
      <c r="BU748" s="403"/>
      <c r="BV748" s="403"/>
      <c r="BW748" s="404"/>
      <c r="BX748" s="404"/>
      <c r="BY748" s="404"/>
      <c r="BZ748" s="404"/>
      <c r="CA748" s="404"/>
    </row>
    <row r="749" spans="1:79" s="628" customFormat="1" ht="21.95" customHeight="1">
      <c r="A749" s="204"/>
      <c r="B749" s="463"/>
      <c r="C749" s="211"/>
      <c r="D749" s="298">
        <v>17101340511102</v>
      </c>
      <c r="E749" s="299" t="s">
        <v>2338</v>
      </c>
      <c r="F749" s="299" t="s">
        <v>75</v>
      </c>
      <c r="G749" s="299" t="s">
        <v>2965</v>
      </c>
      <c r="H749" s="299"/>
      <c r="I749" s="300" t="s">
        <v>2335</v>
      </c>
      <c r="J749" s="299"/>
      <c r="K749" s="299" t="s">
        <v>86</v>
      </c>
      <c r="L749" s="299" t="s">
        <v>29</v>
      </c>
      <c r="M749" s="211">
        <v>3</v>
      </c>
      <c r="N749" s="214">
        <v>2</v>
      </c>
      <c r="O749" s="215">
        <v>1998</v>
      </c>
      <c r="P749" s="211">
        <v>27</v>
      </c>
      <c r="Q749" s="211" t="s">
        <v>47</v>
      </c>
      <c r="R749" s="211" t="s">
        <v>54</v>
      </c>
      <c r="S749" s="259">
        <v>2017.4906000000001</v>
      </c>
      <c r="T749" s="623"/>
      <c r="U749" s="403"/>
      <c r="V749" s="403"/>
      <c r="W749" s="403"/>
      <c r="X749" s="403"/>
      <c r="Y749" s="403"/>
      <c r="Z749" s="403"/>
      <c r="AA749" s="403"/>
      <c r="AB749" s="403"/>
      <c r="AC749" s="403"/>
      <c r="AD749" s="403"/>
      <c r="AE749" s="403"/>
      <c r="AF749" s="403"/>
      <c r="AG749" s="403"/>
      <c r="AH749" s="403"/>
      <c r="AI749" s="403"/>
      <c r="AJ749" s="403"/>
      <c r="AK749" s="403"/>
      <c r="AL749" s="403"/>
      <c r="AM749" s="403"/>
      <c r="AN749" s="403"/>
      <c r="AO749" s="403"/>
      <c r="AP749" s="403"/>
      <c r="AQ749" s="403"/>
      <c r="AR749" s="403"/>
      <c r="AS749" s="403"/>
      <c r="AT749" s="403"/>
      <c r="AU749" s="403"/>
      <c r="AV749" s="403"/>
      <c r="AW749" s="403"/>
      <c r="AX749" s="403"/>
      <c r="AY749" s="403"/>
      <c r="AZ749" s="403"/>
      <c r="BA749" s="403"/>
      <c r="BB749" s="403"/>
      <c r="BC749" s="403"/>
      <c r="BD749" s="403"/>
      <c r="BE749" s="403"/>
      <c r="BF749" s="403"/>
      <c r="BG749" s="403"/>
      <c r="BH749" s="403"/>
      <c r="BI749" s="403"/>
      <c r="BJ749" s="403"/>
      <c r="BK749" s="403"/>
      <c r="BL749" s="403"/>
      <c r="BM749" s="403"/>
      <c r="BN749" s="403"/>
      <c r="BO749" s="403"/>
      <c r="BP749" s="403"/>
      <c r="BQ749" s="403"/>
      <c r="BR749" s="403"/>
      <c r="BS749" s="403"/>
      <c r="BT749" s="403"/>
      <c r="BU749" s="403"/>
      <c r="BV749" s="403"/>
      <c r="BW749" s="404"/>
      <c r="BX749" s="404"/>
      <c r="BY749" s="404"/>
      <c r="BZ749" s="404"/>
      <c r="CA749" s="404"/>
    </row>
    <row r="750" spans="1:79" s="628" customFormat="1" ht="21.95" customHeight="1">
      <c r="A750" s="204"/>
      <c r="B750" s="463"/>
      <c r="C750" s="211"/>
      <c r="D750" s="298">
        <v>17101340511103</v>
      </c>
      <c r="E750" s="299" t="s">
        <v>2339</v>
      </c>
      <c r="F750" s="299" t="s">
        <v>75</v>
      </c>
      <c r="G750" s="299" t="s">
        <v>2965</v>
      </c>
      <c r="H750" s="299"/>
      <c r="I750" s="300" t="s">
        <v>2335</v>
      </c>
      <c r="J750" s="299"/>
      <c r="K750" s="299" t="s">
        <v>86</v>
      </c>
      <c r="L750" s="299" t="s">
        <v>29</v>
      </c>
      <c r="M750" s="211">
        <v>3</v>
      </c>
      <c r="N750" s="214">
        <v>3</v>
      </c>
      <c r="O750" s="215">
        <v>1998</v>
      </c>
      <c r="P750" s="211">
        <v>27</v>
      </c>
      <c r="Q750" s="211" t="s">
        <v>30</v>
      </c>
      <c r="R750" s="611">
        <v>0.05</v>
      </c>
      <c r="S750" s="259">
        <v>2017.4906000000001</v>
      </c>
      <c r="T750" s="623"/>
      <c r="U750" s="403"/>
      <c r="V750" s="403"/>
      <c r="W750" s="403"/>
      <c r="X750" s="403"/>
      <c r="Y750" s="403"/>
      <c r="Z750" s="403"/>
      <c r="AA750" s="403"/>
      <c r="AB750" s="403"/>
      <c r="AC750" s="403"/>
      <c r="AD750" s="403"/>
      <c r="AE750" s="403"/>
      <c r="AF750" s="403"/>
      <c r="AG750" s="403"/>
      <c r="AH750" s="403"/>
      <c r="AI750" s="403"/>
      <c r="AJ750" s="403"/>
      <c r="AK750" s="403"/>
      <c r="AL750" s="403"/>
      <c r="AM750" s="403"/>
      <c r="AN750" s="403"/>
      <c r="AO750" s="403"/>
      <c r="AP750" s="403"/>
      <c r="AQ750" s="403"/>
      <c r="AR750" s="403"/>
      <c r="AS750" s="403"/>
      <c r="AT750" s="403"/>
      <c r="AU750" s="403"/>
      <c r="AV750" s="403"/>
      <c r="AW750" s="403"/>
      <c r="AX750" s="403"/>
      <c r="AY750" s="403"/>
      <c r="AZ750" s="403"/>
      <c r="BA750" s="403"/>
      <c r="BB750" s="403"/>
      <c r="BC750" s="403"/>
      <c r="BD750" s="403"/>
      <c r="BE750" s="403"/>
      <c r="BF750" s="403"/>
      <c r="BG750" s="403"/>
      <c r="BH750" s="403"/>
      <c r="BI750" s="403"/>
      <c r="BJ750" s="403"/>
      <c r="BK750" s="403"/>
      <c r="BL750" s="403"/>
      <c r="BM750" s="403"/>
      <c r="BN750" s="403"/>
      <c r="BO750" s="403"/>
      <c r="BP750" s="403"/>
      <c r="BQ750" s="403"/>
      <c r="BR750" s="403"/>
      <c r="BS750" s="403"/>
      <c r="BT750" s="403"/>
      <c r="BU750" s="403"/>
      <c r="BV750" s="403"/>
      <c r="BW750" s="404"/>
      <c r="BX750" s="404"/>
      <c r="BY750" s="404"/>
      <c r="BZ750" s="404"/>
      <c r="CA750" s="404"/>
    </row>
    <row r="751" spans="1:79" s="628" customFormat="1" ht="21.95" customHeight="1">
      <c r="A751" s="204"/>
      <c r="B751" s="463"/>
      <c r="C751" s="211"/>
      <c r="D751" s="298">
        <v>17101340511104</v>
      </c>
      <c r="E751" s="299" t="s">
        <v>2340</v>
      </c>
      <c r="F751" s="299" t="s">
        <v>75</v>
      </c>
      <c r="G751" s="299" t="s">
        <v>2965</v>
      </c>
      <c r="H751" s="299"/>
      <c r="I751" s="300" t="s">
        <v>2335</v>
      </c>
      <c r="J751" s="299"/>
      <c r="K751" s="299" t="s">
        <v>86</v>
      </c>
      <c r="L751" s="299" t="s">
        <v>29</v>
      </c>
      <c r="M751" s="211">
        <v>3</v>
      </c>
      <c r="N751" s="214">
        <v>4</v>
      </c>
      <c r="O751" s="215">
        <v>1998</v>
      </c>
      <c r="P751" s="211">
        <v>27</v>
      </c>
      <c r="Q751" s="211" t="s">
        <v>47</v>
      </c>
      <c r="R751" s="211" t="s">
        <v>54</v>
      </c>
      <c r="S751" s="259">
        <v>2017.4906000000001</v>
      </c>
      <c r="T751" s="623"/>
      <c r="U751" s="403"/>
      <c r="V751" s="403"/>
      <c r="W751" s="403"/>
      <c r="X751" s="403"/>
      <c r="Y751" s="403"/>
      <c r="Z751" s="403"/>
      <c r="AA751" s="403"/>
      <c r="AB751" s="403"/>
      <c r="AC751" s="403"/>
      <c r="AD751" s="403"/>
      <c r="AE751" s="403"/>
      <c r="AF751" s="403"/>
      <c r="AG751" s="403"/>
      <c r="AH751" s="403"/>
      <c r="AI751" s="403"/>
      <c r="AJ751" s="403"/>
      <c r="AK751" s="403"/>
      <c r="AL751" s="403"/>
      <c r="AM751" s="403"/>
      <c r="AN751" s="403"/>
      <c r="AO751" s="403"/>
      <c r="AP751" s="403"/>
      <c r="AQ751" s="403"/>
      <c r="AR751" s="403"/>
      <c r="AS751" s="403"/>
      <c r="AT751" s="403"/>
      <c r="AU751" s="403"/>
      <c r="AV751" s="403"/>
      <c r="AW751" s="403"/>
      <c r="AX751" s="403"/>
      <c r="AY751" s="403"/>
      <c r="AZ751" s="403"/>
      <c r="BA751" s="403"/>
      <c r="BB751" s="403"/>
      <c r="BC751" s="403"/>
      <c r="BD751" s="403"/>
      <c r="BE751" s="403"/>
      <c r="BF751" s="403"/>
      <c r="BG751" s="403"/>
      <c r="BH751" s="403"/>
      <c r="BI751" s="403"/>
      <c r="BJ751" s="403"/>
      <c r="BK751" s="403"/>
      <c r="BL751" s="403"/>
      <c r="BM751" s="403"/>
      <c r="BN751" s="403"/>
      <c r="BO751" s="403"/>
      <c r="BP751" s="403"/>
      <c r="BQ751" s="403"/>
      <c r="BR751" s="403"/>
      <c r="BS751" s="403"/>
      <c r="BT751" s="403"/>
      <c r="BU751" s="403"/>
      <c r="BV751" s="403"/>
      <c r="BW751" s="404"/>
      <c r="BX751" s="404"/>
      <c r="BY751" s="404"/>
      <c r="BZ751" s="404"/>
      <c r="CA751" s="404"/>
    </row>
    <row r="752" spans="1:79" s="628" customFormat="1" ht="21.95" customHeight="1">
      <c r="A752" s="204"/>
      <c r="B752" s="463"/>
      <c r="C752" s="211"/>
      <c r="D752" s="298">
        <v>17101340511105</v>
      </c>
      <c r="E752" s="299" t="s">
        <v>2341</v>
      </c>
      <c r="F752" s="299" t="s">
        <v>75</v>
      </c>
      <c r="G752" s="299" t="s">
        <v>2965</v>
      </c>
      <c r="H752" s="299"/>
      <c r="I752" s="300" t="s">
        <v>2335</v>
      </c>
      <c r="J752" s="299"/>
      <c r="K752" s="299" t="s">
        <v>86</v>
      </c>
      <c r="L752" s="299" t="s">
        <v>29</v>
      </c>
      <c r="M752" s="211">
        <v>3</v>
      </c>
      <c r="N752" s="214">
        <v>5</v>
      </c>
      <c r="O752" s="215">
        <v>1998</v>
      </c>
      <c r="P752" s="211">
        <v>27</v>
      </c>
      <c r="Q752" s="211" t="s">
        <v>47</v>
      </c>
      <c r="R752" s="211" t="s">
        <v>54</v>
      </c>
      <c r="S752" s="259">
        <v>2017.4906000000001</v>
      </c>
      <c r="T752" s="623"/>
      <c r="U752" s="403"/>
      <c r="V752" s="403"/>
      <c r="W752" s="403"/>
      <c r="X752" s="403"/>
      <c r="Y752" s="403"/>
      <c r="Z752" s="403"/>
      <c r="AA752" s="403"/>
      <c r="AB752" s="403"/>
      <c r="AC752" s="403"/>
      <c r="AD752" s="403"/>
      <c r="AE752" s="403"/>
      <c r="AF752" s="403"/>
      <c r="AG752" s="403"/>
      <c r="AH752" s="403"/>
      <c r="AI752" s="403"/>
      <c r="AJ752" s="403"/>
      <c r="AK752" s="403"/>
      <c r="AL752" s="403"/>
      <c r="AM752" s="403"/>
      <c r="AN752" s="403"/>
      <c r="AO752" s="403"/>
      <c r="AP752" s="403"/>
      <c r="AQ752" s="403"/>
      <c r="AR752" s="403"/>
      <c r="AS752" s="403"/>
      <c r="AT752" s="403"/>
      <c r="AU752" s="403"/>
      <c r="AV752" s="403"/>
      <c r="AW752" s="403"/>
      <c r="AX752" s="403"/>
      <c r="AY752" s="403"/>
      <c r="AZ752" s="403"/>
      <c r="BA752" s="403"/>
      <c r="BB752" s="403"/>
      <c r="BC752" s="403"/>
      <c r="BD752" s="403"/>
      <c r="BE752" s="403"/>
      <c r="BF752" s="403"/>
      <c r="BG752" s="403"/>
      <c r="BH752" s="403"/>
      <c r="BI752" s="403"/>
      <c r="BJ752" s="403"/>
      <c r="BK752" s="403"/>
      <c r="BL752" s="403"/>
      <c r="BM752" s="403"/>
      <c r="BN752" s="403"/>
      <c r="BO752" s="403"/>
      <c r="BP752" s="403"/>
      <c r="BQ752" s="403"/>
      <c r="BR752" s="403"/>
      <c r="BS752" s="403"/>
      <c r="BT752" s="403"/>
      <c r="BU752" s="403"/>
      <c r="BV752" s="403"/>
      <c r="BW752" s="404"/>
      <c r="BX752" s="404"/>
      <c r="BY752" s="404"/>
      <c r="BZ752" s="404"/>
      <c r="CA752" s="404"/>
    </row>
    <row r="753" spans="1:79" s="628" customFormat="1" ht="21.95" customHeight="1">
      <c r="A753" s="204"/>
      <c r="B753" s="463"/>
      <c r="C753" s="211"/>
      <c r="D753" s="357">
        <v>17101340511106</v>
      </c>
      <c r="E753" s="358" t="s">
        <v>2342</v>
      </c>
      <c r="F753" s="358" t="s">
        <v>75</v>
      </c>
      <c r="G753" s="358" t="s">
        <v>2965</v>
      </c>
      <c r="H753" s="358"/>
      <c r="I753" s="359" t="s">
        <v>2335</v>
      </c>
      <c r="J753" s="358"/>
      <c r="K753" s="358" t="s">
        <v>86</v>
      </c>
      <c r="L753" s="358" t="s">
        <v>29</v>
      </c>
      <c r="M753" s="211">
        <v>3</v>
      </c>
      <c r="N753" s="214">
        <v>6</v>
      </c>
      <c r="O753" s="215">
        <v>1221.4000000000001</v>
      </c>
      <c r="P753" s="211">
        <v>27</v>
      </c>
      <c r="Q753" s="211" t="s">
        <v>47</v>
      </c>
      <c r="R753" s="211" t="s">
        <v>54</v>
      </c>
      <c r="S753" s="259">
        <v>1233.24758</v>
      </c>
      <c r="T753" s="623"/>
      <c r="U753" s="403"/>
      <c r="V753" s="403"/>
      <c r="W753" s="403"/>
      <c r="X753" s="403"/>
      <c r="Y753" s="403"/>
      <c r="Z753" s="403"/>
      <c r="AA753" s="403"/>
      <c r="AB753" s="403"/>
      <c r="AC753" s="403"/>
      <c r="AD753" s="403"/>
      <c r="AE753" s="403"/>
      <c r="AF753" s="403"/>
      <c r="AG753" s="403"/>
      <c r="AH753" s="403"/>
      <c r="AI753" s="403"/>
      <c r="AJ753" s="403"/>
      <c r="AK753" s="403"/>
      <c r="AL753" s="403"/>
      <c r="AM753" s="403"/>
      <c r="AN753" s="403"/>
      <c r="AO753" s="403"/>
      <c r="AP753" s="403"/>
      <c r="AQ753" s="403"/>
      <c r="AR753" s="403"/>
      <c r="AS753" s="403"/>
      <c r="AT753" s="403"/>
      <c r="AU753" s="403"/>
      <c r="AV753" s="403"/>
      <c r="AW753" s="403"/>
      <c r="AX753" s="403"/>
      <c r="AY753" s="403"/>
      <c r="AZ753" s="403"/>
      <c r="BA753" s="403"/>
      <c r="BB753" s="403"/>
      <c r="BC753" s="403"/>
      <c r="BD753" s="403"/>
      <c r="BE753" s="403"/>
      <c r="BF753" s="403"/>
      <c r="BG753" s="403"/>
      <c r="BH753" s="403"/>
      <c r="BI753" s="403"/>
      <c r="BJ753" s="403"/>
      <c r="BK753" s="403"/>
      <c r="BL753" s="403"/>
      <c r="BM753" s="403"/>
      <c r="BN753" s="403"/>
      <c r="BO753" s="403"/>
      <c r="BP753" s="403"/>
      <c r="BQ753" s="403"/>
      <c r="BR753" s="403"/>
      <c r="BS753" s="403"/>
      <c r="BT753" s="403"/>
      <c r="BU753" s="403"/>
      <c r="BV753" s="403"/>
      <c r="BW753" s="404"/>
      <c r="BX753" s="404"/>
      <c r="BY753" s="404"/>
      <c r="BZ753" s="404"/>
      <c r="CA753" s="404"/>
    </row>
    <row r="754" spans="1:79" s="628" customFormat="1" ht="21.95" customHeight="1">
      <c r="A754" s="204"/>
      <c r="B754" s="463"/>
      <c r="C754" s="211"/>
      <c r="D754" s="298">
        <v>17101340511107</v>
      </c>
      <c r="E754" s="299" t="s">
        <v>2343</v>
      </c>
      <c r="F754" s="299" t="s">
        <v>75</v>
      </c>
      <c r="G754" s="299" t="s">
        <v>2965</v>
      </c>
      <c r="H754" s="299"/>
      <c r="I754" s="300" t="s">
        <v>2335</v>
      </c>
      <c r="J754" s="299"/>
      <c r="K754" s="299" t="s">
        <v>86</v>
      </c>
      <c r="L754" s="299" t="s">
        <v>29</v>
      </c>
      <c r="M754" s="211">
        <v>3</v>
      </c>
      <c r="N754" s="214">
        <v>7</v>
      </c>
      <c r="O754" s="215">
        <v>1848</v>
      </c>
      <c r="P754" s="211">
        <v>27</v>
      </c>
      <c r="Q754" s="211" t="s">
        <v>47</v>
      </c>
      <c r="R754" s="211" t="s">
        <v>54</v>
      </c>
      <c r="S754" s="259">
        <v>1865.9256</v>
      </c>
      <c r="T754" s="623"/>
      <c r="U754" s="403"/>
      <c r="V754" s="403"/>
      <c r="W754" s="403"/>
      <c r="X754" s="403"/>
      <c r="Y754" s="403"/>
      <c r="Z754" s="403"/>
      <c r="AA754" s="403"/>
      <c r="AB754" s="403"/>
      <c r="AC754" s="403"/>
      <c r="AD754" s="403"/>
      <c r="AE754" s="403"/>
      <c r="AF754" s="403"/>
      <c r="AG754" s="403"/>
      <c r="AH754" s="403"/>
      <c r="AI754" s="403"/>
      <c r="AJ754" s="403"/>
      <c r="AK754" s="403"/>
      <c r="AL754" s="403"/>
      <c r="AM754" s="403"/>
      <c r="AN754" s="403"/>
      <c r="AO754" s="403"/>
      <c r="AP754" s="403"/>
      <c r="AQ754" s="403"/>
      <c r="AR754" s="403"/>
      <c r="AS754" s="403"/>
      <c r="AT754" s="403"/>
      <c r="AU754" s="403"/>
      <c r="AV754" s="403"/>
      <c r="AW754" s="403"/>
      <c r="AX754" s="403"/>
      <c r="AY754" s="403"/>
      <c r="AZ754" s="403"/>
      <c r="BA754" s="403"/>
      <c r="BB754" s="403"/>
      <c r="BC754" s="403"/>
      <c r="BD754" s="403"/>
      <c r="BE754" s="403"/>
      <c r="BF754" s="403"/>
      <c r="BG754" s="403"/>
      <c r="BH754" s="403"/>
      <c r="BI754" s="403"/>
      <c r="BJ754" s="403"/>
      <c r="BK754" s="403"/>
      <c r="BL754" s="403"/>
      <c r="BM754" s="403"/>
      <c r="BN754" s="403"/>
      <c r="BO754" s="403"/>
      <c r="BP754" s="403"/>
      <c r="BQ754" s="403"/>
      <c r="BR754" s="403"/>
      <c r="BS754" s="403"/>
      <c r="BT754" s="403"/>
      <c r="BU754" s="403"/>
      <c r="BV754" s="403"/>
      <c r="BW754" s="404"/>
      <c r="BX754" s="404"/>
      <c r="BY754" s="404"/>
      <c r="BZ754" s="404"/>
      <c r="CA754" s="404"/>
    </row>
    <row r="755" spans="1:79" s="628" customFormat="1" ht="21.95" customHeight="1">
      <c r="A755" s="204"/>
      <c r="B755" s="463"/>
      <c r="C755" s="211"/>
      <c r="D755" s="357">
        <v>17101340511108</v>
      </c>
      <c r="E755" s="358" t="s">
        <v>2344</v>
      </c>
      <c r="F755" s="358" t="s">
        <v>75</v>
      </c>
      <c r="G755" s="358" t="s">
        <v>2965</v>
      </c>
      <c r="H755" s="358"/>
      <c r="I755" s="359" t="s">
        <v>2335</v>
      </c>
      <c r="J755" s="358"/>
      <c r="K755" s="358" t="s">
        <v>86</v>
      </c>
      <c r="L755" s="358" t="s">
        <v>29</v>
      </c>
      <c r="M755" s="211">
        <v>3</v>
      </c>
      <c r="N755" s="214">
        <v>8</v>
      </c>
      <c r="O755" s="215">
        <v>1848</v>
      </c>
      <c r="P755" s="211">
        <v>27</v>
      </c>
      <c r="Q755" s="211" t="s">
        <v>47</v>
      </c>
      <c r="R755" s="211" t="s">
        <v>54</v>
      </c>
      <c r="S755" s="259">
        <v>1865.9256</v>
      </c>
      <c r="T755" s="623"/>
      <c r="U755" s="403"/>
      <c r="V755" s="403"/>
      <c r="W755" s="403"/>
      <c r="X755" s="403"/>
      <c r="Y755" s="403"/>
      <c r="Z755" s="403"/>
      <c r="AA755" s="403"/>
      <c r="AB755" s="403"/>
      <c r="AC755" s="403"/>
      <c r="AD755" s="403"/>
      <c r="AE755" s="403"/>
      <c r="AF755" s="403"/>
      <c r="AG755" s="403"/>
      <c r="AH755" s="403"/>
      <c r="AI755" s="403"/>
      <c r="AJ755" s="403"/>
      <c r="AK755" s="403"/>
      <c r="AL755" s="403"/>
      <c r="AM755" s="403"/>
      <c r="AN755" s="403"/>
      <c r="AO755" s="403"/>
      <c r="AP755" s="403"/>
      <c r="AQ755" s="403"/>
      <c r="AR755" s="403"/>
      <c r="AS755" s="403"/>
      <c r="AT755" s="403"/>
      <c r="AU755" s="403"/>
      <c r="AV755" s="403"/>
      <c r="AW755" s="403"/>
      <c r="AX755" s="403"/>
      <c r="AY755" s="403"/>
      <c r="AZ755" s="403"/>
      <c r="BA755" s="403"/>
      <c r="BB755" s="403"/>
      <c r="BC755" s="403"/>
      <c r="BD755" s="403"/>
      <c r="BE755" s="403"/>
      <c r="BF755" s="403"/>
      <c r="BG755" s="403"/>
      <c r="BH755" s="403"/>
      <c r="BI755" s="403"/>
      <c r="BJ755" s="403"/>
      <c r="BK755" s="403"/>
      <c r="BL755" s="403"/>
      <c r="BM755" s="403"/>
      <c r="BN755" s="403"/>
      <c r="BO755" s="403"/>
      <c r="BP755" s="403"/>
      <c r="BQ755" s="403"/>
      <c r="BR755" s="403"/>
      <c r="BS755" s="403"/>
      <c r="BT755" s="403"/>
      <c r="BU755" s="403"/>
      <c r="BV755" s="403"/>
      <c r="BW755" s="404"/>
      <c r="BX755" s="404"/>
      <c r="BY755" s="404"/>
      <c r="BZ755" s="404"/>
      <c r="CA755" s="404"/>
    </row>
    <row r="756" spans="1:79" s="628" customFormat="1" ht="21.95" customHeight="1">
      <c r="A756" s="204"/>
      <c r="B756" s="463"/>
      <c r="C756" s="211"/>
      <c r="D756" s="357">
        <v>17101340511114</v>
      </c>
      <c r="E756" s="358" t="s">
        <v>2337</v>
      </c>
      <c r="F756" s="358" t="s">
        <v>75</v>
      </c>
      <c r="G756" s="358" t="s">
        <v>2965</v>
      </c>
      <c r="H756" s="358"/>
      <c r="I756" s="359" t="s">
        <v>2335</v>
      </c>
      <c r="J756" s="358"/>
      <c r="K756" s="358" t="s">
        <v>86</v>
      </c>
      <c r="L756" s="358" t="s">
        <v>29</v>
      </c>
      <c r="M756" s="211">
        <v>3</v>
      </c>
      <c r="N756" s="214">
        <v>14</v>
      </c>
      <c r="O756" s="215">
        <v>1786.1</v>
      </c>
      <c r="P756" s="211">
        <v>27</v>
      </c>
      <c r="Q756" s="211" t="s">
        <v>30</v>
      </c>
      <c r="R756" s="611">
        <v>0.05</v>
      </c>
      <c r="S756" s="259">
        <v>1803.1838310000001</v>
      </c>
      <c r="T756" s="623"/>
      <c r="U756" s="403"/>
      <c r="V756" s="403"/>
      <c r="W756" s="403"/>
      <c r="X756" s="403"/>
      <c r="Y756" s="403"/>
      <c r="Z756" s="403"/>
      <c r="AA756" s="403"/>
      <c r="AB756" s="403"/>
      <c r="AC756" s="403"/>
      <c r="AD756" s="403"/>
      <c r="AE756" s="403"/>
      <c r="AF756" s="403"/>
      <c r="AG756" s="403"/>
      <c r="AH756" s="403"/>
      <c r="AI756" s="403"/>
      <c r="AJ756" s="403"/>
      <c r="AK756" s="403"/>
      <c r="AL756" s="403"/>
      <c r="AM756" s="403"/>
      <c r="AN756" s="403"/>
      <c r="AO756" s="403"/>
      <c r="AP756" s="403"/>
      <c r="AQ756" s="403"/>
      <c r="AR756" s="403"/>
      <c r="AS756" s="403"/>
      <c r="AT756" s="403"/>
      <c r="AU756" s="403"/>
      <c r="AV756" s="403"/>
      <c r="AW756" s="403"/>
      <c r="AX756" s="403"/>
      <c r="AY756" s="403"/>
      <c r="AZ756" s="403"/>
      <c r="BA756" s="403"/>
      <c r="BB756" s="403"/>
      <c r="BC756" s="403"/>
      <c r="BD756" s="403"/>
      <c r="BE756" s="403"/>
      <c r="BF756" s="403"/>
      <c r="BG756" s="403"/>
      <c r="BH756" s="403"/>
      <c r="BI756" s="403"/>
      <c r="BJ756" s="403"/>
      <c r="BK756" s="403"/>
      <c r="BL756" s="403"/>
      <c r="BM756" s="403"/>
      <c r="BN756" s="403"/>
      <c r="BO756" s="403"/>
      <c r="BP756" s="403"/>
      <c r="BQ756" s="403"/>
      <c r="BR756" s="403"/>
      <c r="BS756" s="403"/>
      <c r="BT756" s="403"/>
      <c r="BU756" s="403"/>
      <c r="BV756" s="403"/>
      <c r="BW756" s="404"/>
      <c r="BX756" s="404"/>
      <c r="BY756" s="404"/>
      <c r="BZ756" s="404"/>
      <c r="CA756" s="404"/>
    </row>
    <row r="757" spans="1:79" s="628" customFormat="1" ht="21.95" customHeight="1">
      <c r="A757" s="122">
        <v>785</v>
      </c>
      <c r="B757" s="421"/>
      <c r="C757" s="421"/>
      <c r="D757" s="422" t="s">
        <v>1587</v>
      </c>
      <c r="E757" s="422" t="s">
        <v>820</v>
      </c>
      <c r="F757" s="423" t="s">
        <v>75</v>
      </c>
      <c r="G757" s="423" t="s">
        <v>2965</v>
      </c>
      <c r="H757" s="421"/>
      <c r="I757" s="423" t="s">
        <v>821</v>
      </c>
      <c r="J757" s="423" t="s">
        <v>1006</v>
      </c>
      <c r="K757" s="421" t="s">
        <v>86</v>
      </c>
      <c r="L757" s="421" t="s">
        <v>31</v>
      </c>
      <c r="M757" s="421" t="s">
        <v>21</v>
      </c>
      <c r="N757" s="421" t="s">
        <v>21</v>
      </c>
      <c r="O757" s="423">
        <v>1980.4</v>
      </c>
      <c r="P757" s="423"/>
      <c r="Q757" s="421" t="s">
        <v>24</v>
      </c>
      <c r="R757" s="425"/>
      <c r="S757" s="584">
        <v>2002.6002839999999</v>
      </c>
      <c r="T757" s="621"/>
      <c r="U757" s="393"/>
      <c r="V757" s="393"/>
      <c r="W757" s="393"/>
      <c r="X757" s="393"/>
      <c r="Y757" s="393"/>
      <c r="Z757" s="393"/>
      <c r="AA757" s="393"/>
      <c r="AB757" s="393"/>
      <c r="AC757" s="393"/>
      <c r="AD757" s="393"/>
      <c r="AE757" s="393"/>
      <c r="AF757" s="393"/>
      <c r="AG757" s="393"/>
      <c r="AH757" s="393"/>
      <c r="AI757" s="393"/>
      <c r="AJ757" s="393"/>
      <c r="AK757" s="393"/>
      <c r="AL757" s="393"/>
      <c r="AM757" s="393"/>
      <c r="AN757" s="393"/>
      <c r="AO757" s="393"/>
      <c r="AP757" s="393"/>
      <c r="AQ757" s="393"/>
      <c r="AR757" s="393"/>
      <c r="AS757" s="393"/>
      <c r="AT757" s="393"/>
      <c r="AU757" s="393"/>
      <c r="AV757" s="393"/>
      <c r="AW757" s="393"/>
      <c r="AX757" s="393"/>
      <c r="AY757" s="393"/>
      <c r="AZ757" s="393"/>
      <c r="BA757" s="393"/>
      <c r="BB757" s="393"/>
      <c r="BC757" s="393"/>
      <c r="BD757" s="393"/>
      <c r="BE757" s="393"/>
      <c r="BF757" s="393"/>
      <c r="BG757" s="393"/>
      <c r="BH757" s="393"/>
      <c r="BI757" s="393"/>
      <c r="BJ757" s="393"/>
      <c r="BK757" s="393"/>
      <c r="BL757" s="393"/>
      <c r="BM757" s="393"/>
      <c r="BN757" s="393"/>
      <c r="BO757" s="393"/>
      <c r="BP757" s="393"/>
      <c r="BQ757" s="393"/>
      <c r="BR757" s="393"/>
      <c r="BS757" s="393"/>
      <c r="BT757" s="393"/>
      <c r="BU757" s="393"/>
      <c r="BV757" s="393"/>
      <c r="BW757" s="115"/>
      <c r="BX757" s="115"/>
      <c r="BY757" s="115"/>
      <c r="BZ757" s="115"/>
      <c r="CA757" s="115"/>
    </row>
    <row r="758" spans="1:79" s="628" customFormat="1" ht="21.95" customHeight="1">
      <c r="A758" s="122">
        <v>786</v>
      </c>
      <c r="B758" s="421"/>
      <c r="C758" s="421"/>
      <c r="D758" s="422" t="s">
        <v>1588</v>
      </c>
      <c r="E758" s="422" t="s">
        <v>822</v>
      </c>
      <c r="F758" s="423" t="s">
        <v>75</v>
      </c>
      <c r="G758" s="423" t="s">
        <v>2965</v>
      </c>
      <c r="H758" s="421"/>
      <c r="I758" s="423" t="s">
        <v>821</v>
      </c>
      <c r="J758" s="424" t="s">
        <v>1020</v>
      </c>
      <c r="K758" s="421" t="s">
        <v>86</v>
      </c>
      <c r="L758" s="421" t="s">
        <v>31</v>
      </c>
      <c r="M758" s="421" t="s">
        <v>21</v>
      </c>
      <c r="N758" s="421" t="s">
        <v>823</v>
      </c>
      <c r="O758" s="423">
        <v>1998</v>
      </c>
      <c r="P758" s="423"/>
      <c r="Q758" s="421" t="s">
        <v>24</v>
      </c>
      <c r="R758" s="425"/>
      <c r="S758" s="584">
        <v>2022.49548</v>
      </c>
      <c r="T758" s="621"/>
      <c r="U758" s="393"/>
      <c r="V758" s="393"/>
      <c r="W758" s="393"/>
      <c r="X758" s="393"/>
      <c r="Y758" s="393"/>
      <c r="Z758" s="393"/>
      <c r="AA758" s="393"/>
      <c r="AB758" s="393"/>
      <c r="AC758" s="393"/>
      <c r="AD758" s="393"/>
      <c r="AE758" s="393"/>
      <c r="AF758" s="393"/>
      <c r="AG758" s="393"/>
      <c r="AH758" s="393"/>
      <c r="AI758" s="393"/>
      <c r="AJ758" s="393"/>
      <c r="AK758" s="393"/>
      <c r="AL758" s="393"/>
      <c r="AM758" s="393"/>
      <c r="AN758" s="393"/>
      <c r="AO758" s="393"/>
      <c r="AP758" s="393"/>
      <c r="AQ758" s="393"/>
      <c r="AR758" s="393"/>
      <c r="AS758" s="393"/>
      <c r="AT758" s="393"/>
      <c r="AU758" s="393"/>
      <c r="AV758" s="393"/>
      <c r="AW758" s="393"/>
      <c r="AX758" s="393"/>
      <c r="AY758" s="393"/>
      <c r="AZ758" s="393"/>
      <c r="BA758" s="393"/>
      <c r="BB758" s="393"/>
      <c r="BC758" s="393"/>
      <c r="BD758" s="393"/>
      <c r="BE758" s="393"/>
      <c r="BF758" s="393"/>
      <c r="BG758" s="393"/>
      <c r="BH758" s="393"/>
      <c r="BI758" s="393"/>
      <c r="BJ758" s="393"/>
      <c r="BK758" s="393"/>
      <c r="BL758" s="393"/>
      <c r="BM758" s="393"/>
      <c r="BN758" s="393"/>
      <c r="BO758" s="393"/>
      <c r="BP758" s="393"/>
      <c r="BQ758" s="393"/>
      <c r="BR758" s="393"/>
      <c r="BS758" s="393"/>
      <c r="BT758" s="393"/>
      <c r="BU758" s="393"/>
      <c r="BV758" s="393"/>
      <c r="BW758" s="115"/>
      <c r="BX758" s="115"/>
      <c r="BY758" s="115"/>
      <c r="BZ758" s="115"/>
      <c r="CA758" s="115"/>
    </row>
    <row r="759" spans="1:79" s="628" customFormat="1" ht="21.95" customHeight="1">
      <c r="A759" s="122">
        <v>787</v>
      </c>
      <c r="B759" s="421"/>
      <c r="C759" s="421"/>
      <c r="D759" s="422" t="s">
        <v>1589</v>
      </c>
      <c r="E759" s="422" t="s">
        <v>824</v>
      </c>
      <c r="F759" s="423" t="s">
        <v>75</v>
      </c>
      <c r="G759" s="423" t="s">
        <v>2965</v>
      </c>
      <c r="H759" s="421"/>
      <c r="I759" s="423" t="s">
        <v>821</v>
      </c>
      <c r="J759" s="424" t="s">
        <v>1020</v>
      </c>
      <c r="K759" s="421" t="s">
        <v>86</v>
      </c>
      <c r="L759" s="421" t="s">
        <v>31</v>
      </c>
      <c r="M759" s="421" t="s">
        <v>21</v>
      </c>
      <c r="N759" s="421" t="s">
        <v>22</v>
      </c>
      <c r="O759" s="423">
        <v>1980.4</v>
      </c>
      <c r="P759" s="423"/>
      <c r="Q759" s="421" t="s">
        <v>23</v>
      </c>
      <c r="R759" s="425" t="s">
        <v>54</v>
      </c>
      <c r="S759" s="584">
        <v>2002.6002839999999</v>
      </c>
      <c r="T759" s="621"/>
      <c r="U759" s="393"/>
      <c r="V759" s="393"/>
      <c r="W759" s="393"/>
      <c r="X759" s="393"/>
      <c r="Y759" s="393"/>
      <c r="Z759" s="393"/>
      <c r="AA759" s="393"/>
      <c r="AB759" s="393"/>
      <c r="AC759" s="393"/>
      <c r="AD759" s="393"/>
      <c r="AE759" s="393"/>
      <c r="AF759" s="393"/>
      <c r="AG759" s="393"/>
      <c r="AH759" s="393"/>
      <c r="AI759" s="393"/>
      <c r="AJ759" s="393"/>
      <c r="AK759" s="393"/>
      <c r="AL759" s="393"/>
      <c r="AM759" s="393"/>
      <c r="AN759" s="393"/>
      <c r="AO759" s="393"/>
      <c r="AP759" s="393"/>
      <c r="AQ759" s="393"/>
      <c r="AR759" s="393"/>
      <c r="AS759" s="393"/>
      <c r="AT759" s="393"/>
      <c r="AU759" s="393"/>
      <c r="AV759" s="393"/>
      <c r="AW759" s="393"/>
      <c r="AX759" s="393"/>
      <c r="AY759" s="393"/>
      <c r="AZ759" s="393"/>
      <c r="BA759" s="393"/>
      <c r="BB759" s="393"/>
      <c r="BC759" s="393"/>
      <c r="BD759" s="393"/>
      <c r="BE759" s="393"/>
      <c r="BF759" s="393"/>
      <c r="BG759" s="393"/>
      <c r="BH759" s="393"/>
      <c r="BI759" s="393"/>
      <c r="BJ759" s="393"/>
      <c r="BK759" s="393"/>
      <c r="BL759" s="393"/>
      <c r="BM759" s="393"/>
      <c r="BN759" s="393"/>
      <c r="BO759" s="393"/>
      <c r="BP759" s="393"/>
      <c r="BQ759" s="393"/>
      <c r="BR759" s="393"/>
      <c r="BS759" s="393"/>
      <c r="BT759" s="393"/>
      <c r="BU759" s="393"/>
      <c r="BV759" s="393"/>
      <c r="BW759" s="115"/>
      <c r="BX759" s="115"/>
      <c r="BY759" s="115"/>
      <c r="BZ759" s="115"/>
      <c r="CA759" s="115"/>
    </row>
    <row r="760" spans="1:79" s="628" customFormat="1" ht="21.95" customHeight="1">
      <c r="A760" s="135">
        <v>788</v>
      </c>
      <c r="B760" s="421"/>
      <c r="C760" s="421"/>
      <c r="D760" s="422" t="s">
        <v>1590</v>
      </c>
      <c r="E760" s="422" t="s">
        <v>825</v>
      </c>
      <c r="F760" s="423" t="s">
        <v>75</v>
      </c>
      <c r="G760" s="423" t="s">
        <v>2965</v>
      </c>
      <c r="H760" s="421"/>
      <c r="I760" s="423" t="s">
        <v>821</v>
      </c>
      <c r="J760" s="424" t="s">
        <v>1020</v>
      </c>
      <c r="K760" s="421" t="s">
        <v>86</v>
      </c>
      <c r="L760" s="421" t="s">
        <v>31</v>
      </c>
      <c r="M760" s="421" t="s">
        <v>21</v>
      </c>
      <c r="N760" s="421" t="s">
        <v>826</v>
      </c>
      <c r="O760" s="423">
        <v>408.8</v>
      </c>
      <c r="P760" s="423"/>
      <c r="Q760" s="421" t="s">
        <v>24</v>
      </c>
      <c r="R760" s="425"/>
      <c r="S760" s="584">
        <v>413.81634300000002</v>
      </c>
      <c r="T760" s="621"/>
      <c r="U760" s="393"/>
      <c r="V760" s="393"/>
      <c r="W760" s="393"/>
      <c r="X760" s="393"/>
      <c r="Y760" s="393"/>
      <c r="Z760" s="393"/>
      <c r="AA760" s="393"/>
      <c r="AB760" s="393"/>
      <c r="AC760" s="393"/>
      <c r="AD760" s="393"/>
      <c r="AE760" s="393"/>
      <c r="AF760" s="393"/>
      <c r="AG760" s="393"/>
      <c r="AH760" s="393"/>
      <c r="AI760" s="393"/>
      <c r="AJ760" s="393"/>
      <c r="AK760" s="393"/>
      <c r="AL760" s="393"/>
      <c r="AM760" s="393"/>
      <c r="AN760" s="393"/>
      <c r="AO760" s="393"/>
      <c r="AP760" s="393"/>
      <c r="AQ760" s="393"/>
      <c r="AR760" s="393"/>
      <c r="AS760" s="393"/>
      <c r="AT760" s="393"/>
      <c r="AU760" s="393"/>
      <c r="AV760" s="393"/>
      <c r="AW760" s="393"/>
      <c r="AX760" s="393"/>
      <c r="AY760" s="393"/>
      <c r="AZ760" s="393"/>
      <c r="BA760" s="393"/>
      <c r="BB760" s="393"/>
      <c r="BC760" s="393"/>
      <c r="BD760" s="393"/>
      <c r="BE760" s="393"/>
      <c r="BF760" s="393"/>
      <c r="BG760" s="393"/>
      <c r="BH760" s="393"/>
      <c r="BI760" s="393"/>
      <c r="BJ760" s="393"/>
      <c r="BK760" s="393"/>
      <c r="BL760" s="393"/>
      <c r="BM760" s="393"/>
      <c r="BN760" s="393"/>
      <c r="BO760" s="393"/>
      <c r="BP760" s="393"/>
      <c r="BQ760" s="393"/>
      <c r="BR760" s="393"/>
      <c r="BS760" s="393"/>
      <c r="BT760" s="393"/>
      <c r="BU760" s="393"/>
      <c r="BV760" s="393"/>
      <c r="BW760" s="115"/>
      <c r="BX760" s="115"/>
      <c r="BY760" s="115"/>
      <c r="BZ760" s="115"/>
      <c r="CA760" s="115"/>
    </row>
    <row r="761" spans="1:79" s="628" customFormat="1" ht="21.95" customHeight="1">
      <c r="A761" s="122">
        <v>789</v>
      </c>
      <c r="B761" s="421"/>
      <c r="C761" s="421"/>
      <c r="D761" s="422" t="s">
        <v>1591</v>
      </c>
      <c r="E761" s="422" t="s">
        <v>827</v>
      </c>
      <c r="F761" s="423" t="s">
        <v>75</v>
      </c>
      <c r="G761" s="423" t="s">
        <v>2965</v>
      </c>
      <c r="H761" s="421"/>
      <c r="I761" s="423" t="s">
        <v>821</v>
      </c>
      <c r="J761" s="424" t="s">
        <v>1020</v>
      </c>
      <c r="K761" s="421" t="s">
        <v>86</v>
      </c>
      <c r="L761" s="421" t="s">
        <v>31</v>
      </c>
      <c r="M761" s="421" t="s">
        <v>21</v>
      </c>
      <c r="N761" s="421" t="s">
        <v>25</v>
      </c>
      <c r="O761" s="423">
        <v>1980.4</v>
      </c>
      <c r="P761" s="423"/>
      <c r="Q761" s="421" t="s">
        <v>24</v>
      </c>
      <c r="R761" s="425"/>
      <c r="S761" s="584">
        <v>2002.6002839999999</v>
      </c>
      <c r="T761" s="621"/>
      <c r="U761" s="393"/>
      <c r="V761" s="393"/>
      <c r="W761" s="393"/>
      <c r="X761" s="393"/>
      <c r="Y761" s="393"/>
      <c r="Z761" s="393"/>
      <c r="AA761" s="393"/>
      <c r="AB761" s="393"/>
      <c r="AC761" s="393"/>
      <c r="AD761" s="393"/>
      <c r="AE761" s="393"/>
      <c r="AF761" s="393"/>
      <c r="AG761" s="393"/>
      <c r="AH761" s="393"/>
      <c r="AI761" s="393"/>
      <c r="AJ761" s="393"/>
      <c r="AK761" s="393"/>
      <c r="AL761" s="393"/>
      <c r="AM761" s="393"/>
      <c r="AN761" s="393"/>
      <c r="AO761" s="393"/>
      <c r="AP761" s="393"/>
      <c r="AQ761" s="393"/>
      <c r="AR761" s="393"/>
      <c r="AS761" s="393"/>
      <c r="AT761" s="393"/>
      <c r="AU761" s="393"/>
      <c r="AV761" s="393"/>
      <c r="AW761" s="393"/>
      <c r="AX761" s="393"/>
      <c r="AY761" s="393"/>
      <c r="AZ761" s="393"/>
      <c r="BA761" s="393"/>
      <c r="BB761" s="393"/>
      <c r="BC761" s="393"/>
      <c r="BD761" s="393"/>
      <c r="BE761" s="393"/>
      <c r="BF761" s="393"/>
      <c r="BG761" s="393"/>
      <c r="BH761" s="393"/>
      <c r="BI761" s="393"/>
      <c r="BJ761" s="393"/>
      <c r="BK761" s="393"/>
      <c r="BL761" s="393"/>
      <c r="BM761" s="393"/>
      <c r="BN761" s="393"/>
      <c r="BO761" s="393"/>
      <c r="BP761" s="393"/>
      <c r="BQ761" s="393"/>
      <c r="BR761" s="393"/>
      <c r="BS761" s="393"/>
      <c r="BT761" s="393"/>
      <c r="BU761" s="393"/>
      <c r="BV761" s="393"/>
      <c r="BW761" s="115"/>
      <c r="BX761" s="115"/>
      <c r="BY761" s="115"/>
      <c r="BZ761" s="115"/>
      <c r="CA761" s="115"/>
    </row>
    <row r="762" spans="1:79" s="628" customFormat="1" ht="21.95" customHeight="1">
      <c r="A762" s="122">
        <v>790</v>
      </c>
      <c r="B762" s="421"/>
      <c r="C762" s="421"/>
      <c r="D762" s="422" t="s">
        <v>1592</v>
      </c>
      <c r="E762" s="422" t="s">
        <v>828</v>
      </c>
      <c r="F762" s="423" t="s">
        <v>75</v>
      </c>
      <c r="G762" s="423" t="s">
        <v>2965</v>
      </c>
      <c r="H762" s="421"/>
      <c r="I762" s="423" t="s">
        <v>821</v>
      </c>
      <c r="J762" s="424" t="s">
        <v>1020</v>
      </c>
      <c r="K762" s="421" t="s">
        <v>86</v>
      </c>
      <c r="L762" s="421" t="s">
        <v>31</v>
      </c>
      <c r="M762" s="421" t="s">
        <v>21</v>
      </c>
      <c r="N762" s="421" t="s">
        <v>27</v>
      </c>
      <c r="O762" s="423">
        <v>1980.4</v>
      </c>
      <c r="P762" s="423"/>
      <c r="Q762" s="421" t="s">
        <v>24</v>
      </c>
      <c r="R762" s="425"/>
      <c r="S762" s="584">
        <v>2002.6002839999999</v>
      </c>
      <c r="T762" s="621"/>
      <c r="U762" s="393"/>
      <c r="V762" s="393"/>
      <c r="W762" s="393"/>
      <c r="X762" s="393"/>
      <c r="Y762" s="393"/>
      <c r="Z762" s="393"/>
      <c r="AA762" s="393"/>
      <c r="AB762" s="393"/>
      <c r="AC762" s="393"/>
      <c r="AD762" s="393"/>
      <c r="AE762" s="393"/>
      <c r="AF762" s="393"/>
      <c r="AG762" s="393"/>
      <c r="AH762" s="393"/>
      <c r="AI762" s="393"/>
      <c r="AJ762" s="393"/>
      <c r="AK762" s="393"/>
      <c r="AL762" s="393"/>
      <c r="AM762" s="393"/>
      <c r="AN762" s="393"/>
      <c r="AO762" s="393"/>
      <c r="AP762" s="393"/>
      <c r="AQ762" s="393"/>
      <c r="AR762" s="393"/>
      <c r="AS762" s="393"/>
      <c r="AT762" s="393"/>
      <c r="AU762" s="393"/>
      <c r="AV762" s="393"/>
      <c r="AW762" s="393"/>
      <c r="AX762" s="393"/>
      <c r="AY762" s="393"/>
      <c r="AZ762" s="393"/>
      <c r="BA762" s="393"/>
      <c r="BB762" s="393"/>
      <c r="BC762" s="393"/>
      <c r="BD762" s="393"/>
      <c r="BE762" s="393"/>
      <c r="BF762" s="393"/>
      <c r="BG762" s="393"/>
      <c r="BH762" s="393"/>
      <c r="BI762" s="393"/>
      <c r="BJ762" s="393"/>
      <c r="BK762" s="393"/>
      <c r="BL762" s="393"/>
      <c r="BM762" s="393"/>
      <c r="BN762" s="393"/>
      <c r="BO762" s="393"/>
      <c r="BP762" s="393"/>
      <c r="BQ762" s="393"/>
      <c r="BR762" s="393"/>
      <c r="BS762" s="393"/>
      <c r="BT762" s="393"/>
      <c r="BU762" s="393"/>
      <c r="BV762" s="393"/>
      <c r="BW762" s="115"/>
      <c r="BX762" s="115"/>
      <c r="BY762" s="115"/>
      <c r="BZ762" s="115"/>
      <c r="CA762" s="115"/>
    </row>
    <row r="763" spans="1:79" s="628" customFormat="1" ht="21.95" customHeight="1">
      <c r="A763" s="122">
        <v>791</v>
      </c>
      <c r="B763" s="421"/>
      <c r="C763" s="421"/>
      <c r="D763" s="422" t="s">
        <v>1593</v>
      </c>
      <c r="E763" s="422" t="s">
        <v>829</v>
      </c>
      <c r="F763" s="423" t="s">
        <v>75</v>
      </c>
      <c r="G763" s="423" t="s">
        <v>2965</v>
      </c>
      <c r="H763" s="421"/>
      <c r="I763" s="423" t="s">
        <v>821</v>
      </c>
      <c r="J763" s="424" t="s">
        <v>1020</v>
      </c>
      <c r="K763" s="421" t="s">
        <v>86</v>
      </c>
      <c r="L763" s="421" t="s">
        <v>31</v>
      </c>
      <c r="M763" s="421" t="s">
        <v>21</v>
      </c>
      <c r="N763" s="421" t="s">
        <v>26</v>
      </c>
      <c r="O763" s="423">
        <v>1980.4</v>
      </c>
      <c r="P763" s="423"/>
      <c r="Q763" s="421" t="s">
        <v>24</v>
      </c>
      <c r="R763" s="425"/>
      <c r="S763" s="584">
        <v>2002.6002839999999</v>
      </c>
      <c r="T763" s="621"/>
      <c r="U763" s="393"/>
      <c r="V763" s="393"/>
      <c r="W763" s="393"/>
      <c r="X763" s="393"/>
      <c r="Y763" s="393"/>
      <c r="Z763" s="393"/>
      <c r="AA763" s="393"/>
      <c r="AB763" s="393"/>
      <c r="AC763" s="393"/>
      <c r="AD763" s="393"/>
      <c r="AE763" s="393"/>
      <c r="AF763" s="393"/>
      <c r="AG763" s="393"/>
      <c r="AH763" s="393"/>
      <c r="AI763" s="393"/>
      <c r="AJ763" s="393"/>
      <c r="AK763" s="393"/>
      <c r="AL763" s="393"/>
      <c r="AM763" s="393"/>
      <c r="AN763" s="393"/>
      <c r="AO763" s="393"/>
      <c r="AP763" s="393"/>
      <c r="AQ763" s="393"/>
      <c r="AR763" s="393"/>
      <c r="AS763" s="393"/>
      <c r="AT763" s="393"/>
      <c r="AU763" s="393"/>
      <c r="AV763" s="393"/>
      <c r="AW763" s="393"/>
      <c r="AX763" s="393"/>
      <c r="AY763" s="393"/>
      <c r="AZ763" s="393"/>
      <c r="BA763" s="393"/>
      <c r="BB763" s="393"/>
      <c r="BC763" s="393"/>
      <c r="BD763" s="393"/>
      <c r="BE763" s="393"/>
      <c r="BF763" s="393"/>
      <c r="BG763" s="393"/>
      <c r="BH763" s="393"/>
      <c r="BI763" s="393"/>
      <c r="BJ763" s="393"/>
      <c r="BK763" s="393"/>
      <c r="BL763" s="393"/>
      <c r="BM763" s="393"/>
      <c r="BN763" s="393"/>
      <c r="BO763" s="393"/>
      <c r="BP763" s="393"/>
      <c r="BQ763" s="393"/>
      <c r="BR763" s="393"/>
      <c r="BS763" s="393"/>
      <c r="BT763" s="393"/>
      <c r="BU763" s="393"/>
      <c r="BV763" s="393"/>
      <c r="BW763" s="115"/>
      <c r="BX763" s="115"/>
      <c r="BY763" s="115"/>
      <c r="BZ763" s="115"/>
      <c r="CA763" s="115"/>
    </row>
    <row r="764" spans="1:79" s="628" customFormat="1" ht="21.95" customHeight="1">
      <c r="A764" s="135">
        <v>792</v>
      </c>
      <c r="B764" s="421"/>
      <c r="C764" s="421"/>
      <c r="D764" s="422" t="s">
        <v>1594</v>
      </c>
      <c r="E764" s="422" t="s">
        <v>830</v>
      </c>
      <c r="F764" s="423" t="s">
        <v>75</v>
      </c>
      <c r="G764" s="423" t="s">
        <v>2965</v>
      </c>
      <c r="H764" s="421"/>
      <c r="I764" s="423" t="s">
        <v>821</v>
      </c>
      <c r="J764" s="424" t="s">
        <v>1020</v>
      </c>
      <c r="K764" s="421" t="s">
        <v>86</v>
      </c>
      <c r="L764" s="421" t="s">
        <v>31</v>
      </c>
      <c r="M764" s="421" t="s">
        <v>21</v>
      </c>
      <c r="N764" s="421" t="s">
        <v>40</v>
      </c>
      <c r="O764" s="423">
        <v>1980.4</v>
      </c>
      <c r="P764" s="423"/>
      <c r="Q764" s="421" t="s">
        <v>23</v>
      </c>
      <c r="R764" s="425" t="s">
        <v>54</v>
      </c>
      <c r="S764" s="584">
        <v>2002.6002839999999</v>
      </c>
      <c r="T764" s="621"/>
      <c r="U764" s="393"/>
      <c r="V764" s="393"/>
      <c r="W764" s="393"/>
      <c r="X764" s="393"/>
      <c r="Y764" s="393"/>
      <c r="Z764" s="393"/>
      <c r="AA764" s="393"/>
      <c r="AB764" s="393"/>
      <c r="AC764" s="393"/>
      <c r="AD764" s="393"/>
      <c r="AE764" s="393"/>
      <c r="AF764" s="393"/>
      <c r="AG764" s="393"/>
      <c r="AH764" s="393"/>
      <c r="AI764" s="393"/>
      <c r="AJ764" s="393"/>
      <c r="AK764" s="393"/>
      <c r="AL764" s="393"/>
      <c r="AM764" s="393"/>
      <c r="AN764" s="393"/>
      <c r="AO764" s="393"/>
      <c r="AP764" s="393"/>
      <c r="AQ764" s="393"/>
      <c r="AR764" s="393"/>
      <c r="AS764" s="393"/>
      <c r="AT764" s="393"/>
      <c r="AU764" s="393"/>
      <c r="AV764" s="393"/>
      <c r="AW764" s="393"/>
      <c r="AX764" s="393"/>
      <c r="AY764" s="393"/>
      <c r="AZ764" s="393"/>
      <c r="BA764" s="393"/>
      <c r="BB764" s="393"/>
      <c r="BC764" s="393"/>
      <c r="BD764" s="393"/>
      <c r="BE764" s="393"/>
      <c r="BF764" s="393"/>
      <c r="BG764" s="393"/>
      <c r="BH764" s="393"/>
      <c r="BI764" s="393"/>
      <c r="BJ764" s="393"/>
      <c r="BK764" s="393"/>
      <c r="BL764" s="393"/>
      <c r="BM764" s="393"/>
      <c r="BN764" s="393"/>
      <c r="BO764" s="393"/>
      <c r="BP764" s="393"/>
      <c r="BQ764" s="393"/>
      <c r="BR764" s="393"/>
      <c r="BS764" s="393"/>
      <c r="BT764" s="393"/>
      <c r="BU764" s="393"/>
      <c r="BV764" s="393"/>
      <c r="BW764" s="115"/>
      <c r="BX764" s="115"/>
      <c r="BY764" s="115"/>
      <c r="BZ764" s="115"/>
      <c r="CA764" s="115"/>
    </row>
    <row r="765" spans="1:79" s="628" customFormat="1" ht="21.95" customHeight="1">
      <c r="A765" s="122">
        <v>793</v>
      </c>
      <c r="B765" s="421"/>
      <c r="C765" s="421"/>
      <c r="D765" s="422" t="s">
        <v>1595</v>
      </c>
      <c r="E765" s="422" t="s">
        <v>831</v>
      </c>
      <c r="F765" s="423" t="s">
        <v>75</v>
      </c>
      <c r="G765" s="423" t="s">
        <v>2965</v>
      </c>
      <c r="H765" s="421"/>
      <c r="I765" s="423" t="s">
        <v>821</v>
      </c>
      <c r="J765" s="424" t="s">
        <v>1020</v>
      </c>
      <c r="K765" s="421" t="s">
        <v>86</v>
      </c>
      <c r="L765" s="421" t="s">
        <v>31</v>
      </c>
      <c r="M765" s="421" t="s">
        <v>21</v>
      </c>
      <c r="N765" s="421" t="s">
        <v>33</v>
      </c>
      <c r="O765" s="423">
        <v>1980.4</v>
      </c>
      <c r="P765" s="423"/>
      <c r="Q765" s="421" t="s">
        <v>24</v>
      </c>
      <c r="R765" s="425"/>
      <c r="S765" s="584">
        <v>2002.6002839999999</v>
      </c>
      <c r="T765" s="621"/>
      <c r="U765" s="393"/>
      <c r="V765" s="393"/>
      <c r="W765" s="393"/>
      <c r="X765" s="393"/>
      <c r="Y765" s="393"/>
      <c r="Z765" s="393"/>
      <c r="AA765" s="393"/>
      <c r="AB765" s="393"/>
      <c r="AC765" s="393"/>
      <c r="AD765" s="393"/>
      <c r="AE765" s="393"/>
      <c r="AF765" s="393"/>
      <c r="AG765" s="393"/>
      <c r="AH765" s="393"/>
      <c r="AI765" s="393"/>
      <c r="AJ765" s="393"/>
      <c r="AK765" s="393"/>
      <c r="AL765" s="393"/>
      <c r="AM765" s="393"/>
      <c r="AN765" s="393"/>
      <c r="AO765" s="393"/>
      <c r="AP765" s="393"/>
      <c r="AQ765" s="393"/>
      <c r="AR765" s="393"/>
      <c r="AS765" s="393"/>
      <c r="AT765" s="393"/>
      <c r="AU765" s="393"/>
      <c r="AV765" s="393"/>
      <c r="AW765" s="393"/>
      <c r="AX765" s="393"/>
      <c r="AY765" s="393"/>
      <c r="AZ765" s="393"/>
      <c r="BA765" s="393"/>
      <c r="BB765" s="393"/>
      <c r="BC765" s="393"/>
      <c r="BD765" s="393"/>
      <c r="BE765" s="393"/>
      <c r="BF765" s="393"/>
      <c r="BG765" s="393"/>
      <c r="BH765" s="393"/>
      <c r="BI765" s="393"/>
      <c r="BJ765" s="393"/>
      <c r="BK765" s="393"/>
      <c r="BL765" s="393"/>
      <c r="BM765" s="393"/>
      <c r="BN765" s="393"/>
      <c r="BO765" s="393"/>
      <c r="BP765" s="393"/>
      <c r="BQ765" s="393"/>
      <c r="BR765" s="393"/>
      <c r="BS765" s="393"/>
      <c r="BT765" s="393"/>
      <c r="BU765" s="393"/>
      <c r="BV765" s="393"/>
      <c r="BW765" s="115"/>
      <c r="BX765" s="115"/>
      <c r="BY765" s="115"/>
      <c r="BZ765" s="115"/>
      <c r="CA765" s="115"/>
    </row>
    <row r="766" spans="1:79" s="628" customFormat="1" ht="21.95" customHeight="1">
      <c r="A766" s="122">
        <v>794</v>
      </c>
      <c r="B766" s="421"/>
      <c r="C766" s="421"/>
      <c r="D766" s="422" t="s">
        <v>1596</v>
      </c>
      <c r="E766" s="422" t="s">
        <v>832</v>
      </c>
      <c r="F766" s="423" t="s">
        <v>75</v>
      </c>
      <c r="G766" s="423" t="s">
        <v>2965</v>
      </c>
      <c r="H766" s="421"/>
      <c r="I766" s="423" t="s">
        <v>821</v>
      </c>
      <c r="J766" s="424" t="s">
        <v>1020</v>
      </c>
      <c r="K766" s="421" t="s">
        <v>86</v>
      </c>
      <c r="L766" s="421" t="s">
        <v>31</v>
      </c>
      <c r="M766" s="421" t="s">
        <v>21</v>
      </c>
      <c r="N766" s="421" t="s">
        <v>38</v>
      </c>
      <c r="O766" s="423">
        <v>594.29999999999995</v>
      </c>
      <c r="P766" s="423"/>
      <c r="Q766" s="421" t="s">
        <v>24</v>
      </c>
      <c r="R766" s="425"/>
      <c r="S766" s="584">
        <v>601.10022500000002</v>
      </c>
      <c r="T766" s="621"/>
      <c r="U766" s="393"/>
      <c r="V766" s="393"/>
      <c r="W766" s="393"/>
      <c r="X766" s="393"/>
      <c r="Y766" s="393"/>
      <c r="Z766" s="393"/>
      <c r="AA766" s="393"/>
      <c r="AB766" s="393"/>
      <c r="AC766" s="393"/>
      <c r="AD766" s="393"/>
      <c r="AE766" s="393"/>
      <c r="AF766" s="393"/>
      <c r="AG766" s="393"/>
      <c r="AH766" s="393"/>
      <c r="AI766" s="393"/>
      <c r="AJ766" s="393"/>
      <c r="AK766" s="393"/>
      <c r="AL766" s="393"/>
      <c r="AM766" s="393"/>
      <c r="AN766" s="393"/>
      <c r="AO766" s="393"/>
      <c r="AP766" s="393"/>
      <c r="AQ766" s="393"/>
      <c r="AR766" s="393"/>
      <c r="AS766" s="393"/>
      <c r="AT766" s="393"/>
      <c r="AU766" s="393"/>
      <c r="AV766" s="393"/>
      <c r="AW766" s="393"/>
      <c r="AX766" s="393"/>
      <c r="AY766" s="393"/>
      <c r="AZ766" s="393"/>
      <c r="BA766" s="393"/>
      <c r="BB766" s="393"/>
      <c r="BC766" s="393"/>
      <c r="BD766" s="393"/>
      <c r="BE766" s="393"/>
      <c r="BF766" s="393"/>
      <c r="BG766" s="393"/>
      <c r="BH766" s="393"/>
      <c r="BI766" s="393"/>
      <c r="BJ766" s="393"/>
      <c r="BK766" s="393"/>
      <c r="BL766" s="393"/>
      <c r="BM766" s="393"/>
      <c r="BN766" s="393"/>
      <c r="BO766" s="393"/>
      <c r="BP766" s="393"/>
      <c r="BQ766" s="393"/>
      <c r="BR766" s="393"/>
      <c r="BS766" s="393"/>
      <c r="BT766" s="393"/>
      <c r="BU766" s="393"/>
      <c r="BV766" s="393"/>
      <c r="BW766" s="115"/>
      <c r="BX766" s="115"/>
      <c r="BY766" s="115"/>
      <c r="BZ766" s="115"/>
      <c r="CA766" s="115"/>
    </row>
    <row r="767" spans="1:79" s="628" customFormat="1" ht="21.95" customHeight="1">
      <c r="A767" s="333"/>
      <c r="B767" s="503"/>
      <c r="C767" s="360"/>
      <c r="D767" s="522" t="s">
        <v>2351</v>
      </c>
      <c r="E767" s="522" t="s">
        <v>2352</v>
      </c>
      <c r="F767" s="522" t="s">
        <v>76</v>
      </c>
      <c r="G767" s="522" t="s">
        <v>19</v>
      </c>
      <c r="H767" s="522"/>
      <c r="I767" s="523" t="s">
        <v>2353</v>
      </c>
      <c r="J767" s="524" t="s">
        <v>2354</v>
      </c>
      <c r="K767" s="522" t="s">
        <v>86</v>
      </c>
      <c r="L767" s="522" t="s">
        <v>2966</v>
      </c>
      <c r="M767" s="522" t="s">
        <v>2093</v>
      </c>
      <c r="N767" s="522" t="s">
        <v>290</v>
      </c>
      <c r="O767" s="525">
        <v>4159.7700000000004</v>
      </c>
      <c r="P767" s="522" t="s">
        <v>71</v>
      </c>
      <c r="Q767" s="360" t="s">
        <v>24</v>
      </c>
      <c r="R767" s="360"/>
      <c r="S767" s="368">
        <v>4159.7700000000004</v>
      </c>
      <c r="T767" s="625"/>
      <c r="U767" s="407"/>
      <c r="V767" s="407"/>
      <c r="W767" s="407"/>
      <c r="X767" s="407"/>
      <c r="Y767" s="407"/>
      <c r="Z767" s="407"/>
      <c r="AA767" s="407"/>
      <c r="AB767" s="407"/>
      <c r="AC767" s="407"/>
      <c r="AD767" s="407"/>
      <c r="AE767" s="407"/>
      <c r="AF767" s="407"/>
      <c r="AG767" s="407"/>
      <c r="AH767" s="407"/>
      <c r="AI767" s="407"/>
      <c r="AJ767" s="407"/>
      <c r="AK767" s="407"/>
      <c r="AL767" s="407"/>
      <c r="AM767" s="407"/>
      <c r="AN767" s="407"/>
      <c r="AO767" s="407"/>
      <c r="AP767" s="407"/>
      <c r="AQ767" s="407"/>
      <c r="AR767" s="407"/>
      <c r="AS767" s="407"/>
      <c r="AT767" s="407"/>
      <c r="AU767" s="407"/>
      <c r="AV767" s="407"/>
      <c r="AW767" s="407"/>
      <c r="AX767" s="407"/>
      <c r="AY767" s="407"/>
      <c r="AZ767" s="407"/>
      <c r="BA767" s="407"/>
      <c r="BB767" s="407"/>
      <c r="BC767" s="407"/>
      <c r="BD767" s="407"/>
      <c r="BE767" s="407"/>
      <c r="BF767" s="407"/>
      <c r="BG767" s="407"/>
      <c r="BH767" s="407"/>
      <c r="BI767" s="407"/>
      <c r="BJ767" s="407"/>
      <c r="BK767" s="407"/>
      <c r="BL767" s="407"/>
      <c r="BM767" s="407"/>
      <c r="BN767" s="407"/>
      <c r="BO767" s="407"/>
      <c r="BP767" s="407"/>
      <c r="BQ767" s="407"/>
      <c r="BR767" s="407"/>
      <c r="BS767" s="407"/>
      <c r="BT767" s="407"/>
      <c r="BU767" s="407"/>
      <c r="BV767" s="407"/>
      <c r="BW767" s="408"/>
      <c r="BX767" s="408"/>
      <c r="BY767" s="408"/>
      <c r="BZ767" s="408"/>
      <c r="CA767" s="408"/>
    </row>
    <row r="768" spans="1:79" s="628" customFormat="1" ht="21.95" customHeight="1">
      <c r="A768" s="135">
        <v>849</v>
      </c>
      <c r="B768" s="582"/>
      <c r="C768" s="582"/>
      <c r="D768" s="422" t="s">
        <v>1546</v>
      </c>
      <c r="E768" s="422" t="s">
        <v>1397</v>
      </c>
      <c r="F768" s="422" t="s">
        <v>76</v>
      </c>
      <c r="G768" s="422" t="s">
        <v>19</v>
      </c>
      <c r="H768" s="583"/>
      <c r="I768" s="422" t="s">
        <v>1398</v>
      </c>
      <c r="J768" s="422" t="s">
        <v>1399</v>
      </c>
      <c r="K768" s="583" t="s">
        <v>1023</v>
      </c>
      <c r="L768" s="583" t="s">
        <v>1400</v>
      </c>
      <c r="M768" s="583" t="s">
        <v>21</v>
      </c>
      <c r="N768" s="583" t="s">
        <v>26</v>
      </c>
      <c r="O768" s="426">
        <v>653.6</v>
      </c>
      <c r="P768" s="422" t="s">
        <v>1401</v>
      </c>
      <c r="Q768" s="583" t="s">
        <v>23</v>
      </c>
      <c r="R768" s="425">
        <v>0.1</v>
      </c>
      <c r="S768" s="584">
        <v>660.39150400000005</v>
      </c>
      <c r="T768" s="621"/>
      <c r="U768" s="393"/>
      <c r="V768" s="393"/>
      <c r="W768" s="393"/>
      <c r="X768" s="393"/>
      <c r="Y768" s="393"/>
      <c r="Z768" s="393"/>
      <c r="AA768" s="393"/>
      <c r="AB768" s="393"/>
      <c r="AC768" s="393"/>
      <c r="AD768" s="393"/>
      <c r="AE768" s="393"/>
      <c r="AF768" s="393"/>
      <c r="AG768" s="393"/>
      <c r="AH768" s="393"/>
      <c r="AI768" s="393"/>
      <c r="AJ768" s="393"/>
      <c r="AK768" s="393"/>
      <c r="AL768" s="393"/>
      <c r="AM768" s="393"/>
      <c r="AN768" s="393"/>
      <c r="AO768" s="393"/>
      <c r="AP768" s="393"/>
      <c r="AQ768" s="393"/>
      <c r="AR768" s="393"/>
      <c r="AS768" s="393"/>
      <c r="AT768" s="393"/>
      <c r="AU768" s="393"/>
      <c r="AV768" s="393"/>
      <c r="AW768" s="393"/>
      <c r="AX768" s="393"/>
      <c r="AY768" s="393"/>
      <c r="AZ768" s="393"/>
      <c r="BA768" s="393"/>
      <c r="BB768" s="393"/>
      <c r="BC768" s="393"/>
      <c r="BD768" s="393"/>
      <c r="BE768" s="393"/>
      <c r="BF768" s="393"/>
      <c r="BG768" s="393"/>
      <c r="BH768" s="393"/>
      <c r="BI768" s="393"/>
      <c r="BJ768" s="393"/>
      <c r="BK768" s="393"/>
      <c r="BL768" s="393"/>
      <c r="BM768" s="393"/>
      <c r="BN768" s="393"/>
      <c r="BO768" s="393"/>
      <c r="BP768" s="393"/>
      <c r="BQ768" s="393"/>
      <c r="BR768" s="393"/>
      <c r="BS768" s="393"/>
      <c r="BT768" s="393"/>
      <c r="BU768" s="393"/>
      <c r="BV768" s="393"/>
      <c r="BW768" s="115"/>
      <c r="BX768" s="115"/>
      <c r="BY768" s="115"/>
      <c r="BZ768" s="115"/>
      <c r="CA768" s="115"/>
    </row>
    <row r="769" spans="1:79" s="628" customFormat="1" ht="21.95" customHeight="1">
      <c r="A769" s="122">
        <v>850</v>
      </c>
      <c r="B769" s="582"/>
      <c r="C769" s="582"/>
      <c r="D769" s="422" t="s">
        <v>1547</v>
      </c>
      <c r="E769" s="422" t="s">
        <v>1402</v>
      </c>
      <c r="F769" s="422" t="s">
        <v>76</v>
      </c>
      <c r="G769" s="422" t="s">
        <v>19</v>
      </c>
      <c r="H769" s="583"/>
      <c r="I769" s="422" t="s">
        <v>1398</v>
      </c>
      <c r="J769" s="424" t="s">
        <v>1020</v>
      </c>
      <c r="K769" s="583" t="s">
        <v>1023</v>
      </c>
      <c r="L769" s="583" t="s">
        <v>2966</v>
      </c>
      <c r="M769" s="583" t="s">
        <v>21</v>
      </c>
      <c r="N769" s="583" t="s">
        <v>38</v>
      </c>
      <c r="O769" s="426">
        <v>529.29999999999995</v>
      </c>
      <c r="P769" s="422" t="s">
        <v>1401</v>
      </c>
      <c r="Q769" s="583" t="s">
        <v>23</v>
      </c>
      <c r="R769" s="425">
        <v>0.1</v>
      </c>
      <c r="S769" s="584">
        <v>534.83187399999997</v>
      </c>
      <c r="T769" s="621"/>
      <c r="U769" s="393"/>
      <c r="V769" s="393"/>
      <c r="W769" s="393"/>
      <c r="X769" s="393"/>
      <c r="Y769" s="393"/>
      <c r="Z769" s="393"/>
      <c r="AA769" s="393"/>
      <c r="AB769" s="393"/>
      <c r="AC769" s="393"/>
      <c r="AD769" s="393"/>
      <c r="AE769" s="393"/>
      <c r="AF769" s="393"/>
      <c r="AG769" s="393"/>
      <c r="AH769" s="393"/>
      <c r="AI769" s="393"/>
      <c r="AJ769" s="393"/>
      <c r="AK769" s="393"/>
      <c r="AL769" s="393"/>
      <c r="AM769" s="393"/>
      <c r="AN769" s="393"/>
      <c r="AO769" s="393"/>
      <c r="AP769" s="393"/>
      <c r="AQ769" s="393"/>
      <c r="AR769" s="393"/>
      <c r="AS769" s="393"/>
      <c r="AT769" s="393"/>
      <c r="AU769" s="393"/>
      <c r="AV769" s="393"/>
      <c r="AW769" s="393"/>
      <c r="AX769" s="393"/>
      <c r="AY769" s="393"/>
      <c r="AZ769" s="393"/>
      <c r="BA769" s="393"/>
      <c r="BB769" s="393"/>
      <c r="BC769" s="393"/>
      <c r="BD769" s="393"/>
      <c r="BE769" s="393"/>
      <c r="BF769" s="393"/>
      <c r="BG769" s="393"/>
      <c r="BH769" s="393"/>
      <c r="BI769" s="393"/>
      <c r="BJ769" s="393"/>
      <c r="BK769" s="393"/>
      <c r="BL769" s="393"/>
      <c r="BM769" s="393"/>
      <c r="BN769" s="393"/>
      <c r="BO769" s="393"/>
      <c r="BP769" s="393"/>
      <c r="BQ769" s="393"/>
      <c r="BR769" s="393"/>
      <c r="BS769" s="393"/>
      <c r="BT769" s="393"/>
      <c r="BU769" s="393"/>
      <c r="BV769" s="393"/>
      <c r="BW769" s="115"/>
      <c r="BX769" s="115"/>
      <c r="BY769" s="115"/>
      <c r="BZ769" s="115"/>
      <c r="CA769" s="115"/>
    </row>
    <row r="770" spans="1:79" s="628" customFormat="1" ht="21.95" customHeight="1">
      <c r="A770" s="156">
        <v>852</v>
      </c>
      <c r="B770" s="582"/>
      <c r="C770" s="582"/>
      <c r="D770" s="422" t="s">
        <v>1549</v>
      </c>
      <c r="E770" s="422" t="s">
        <v>1405</v>
      </c>
      <c r="F770" s="422" t="s">
        <v>76</v>
      </c>
      <c r="G770" s="422" t="s">
        <v>19</v>
      </c>
      <c r="H770" s="583"/>
      <c r="I770" s="422" t="s">
        <v>1398</v>
      </c>
      <c r="J770" s="424" t="s">
        <v>1020</v>
      </c>
      <c r="K770" s="583" t="s">
        <v>1023</v>
      </c>
      <c r="L770" s="583" t="s">
        <v>1404</v>
      </c>
      <c r="M770" s="583" t="s">
        <v>21</v>
      </c>
      <c r="N770" s="583" t="s">
        <v>1406</v>
      </c>
      <c r="O770" s="426">
        <v>230.4</v>
      </c>
      <c r="P770" s="422" t="s">
        <v>1401</v>
      </c>
      <c r="Q770" s="583" t="s">
        <v>23</v>
      </c>
      <c r="R770" s="425">
        <v>0.1</v>
      </c>
      <c r="S770" s="584">
        <v>232.85642300000001</v>
      </c>
      <c r="T770" s="621"/>
      <c r="U770" s="393"/>
      <c r="V770" s="393"/>
      <c r="W770" s="393"/>
      <c r="X770" s="393"/>
      <c r="Y770" s="393"/>
      <c r="Z770" s="393"/>
      <c r="AA770" s="393"/>
      <c r="AB770" s="393"/>
      <c r="AC770" s="393"/>
      <c r="AD770" s="393"/>
      <c r="AE770" s="393"/>
      <c r="AF770" s="393"/>
      <c r="AG770" s="393"/>
      <c r="AH770" s="393"/>
      <c r="AI770" s="393"/>
      <c r="AJ770" s="393"/>
      <c r="AK770" s="393"/>
      <c r="AL770" s="393"/>
      <c r="AM770" s="393"/>
      <c r="AN770" s="393"/>
      <c r="AO770" s="393"/>
      <c r="AP770" s="393"/>
      <c r="AQ770" s="393"/>
      <c r="AR770" s="393"/>
      <c r="AS770" s="393"/>
      <c r="AT770" s="393"/>
      <c r="AU770" s="393"/>
      <c r="AV770" s="393"/>
      <c r="AW770" s="393"/>
      <c r="AX770" s="393"/>
      <c r="AY770" s="393"/>
      <c r="AZ770" s="393"/>
      <c r="BA770" s="393"/>
      <c r="BB770" s="393"/>
      <c r="BC770" s="393"/>
      <c r="BD770" s="393"/>
      <c r="BE770" s="393"/>
      <c r="BF770" s="393"/>
      <c r="BG770" s="393"/>
      <c r="BH770" s="393"/>
      <c r="BI770" s="393"/>
      <c r="BJ770" s="393"/>
      <c r="BK770" s="393"/>
      <c r="BL770" s="393"/>
      <c r="BM770" s="393"/>
      <c r="BN770" s="393"/>
      <c r="BO770" s="393"/>
      <c r="BP770" s="393"/>
      <c r="BQ770" s="393"/>
      <c r="BR770" s="393"/>
      <c r="BS770" s="393"/>
      <c r="BT770" s="393"/>
      <c r="BU770" s="393"/>
      <c r="BV770" s="393"/>
      <c r="BW770" s="115"/>
      <c r="BX770" s="115"/>
      <c r="BY770" s="115"/>
      <c r="BZ770" s="115"/>
      <c r="CA770" s="115"/>
    </row>
    <row r="771" spans="1:79" s="628" customFormat="1" ht="21.95" customHeight="1">
      <c r="A771" s="135">
        <v>851</v>
      </c>
      <c r="B771" s="582"/>
      <c r="C771" s="582"/>
      <c r="D771" s="422" t="s">
        <v>1548</v>
      </c>
      <c r="E771" s="422" t="s">
        <v>1403</v>
      </c>
      <c r="F771" s="422" t="s">
        <v>76</v>
      </c>
      <c r="G771" s="422" t="s">
        <v>19</v>
      </c>
      <c r="H771" s="583"/>
      <c r="I771" s="422" t="s">
        <v>1398</v>
      </c>
      <c r="J771" s="424" t="s">
        <v>1020</v>
      </c>
      <c r="K771" s="583" t="s">
        <v>1023</v>
      </c>
      <c r="L771" s="583" t="s">
        <v>1404</v>
      </c>
      <c r="M771" s="583" t="s">
        <v>21</v>
      </c>
      <c r="N771" s="583" t="s">
        <v>27</v>
      </c>
      <c r="O771" s="426">
        <v>1233.3</v>
      </c>
      <c r="P771" s="422" t="s">
        <v>1401</v>
      </c>
      <c r="Q771" s="583" t="s">
        <v>23</v>
      </c>
      <c r="R771" s="425">
        <v>0.1</v>
      </c>
      <c r="S771" s="584">
        <v>1246.448897</v>
      </c>
      <c r="T771" s="621"/>
      <c r="U771" s="393"/>
      <c r="V771" s="393"/>
      <c r="W771" s="393"/>
      <c r="X771" s="393"/>
      <c r="Y771" s="393"/>
      <c r="Z771" s="393"/>
      <c r="AA771" s="393"/>
      <c r="AB771" s="393"/>
      <c r="AC771" s="393"/>
      <c r="AD771" s="393"/>
      <c r="AE771" s="393"/>
      <c r="AF771" s="393"/>
      <c r="AG771" s="393"/>
      <c r="AH771" s="393"/>
      <c r="AI771" s="393"/>
      <c r="AJ771" s="393"/>
      <c r="AK771" s="393"/>
      <c r="AL771" s="393"/>
      <c r="AM771" s="393"/>
      <c r="AN771" s="393"/>
      <c r="AO771" s="393"/>
      <c r="AP771" s="393"/>
      <c r="AQ771" s="393"/>
      <c r="AR771" s="393"/>
      <c r="AS771" s="393"/>
      <c r="AT771" s="393"/>
      <c r="AU771" s="393"/>
      <c r="AV771" s="393"/>
      <c r="AW771" s="393"/>
      <c r="AX771" s="393"/>
      <c r="AY771" s="393"/>
      <c r="AZ771" s="393"/>
      <c r="BA771" s="393"/>
      <c r="BB771" s="393"/>
      <c r="BC771" s="393"/>
      <c r="BD771" s="393"/>
      <c r="BE771" s="393"/>
      <c r="BF771" s="393"/>
      <c r="BG771" s="393"/>
      <c r="BH771" s="393"/>
      <c r="BI771" s="393"/>
      <c r="BJ771" s="393"/>
      <c r="BK771" s="393"/>
      <c r="BL771" s="393"/>
      <c r="BM771" s="393"/>
      <c r="BN771" s="393"/>
      <c r="BO771" s="393"/>
      <c r="BP771" s="393"/>
      <c r="BQ771" s="393"/>
      <c r="BR771" s="393"/>
      <c r="BS771" s="393"/>
      <c r="BT771" s="393"/>
      <c r="BU771" s="393"/>
      <c r="BV771" s="393"/>
      <c r="BW771" s="115"/>
      <c r="BX771" s="115"/>
      <c r="BY771" s="115"/>
      <c r="BZ771" s="115"/>
      <c r="CA771" s="115"/>
    </row>
    <row r="772" spans="1:79" s="628" customFormat="1" ht="21.95" customHeight="1">
      <c r="A772" s="204"/>
      <c r="B772" s="463"/>
      <c r="C772" s="236"/>
      <c r="D772" s="361" t="s">
        <v>2365</v>
      </c>
      <c r="E772" s="361" t="s">
        <v>2366</v>
      </c>
      <c r="F772" s="361" t="s">
        <v>76</v>
      </c>
      <c r="G772" s="361" t="s">
        <v>19</v>
      </c>
      <c r="H772" s="361"/>
      <c r="I772" s="362" t="s">
        <v>2367</v>
      </c>
      <c r="J772" s="470" t="s">
        <v>2368</v>
      </c>
      <c r="K772" s="361" t="s">
        <v>86</v>
      </c>
      <c r="L772" s="361" t="s">
        <v>31</v>
      </c>
      <c r="M772" s="361" t="s">
        <v>21</v>
      </c>
      <c r="N772" s="361" t="s">
        <v>21</v>
      </c>
      <c r="O772" s="287">
        <v>2000</v>
      </c>
      <c r="P772" s="361" t="s">
        <v>2350</v>
      </c>
      <c r="Q772" s="236" t="s">
        <v>184</v>
      </c>
      <c r="R772" s="560">
        <v>0.2</v>
      </c>
      <c r="S772" s="288">
        <v>2026.199331</v>
      </c>
      <c r="T772" s="623"/>
      <c r="U772" s="403"/>
      <c r="V772" s="403"/>
      <c r="W772" s="403"/>
      <c r="X772" s="403"/>
      <c r="Y772" s="403"/>
      <c r="Z772" s="403"/>
      <c r="AA772" s="403"/>
      <c r="AB772" s="403"/>
      <c r="AC772" s="403"/>
      <c r="AD772" s="403"/>
      <c r="AE772" s="403"/>
      <c r="AF772" s="403"/>
      <c r="AG772" s="403"/>
      <c r="AH772" s="403"/>
      <c r="AI772" s="403"/>
      <c r="AJ772" s="403"/>
      <c r="AK772" s="403"/>
      <c r="AL772" s="403"/>
      <c r="AM772" s="403"/>
      <c r="AN772" s="403"/>
      <c r="AO772" s="403"/>
      <c r="AP772" s="403"/>
      <c r="AQ772" s="403"/>
      <c r="AR772" s="403"/>
      <c r="AS772" s="403"/>
      <c r="AT772" s="403"/>
      <c r="AU772" s="403"/>
      <c r="AV772" s="403"/>
      <c r="AW772" s="403"/>
      <c r="AX772" s="403"/>
      <c r="AY772" s="403"/>
      <c r="AZ772" s="403"/>
      <c r="BA772" s="403"/>
      <c r="BB772" s="403"/>
      <c r="BC772" s="403"/>
      <c r="BD772" s="403"/>
      <c r="BE772" s="403"/>
      <c r="BF772" s="403"/>
      <c r="BG772" s="403"/>
      <c r="BH772" s="403"/>
      <c r="BI772" s="403"/>
      <c r="BJ772" s="403"/>
      <c r="BK772" s="403"/>
      <c r="BL772" s="403"/>
      <c r="BM772" s="403"/>
      <c r="BN772" s="403"/>
      <c r="BO772" s="403"/>
      <c r="BP772" s="403"/>
      <c r="BQ772" s="403"/>
      <c r="BR772" s="403"/>
      <c r="BS772" s="403"/>
      <c r="BT772" s="403"/>
      <c r="BU772" s="403"/>
      <c r="BV772" s="403"/>
      <c r="BW772" s="404"/>
      <c r="BX772" s="404"/>
      <c r="BY772" s="404"/>
      <c r="BZ772" s="404"/>
      <c r="CA772" s="404"/>
    </row>
    <row r="773" spans="1:79" s="628" customFormat="1" ht="21.95" customHeight="1">
      <c r="A773" s="204"/>
      <c r="B773" s="463"/>
      <c r="C773" s="236"/>
      <c r="D773" s="361" t="s">
        <v>2369</v>
      </c>
      <c r="E773" s="361" t="s">
        <v>2370</v>
      </c>
      <c r="F773" s="361" t="s">
        <v>76</v>
      </c>
      <c r="G773" s="361" t="s">
        <v>19</v>
      </c>
      <c r="H773" s="361"/>
      <c r="I773" s="362" t="s">
        <v>2367</v>
      </c>
      <c r="J773" s="361"/>
      <c r="K773" s="361" t="s">
        <v>86</v>
      </c>
      <c r="L773" s="361" t="s">
        <v>31</v>
      </c>
      <c r="M773" s="361" t="s">
        <v>21</v>
      </c>
      <c r="N773" s="361" t="s">
        <v>22</v>
      </c>
      <c r="O773" s="287">
        <v>2000</v>
      </c>
      <c r="P773" s="361" t="s">
        <v>2350</v>
      </c>
      <c r="Q773" s="236" t="s">
        <v>23</v>
      </c>
      <c r="R773" s="560">
        <v>0.15</v>
      </c>
      <c r="S773" s="288">
        <v>2026.199331</v>
      </c>
      <c r="T773" s="623"/>
      <c r="U773" s="403"/>
      <c r="V773" s="403"/>
      <c r="W773" s="403"/>
      <c r="X773" s="403"/>
      <c r="Y773" s="403"/>
      <c r="Z773" s="403"/>
      <c r="AA773" s="403"/>
      <c r="AB773" s="403"/>
      <c r="AC773" s="403"/>
      <c r="AD773" s="403"/>
      <c r="AE773" s="403"/>
      <c r="AF773" s="403"/>
      <c r="AG773" s="403"/>
      <c r="AH773" s="403"/>
      <c r="AI773" s="403"/>
      <c r="AJ773" s="403"/>
      <c r="AK773" s="403"/>
      <c r="AL773" s="403"/>
      <c r="AM773" s="403"/>
      <c r="AN773" s="403"/>
      <c r="AO773" s="403"/>
      <c r="AP773" s="403"/>
      <c r="AQ773" s="403"/>
      <c r="AR773" s="403"/>
      <c r="AS773" s="403"/>
      <c r="AT773" s="403"/>
      <c r="AU773" s="403"/>
      <c r="AV773" s="403"/>
      <c r="AW773" s="403"/>
      <c r="AX773" s="403"/>
      <c r="AY773" s="403"/>
      <c r="AZ773" s="403"/>
      <c r="BA773" s="403"/>
      <c r="BB773" s="403"/>
      <c r="BC773" s="403"/>
      <c r="BD773" s="403"/>
      <c r="BE773" s="403"/>
      <c r="BF773" s="403"/>
      <c r="BG773" s="403"/>
      <c r="BH773" s="403"/>
      <c r="BI773" s="403"/>
      <c r="BJ773" s="403"/>
      <c r="BK773" s="403"/>
      <c r="BL773" s="403"/>
      <c r="BM773" s="403"/>
      <c r="BN773" s="403"/>
      <c r="BO773" s="403"/>
      <c r="BP773" s="403"/>
      <c r="BQ773" s="403"/>
      <c r="BR773" s="403"/>
      <c r="BS773" s="403"/>
      <c r="BT773" s="403"/>
      <c r="BU773" s="403"/>
      <c r="BV773" s="403"/>
      <c r="BW773" s="404"/>
      <c r="BX773" s="404"/>
      <c r="BY773" s="404"/>
      <c r="BZ773" s="404"/>
      <c r="CA773" s="404"/>
    </row>
    <row r="774" spans="1:79" s="628" customFormat="1" ht="21.95" customHeight="1">
      <c r="A774" s="204"/>
      <c r="B774" s="463"/>
      <c r="C774" s="236"/>
      <c r="D774" s="361" t="s">
        <v>2371</v>
      </c>
      <c r="E774" s="361" t="s">
        <v>2372</v>
      </c>
      <c r="F774" s="361" t="s">
        <v>76</v>
      </c>
      <c r="G774" s="361" t="s">
        <v>19</v>
      </c>
      <c r="H774" s="361"/>
      <c r="I774" s="362" t="s">
        <v>2367</v>
      </c>
      <c r="J774" s="361"/>
      <c r="K774" s="361" t="s">
        <v>86</v>
      </c>
      <c r="L774" s="361" t="s">
        <v>31</v>
      </c>
      <c r="M774" s="361" t="s">
        <v>21</v>
      </c>
      <c r="N774" s="361" t="s">
        <v>40</v>
      </c>
      <c r="O774" s="287">
        <v>930</v>
      </c>
      <c r="P774" s="361" t="s">
        <v>2350</v>
      </c>
      <c r="Q774" s="236" t="s">
        <v>23</v>
      </c>
      <c r="R774" s="560">
        <v>0.15</v>
      </c>
      <c r="S774" s="288">
        <v>942.18268899999998</v>
      </c>
      <c r="T774" s="623"/>
      <c r="U774" s="403"/>
      <c r="V774" s="403"/>
      <c r="W774" s="403"/>
      <c r="X774" s="403"/>
      <c r="Y774" s="403"/>
      <c r="Z774" s="403"/>
      <c r="AA774" s="403"/>
      <c r="AB774" s="403"/>
      <c r="AC774" s="403"/>
      <c r="AD774" s="403"/>
      <c r="AE774" s="403"/>
      <c r="AF774" s="403"/>
      <c r="AG774" s="403"/>
      <c r="AH774" s="403"/>
      <c r="AI774" s="403"/>
      <c r="AJ774" s="403"/>
      <c r="AK774" s="403"/>
      <c r="AL774" s="403"/>
      <c r="AM774" s="403"/>
      <c r="AN774" s="403"/>
      <c r="AO774" s="403"/>
      <c r="AP774" s="403"/>
      <c r="AQ774" s="403"/>
      <c r="AR774" s="403"/>
      <c r="AS774" s="403"/>
      <c r="AT774" s="403"/>
      <c r="AU774" s="403"/>
      <c r="AV774" s="403"/>
      <c r="AW774" s="403"/>
      <c r="AX774" s="403"/>
      <c r="AY774" s="403"/>
      <c r="AZ774" s="403"/>
      <c r="BA774" s="403"/>
      <c r="BB774" s="403"/>
      <c r="BC774" s="403"/>
      <c r="BD774" s="403"/>
      <c r="BE774" s="403"/>
      <c r="BF774" s="403"/>
      <c r="BG774" s="403"/>
      <c r="BH774" s="403"/>
      <c r="BI774" s="403"/>
      <c r="BJ774" s="403"/>
      <c r="BK774" s="403"/>
      <c r="BL774" s="403"/>
      <c r="BM774" s="403"/>
      <c r="BN774" s="403"/>
      <c r="BO774" s="403"/>
      <c r="BP774" s="403"/>
      <c r="BQ774" s="403"/>
      <c r="BR774" s="403"/>
      <c r="BS774" s="403"/>
      <c r="BT774" s="403"/>
      <c r="BU774" s="403"/>
      <c r="BV774" s="403"/>
      <c r="BW774" s="404"/>
      <c r="BX774" s="404"/>
      <c r="BY774" s="404"/>
      <c r="BZ774" s="404"/>
      <c r="CA774" s="404"/>
    </row>
    <row r="775" spans="1:79" s="628" customFormat="1" ht="21.95" customHeight="1">
      <c r="A775" s="204"/>
      <c r="B775" s="463"/>
      <c r="C775" s="236"/>
      <c r="D775" s="361" t="s">
        <v>2373</v>
      </c>
      <c r="E775" s="361" t="s">
        <v>2374</v>
      </c>
      <c r="F775" s="361" t="s">
        <v>76</v>
      </c>
      <c r="G775" s="361" t="s">
        <v>19</v>
      </c>
      <c r="H775" s="361"/>
      <c r="I775" s="362" t="s">
        <v>2367</v>
      </c>
      <c r="J775" s="361"/>
      <c r="K775" s="361" t="s">
        <v>86</v>
      </c>
      <c r="L775" s="361" t="s">
        <v>31</v>
      </c>
      <c r="M775" s="361" t="s">
        <v>21</v>
      </c>
      <c r="N775" s="361" t="s">
        <v>33</v>
      </c>
      <c r="O775" s="287">
        <v>558.9</v>
      </c>
      <c r="P775" s="361" t="s">
        <v>2350</v>
      </c>
      <c r="Q775" s="236" t="s">
        <v>23</v>
      </c>
      <c r="R775" s="560">
        <v>0.15</v>
      </c>
      <c r="S775" s="288">
        <v>566.22140200000001</v>
      </c>
      <c r="T775" s="623"/>
      <c r="U775" s="403"/>
      <c r="V775" s="403"/>
      <c r="W775" s="403"/>
      <c r="X775" s="403"/>
      <c r="Y775" s="403"/>
      <c r="Z775" s="403"/>
      <c r="AA775" s="403"/>
      <c r="AB775" s="403"/>
      <c r="AC775" s="403"/>
      <c r="AD775" s="403"/>
      <c r="AE775" s="403"/>
      <c r="AF775" s="403"/>
      <c r="AG775" s="403"/>
      <c r="AH775" s="403"/>
      <c r="AI775" s="403"/>
      <c r="AJ775" s="403"/>
      <c r="AK775" s="403"/>
      <c r="AL775" s="403"/>
      <c r="AM775" s="403"/>
      <c r="AN775" s="403"/>
      <c r="AO775" s="403"/>
      <c r="AP775" s="403"/>
      <c r="AQ775" s="403"/>
      <c r="AR775" s="403"/>
      <c r="AS775" s="403"/>
      <c r="AT775" s="403"/>
      <c r="AU775" s="403"/>
      <c r="AV775" s="403"/>
      <c r="AW775" s="403"/>
      <c r="AX775" s="403"/>
      <c r="AY775" s="403"/>
      <c r="AZ775" s="403"/>
      <c r="BA775" s="403"/>
      <c r="BB775" s="403"/>
      <c r="BC775" s="403"/>
      <c r="BD775" s="403"/>
      <c r="BE775" s="403"/>
      <c r="BF775" s="403"/>
      <c r="BG775" s="403"/>
      <c r="BH775" s="403"/>
      <c r="BI775" s="403"/>
      <c r="BJ775" s="403"/>
      <c r="BK775" s="403"/>
      <c r="BL775" s="403"/>
      <c r="BM775" s="403"/>
      <c r="BN775" s="403"/>
      <c r="BO775" s="403"/>
      <c r="BP775" s="403"/>
      <c r="BQ775" s="403"/>
      <c r="BR775" s="403"/>
      <c r="BS775" s="403"/>
      <c r="BT775" s="403"/>
      <c r="BU775" s="403"/>
      <c r="BV775" s="403"/>
      <c r="BW775" s="404"/>
      <c r="BX775" s="404"/>
      <c r="BY775" s="404"/>
      <c r="BZ775" s="404"/>
      <c r="CA775" s="404"/>
    </row>
    <row r="776" spans="1:79" s="628" customFormat="1" ht="21.95" customHeight="1">
      <c r="B776" s="477"/>
      <c r="C776" s="236"/>
      <c r="D776" s="274">
        <v>72114470503201</v>
      </c>
      <c r="E776" s="276" t="s">
        <v>2766</v>
      </c>
      <c r="F776" s="276" t="s">
        <v>76</v>
      </c>
      <c r="G776" s="276" t="s">
        <v>19</v>
      </c>
      <c r="H776" s="276"/>
      <c r="I776" s="277" t="s">
        <v>2767</v>
      </c>
      <c r="J776" s="277" t="s">
        <v>2768</v>
      </c>
      <c r="K776" s="276" t="s">
        <v>1023</v>
      </c>
      <c r="L776" s="276" t="s">
        <v>29</v>
      </c>
      <c r="M776" s="236">
        <v>13</v>
      </c>
      <c r="N776" s="559">
        <v>1</v>
      </c>
      <c r="O776" s="494">
        <v>1980</v>
      </c>
      <c r="P776" s="236">
        <v>5</v>
      </c>
      <c r="Q776" s="236" t="s">
        <v>39</v>
      </c>
      <c r="R776" s="560">
        <v>0.17</v>
      </c>
      <c r="S776" s="633">
        <v>1999.8966310000001</v>
      </c>
      <c r="T776" s="624"/>
      <c r="U776" s="405"/>
      <c r="V776" s="405"/>
      <c r="W776" s="405"/>
      <c r="X776" s="405"/>
      <c r="Y776" s="405"/>
      <c r="Z776" s="405"/>
      <c r="AA776" s="405"/>
      <c r="AB776" s="405"/>
      <c r="AC776" s="405"/>
      <c r="AD776" s="405"/>
      <c r="AE776" s="405"/>
      <c r="AF776" s="405"/>
      <c r="AG776" s="405"/>
      <c r="AH776" s="405"/>
      <c r="AI776" s="405"/>
      <c r="AJ776" s="405"/>
      <c r="AK776" s="405"/>
      <c r="AL776" s="405"/>
      <c r="AM776" s="405"/>
      <c r="AN776" s="405"/>
      <c r="AO776" s="405"/>
      <c r="AP776" s="405"/>
      <c r="AQ776" s="405"/>
      <c r="AR776" s="405"/>
      <c r="AS776" s="405"/>
      <c r="AT776" s="405"/>
      <c r="AU776" s="405"/>
      <c r="AV776" s="405"/>
      <c r="AW776" s="405"/>
      <c r="AX776" s="405"/>
      <c r="AY776" s="405"/>
      <c r="AZ776" s="405"/>
      <c r="BA776" s="405"/>
      <c r="BB776" s="405"/>
      <c r="BC776" s="405"/>
      <c r="BD776" s="405"/>
      <c r="BE776" s="405"/>
      <c r="BF776" s="405"/>
      <c r="BG776" s="405"/>
      <c r="BH776" s="405"/>
      <c r="BI776" s="405"/>
      <c r="BJ776" s="405"/>
      <c r="BK776" s="405"/>
      <c r="BL776" s="405"/>
      <c r="BM776" s="405"/>
      <c r="BN776" s="405"/>
      <c r="BO776" s="405"/>
      <c r="BP776" s="405"/>
      <c r="BQ776" s="405"/>
      <c r="BR776" s="405"/>
      <c r="BS776" s="405"/>
      <c r="BT776" s="405"/>
      <c r="BU776" s="405"/>
      <c r="BV776" s="405"/>
      <c r="BW776" s="406"/>
      <c r="BX776" s="406"/>
      <c r="BY776" s="406"/>
      <c r="BZ776" s="406"/>
      <c r="CA776" s="406"/>
    </row>
    <row r="777" spans="1:79" s="628" customFormat="1" ht="21.95" customHeight="1">
      <c r="B777" s="477"/>
      <c r="C777" s="236"/>
      <c r="D777" s="274">
        <v>72114470503202</v>
      </c>
      <c r="E777" s="276" t="s">
        <v>2769</v>
      </c>
      <c r="F777" s="276" t="s">
        <v>76</v>
      </c>
      <c r="G777" s="276" t="s">
        <v>19</v>
      </c>
      <c r="H777" s="276"/>
      <c r="I777" s="277" t="s">
        <v>2767</v>
      </c>
      <c r="J777" s="277"/>
      <c r="K777" s="276" t="s">
        <v>1023</v>
      </c>
      <c r="L777" s="276" t="s">
        <v>29</v>
      </c>
      <c r="M777" s="236">
        <v>13</v>
      </c>
      <c r="N777" s="559">
        <v>2</v>
      </c>
      <c r="O777" s="494">
        <v>32.4</v>
      </c>
      <c r="P777" s="236">
        <v>5</v>
      </c>
      <c r="Q777" s="236" t="s">
        <v>39</v>
      </c>
      <c r="R777" s="560">
        <v>0.17</v>
      </c>
      <c r="S777" s="633">
        <v>32.725580999999998</v>
      </c>
      <c r="T777" s="624"/>
      <c r="U777" s="405"/>
      <c r="V777" s="405"/>
      <c r="W777" s="405"/>
      <c r="X777" s="405"/>
      <c r="Y777" s="405"/>
      <c r="Z777" s="405"/>
      <c r="AA777" s="405"/>
      <c r="AB777" s="405"/>
      <c r="AC777" s="405"/>
      <c r="AD777" s="405"/>
      <c r="AE777" s="405"/>
      <c r="AF777" s="405"/>
      <c r="AG777" s="405"/>
      <c r="AH777" s="405"/>
      <c r="AI777" s="405"/>
      <c r="AJ777" s="405"/>
      <c r="AK777" s="405"/>
      <c r="AL777" s="405"/>
      <c r="AM777" s="405"/>
      <c r="AN777" s="405"/>
      <c r="AO777" s="405"/>
      <c r="AP777" s="405"/>
      <c r="AQ777" s="405"/>
      <c r="AR777" s="405"/>
      <c r="AS777" s="405"/>
      <c r="AT777" s="405"/>
      <c r="AU777" s="405"/>
      <c r="AV777" s="405"/>
      <c r="AW777" s="405"/>
      <c r="AX777" s="405"/>
      <c r="AY777" s="405"/>
      <c r="AZ777" s="405"/>
      <c r="BA777" s="405"/>
      <c r="BB777" s="405"/>
      <c r="BC777" s="405"/>
      <c r="BD777" s="405"/>
      <c r="BE777" s="405"/>
      <c r="BF777" s="405"/>
      <c r="BG777" s="405"/>
      <c r="BH777" s="405"/>
      <c r="BI777" s="405"/>
      <c r="BJ777" s="405"/>
      <c r="BK777" s="405"/>
      <c r="BL777" s="405"/>
      <c r="BM777" s="405"/>
      <c r="BN777" s="405"/>
      <c r="BO777" s="405"/>
      <c r="BP777" s="405"/>
      <c r="BQ777" s="405"/>
      <c r="BR777" s="405"/>
      <c r="BS777" s="405"/>
      <c r="BT777" s="405"/>
      <c r="BU777" s="405"/>
      <c r="BV777" s="405"/>
      <c r="BW777" s="406"/>
      <c r="BX777" s="406"/>
      <c r="BY777" s="406"/>
      <c r="BZ777" s="406"/>
      <c r="CA777" s="406"/>
    </row>
    <row r="778" spans="1:79" s="628" customFormat="1" ht="21.95" customHeight="1">
      <c r="A778" s="370"/>
      <c r="B778" s="529"/>
      <c r="C778" s="371"/>
      <c r="D778" s="289" t="s">
        <v>2397</v>
      </c>
      <c r="E778" s="289" t="s">
        <v>2398</v>
      </c>
      <c r="F778" s="289" t="s">
        <v>76</v>
      </c>
      <c r="G778" s="289" t="s">
        <v>19</v>
      </c>
      <c r="H778" s="289"/>
      <c r="I778" s="290" t="s">
        <v>2391</v>
      </c>
      <c r="J778" s="470" t="s">
        <v>2392</v>
      </c>
      <c r="K778" s="289" t="s">
        <v>86</v>
      </c>
      <c r="L778" s="289" t="s">
        <v>1400</v>
      </c>
      <c r="M778" s="289" t="s">
        <v>25</v>
      </c>
      <c r="N778" s="289" t="s">
        <v>22</v>
      </c>
      <c r="O778" s="348">
        <v>538.20000000000005</v>
      </c>
      <c r="P778" s="289" t="s">
        <v>22</v>
      </c>
      <c r="Q778" s="371" t="s">
        <v>24</v>
      </c>
      <c r="R778" s="371"/>
      <c r="S778" s="288">
        <v>543.54998999999998</v>
      </c>
      <c r="T778" s="622"/>
      <c r="U778" s="399"/>
      <c r="V778" s="399"/>
      <c r="W778" s="399"/>
      <c r="X778" s="399"/>
      <c r="Y778" s="399"/>
      <c r="Z778" s="399"/>
      <c r="AA778" s="399"/>
      <c r="AB778" s="399"/>
      <c r="AC778" s="399"/>
      <c r="AD778" s="399"/>
      <c r="AE778" s="399"/>
      <c r="AF778" s="399"/>
      <c r="AG778" s="399"/>
      <c r="AH778" s="399"/>
      <c r="AI778" s="399"/>
      <c r="AJ778" s="399"/>
      <c r="AK778" s="399"/>
      <c r="AL778" s="399"/>
      <c r="AM778" s="399"/>
      <c r="AN778" s="399"/>
      <c r="AO778" s="399"/>
      <c r="AP778" s="399"/>
      <c r="AQ778" s="399"/>
      <c r="AR778" s="399"/>
      <c r="AS778" s="399"/>
      <c r="AT778" s="399"/>
      <c r="AU778" s="399"/>
      <c r="AV778" s="399"/>
      <c r="AW778" s="399"/>
      <c r="AX778" s="399"/>
      <c r="AY778" s="399"/>
      <c r="AZ778" s="399"/>
      <c r="BA778" s="399"/>
      <c r="BB778" s="399"/>
      <c r="BC778" s="399"/>
      <c r="BD778" s="399"/>
      <c r="BE778" s="399"/>
      <c r="BF778" s="399"/>
      <c r="BG778" s="399"/>
      <c r="BH778" s="399"/>
      <c r="BI778" s="399"/>
      <c r="BJ778" s="399"/>
      <c r="BK778" s="399"/>
      <c r="BL778" s="399"/>
      <c r="BM778" s="399"/>
      <c r="BN778" s="399"/>
      <c r="BO778" s="399"/>
      <c r="BP778" s="399"/>
      <c r="BQ778" s="399"/>
      <c r="BR778" s="399"/>
      <c r="BS778" s="399"/>
      <c r="BT778" s="399"/>
      <c r="BU778" s="399"/>
      <c r="BV778" s="399"/>
      <c r="BW778" s="151"/>
      <c r="BX778" s="151"/>
      <c r="BY778" s="151"/>
      <c r="BZ778" s="151"/>
      <c r="CA778" s="151"/>
    </row>
    <row r="779" spans="1:79" s="628" customFormat="1" ht="21.95" customHeight="1">
      <c r="A779" s="370"/>
      <c r="B779" s="529"/>
      <c r="C779" s="371"/>
      <c r="D779" s="289" t="s">
        <v>2399</v>
      </c>
      <c r="E779" s="289" t="s">
        <v>2400</v>
      </c>
      <c r="F779" s="289" t="s">
        <v>76</v>
      </c>
      <c r="G779" s="289" t="s">
        <v>19</v>
      </c>
      <c r="H779" s="289"/>
      <c r="I779" s="290" t="s">
        <v>2391</v>
      </c>
      <c r="J779" s="289"/>
      <c r="K779" s="289" t="s">
        <v>86</v>
      </c>
      <c r="L779" s="289" t="s">
        <v>1400</v>
      </c>
      <c r="M779" s="289" t="s">
        <v>25</v>
      </c>
      <c r="N779" s="289" t="s">
        <v>26</v>
      </c>
      <c r="O779" s="348">
        <v>215</v>
      </c>
      <c r="P779" s="289" t="s">
        <v>22</v>
      </c>
      <c r="Q779" s="371" t="s">
        <v>24</v>
      </c>
      <c r="R779" s="371"/>
      <c r="S779" s="288">
        <v>217.137213</v>
      </c>
      <c r="T779" s="622"/>
      <c r="U779" s="399"/>
      <c r="V779" s="399"/>
      <c r="W779" s="399"/>
      <c r="X779" s="399"/>
      <c r="Y779" s="399"/>
      <c r="Z779" s="399"/>
      <c r="AA779" s="399"/>
      <c r="AB779" s="399"/>
      <c r="AC779" s="399"/>
      <c r="AD779" s="399"/>
      <c r="AE779" s="399"/>
      <c r="AF779" s="399"/>
      <c r="AG779" s="399"/>
      <c r="AH779" s="399"/>
      <c r="AI779" s="399"/>
      <c r="AJ779" s="399"/>
      <c r="AK779" s="399"/>
      <c r="AL779" s="399"/>
      <c r="AM779" s="399"/>
      <c r="AN779" s="399"/>
      <c r="AO779" s="399"/>
      <c r="AP779" s="399"/>
      <c r="AQ779" s="399"/>
      <c r="AR779" s="399"/>
      <c r="AS779" s="399"/>
      <c r="AT779" s="399"/>
      <c r="AU779" s="399"/>
      <c r="AV779" s="399"/>
      <c r="AW779" s="399"/>
      <c r="AX779" s="399"/>
      <c r="AY779" s="399"/>
      <c r="AZ779" s="399"/>
      <c r="BA779" s="399"/>
      <c r="BB779" s="399"/>
      <c r="BC779" s="399"/>
      <c r="BD779" s="399"/>
      <c r="BE779" s="399"/>
      <c r="BF779" s="399"/>
      <c r="BG779" s="399"/>
      <c r="BH779" s="399"/>
      <c r="BI779" s="399"/>
      <c r="BJ779" s="399"/>
      <c r="BK779" s="399"/>
      <c r="BL779" s="399"/>
      <c r="BM779" s="399"/>
      <c r="BN779" s="399"/>
      <c r="BO779" s="399"/>
      <c r="BP779" s="399"/>
      <c r="BQ779" s="399"/>
      <c r="BR779" s="399"/>
      <c r="BS779" s="399"/>
      <c r="BT779" s="399"/>
      <c r="BU779" s="399"/>
      <c r="BV779" s="399"/>
      <c r="BW779" s="151"/>
      <c r="BX779" s="151"/>
      <c r="BY779" s="151"/>
      <c r="BZ779" s="151"/>
      <c r="CA779" s="151"/>
    </row>
    <row r="780" spans="1:79" s="628" customFormat="1" ht="21.95" customHeight="1">
      <c r="A780" s="370"/>
      <c r="B780" s="529"/>
      <c r="C780" s="371"/>
      <c r="D780" s="289" t="s">
        <v>2389</v>
      </c>
      <c r="E780" s="289" t="s">
        <v>2390</v>
      </c>
      <c r="F780" s="289" t="s">
        <v>76</v>
      </c>
      <c r="G780" s="289" t="s">
        <v>19</v>
      </c>
      <c r="H780" s="289"/>
      <c r="I780" s="290" t="s">
        <v>2391</v>
      </c>
      <c r="J780" s="470"/>
      <c r="K780" s="289" t="s">
        <v>86</v>
      </c>
      <c r="L780" s="289" t="s">
        <v>1404</v>
      </c>
      <c r="M780" s="289" t="s">
        <v>25</v>
      </c>
      <c r="N780" s="289" t="s">
        <v>21</v>
      </c>
      <c r="O780" s="348">
        <v>418.6</v>
      </c>
      <c r="P780" s="289" t="s">
        <v>22</v>
      </c>
      <c r="Q780" s="371" t="s">
        <v>24</v>
      </c>
      <c r="R780" s="613"/>
      <c r="S780" s="288">
        <v>422.60707600000001</v>
      </c>
      <c r="T780" s="622"/>
      <c r="U780" s="399"/>
      <c r="V780" s="399"/>
      <c r="W780" s="399"/>
      <c r="X780" s="399"/>
      <c r="Y780" s="399"/>
      <c r="Z780" s="399"/>
      <c r="AA780" s="399"/>
      <c r="AB780" s="399"/>
      <c r="AC780" s="399"/>
      <c r="AD780" s="399"/>
      <c r="AE780" s="399"/>
      <c r="AF780" s="399"/>
      <c r="AG780" s="399"/>
      <c r="AH780" s="399"/>
      <c r="AI780" s="399"/>
      <c r="AJ780" s="399"/>
      <c r="AK780" s="399"/>
      <c r="AL780" s="399"/>
      <c r="AM780" s="399"/>
      <c r="AN780" s="399"/>
      <c r="AO780" s="399"/>
      <c r="AP780" s="399"/>
      <c r="AQ780" s="399"/>
      <c r="AR780" s="399"/>
      <c r="AS780" s="399"/>
      <c r="AT780" s="399"/>
      <c r="AU780" s="399"/>
      <c r="AV780" s="399"/>
      <c r="AW780" s="399"/>
      <c r="AX780" s="399"/>
      <c r="AY780" s="399"/>
      <c r="AZ780" s="399"/>
      <c r="BA780" s="399"/>
      <c r="BB780" s="399"/>
      <c r="BC780" s="399"/>
      <c r="BD780" s="399"/>
      <c r="BE780" s="399"/>
      <c r="BF780" s="399"/>
      <c r="BG780" s="399"/>
      <c r="BH780" s="399"/>
      <c r="BI780" s="399"/>
      <c r="BJ780" s="399"/>
      <c r="BK780" s="399"/>
      <c r="BL780" s="399"/>
      <c r="BM780" s="399"/>
      <c r="BN780" s="399"/>
      <c r="BO780" s="399"/>
      <c r="BP780" s="399"/>
      <c r="BQ780" s="399"/>
      <c r="BR780" s="399"/>
      <c r="BS780" s="399"/>
      <c r="BT780" s="399"/>
      <c r="BU780" s="399"/>
      <c r="BV780" s="399"/>
      <c r="BW780" s="151"/>
      <c r="BX780" s="151"/>
      <c r="BY780" s="151"/>
      <c r="BZ780" s="151"/>
      <c r="CA780" s="151"/>
    </row>
    <row r="781" spans="1:79" s="628" customFormat="1" ht="21.95" customHeight="1">
      <c r="A781" s="370"/>
      <c r="B781" s="529"/>
      <c r="C781" s="371"/>
      <c r="D781" s="289" t="s">
        <v>2393</v>
      </c>
      <c r="E781" s="289" t="s">
        <v>2394</v>
      </c>
      <c r="F781" s="289" t="s">
        <v>76</v>
      </c>
      <c r="G781" s="289" t="s">
        <v>19</v>
      </c>
      <c r="H781" s="289"/>
      <c r="I781" s="290" t="s">
        <v>2391</v>
      </c>
      <c r="J781" s="289"/>
      <c r="K781" s="289" t="s">
        <v>86</v>
      </c>
      <c r="L781" s="289" t="s">
        <v>1404</v>
      </c>
      <c r="M781" s="289" t="s">
        <v>25</v>
      </c>
      <c r="N781" s="289" t="s">
        <v>25</v>
      </c>
      <c r="O781" s="348">
        <v>1371.4</v>
      </c>
      <c r="P781" s="289" t="s">
        <v>22</v>
      </c>
      <c r="Q781" s="371" t="s">
        <v>24</v>
      </c>
      <c r="R781" s="613"/>
      <c r="S781" s="288">
        <v>1384.527816</v>
      </c>
      <c r="T781" s="622"/>
      <c r="U781" s="399"/>
      <c r="V781" s="399"/>
      <c r="W781" s="399"/>
      <c r="X781" s="399"/>
      <c r="Y781" s="399"/>
      <c r="Z781" s="399"/>
      <c r="AA781" s="399"/>
      <c r="AB781" s="399"/>
      <c r="AC781" s="399"/>
      <c r="AD781" s="399"/>
      <c r="AE781" s="399"/>
      <c r="AF781" s="399"/>
      <c r="AG781" s="399"/>
      <c r="AH781" s="399"/>
      <c r="AI781" s="399"/>
      <c r="AJ781" s="399"/>
      <c r="AK781" s="399"/>
      <c r="AL781" s="399"/>
      <c r="AM781" s="399"/>
      <c r="AN781" s="399"/>
      <c r="AO781" s="399"/>
      <c r="AP781" s="399"/>
      <c r="AQ781" s="399"/>
      <c r="AR781" s="399"/>
      <c r="AS781" s="399"/>
      <c r="AT781" s="399"/>
      <c r="AU781" s="399"/>
      <c r="AV781" s="399"/>
      <c r="AW781" s="399"/>
      <c r="AX781" s="399"/>
      <c r="AY781" s="399"/>
      <c r="AZ781" s="399"/>
      <c r="BA781" s="399"/>
      <c r="BB781" s="399"/>
      <c r="BC781" s="399"/>
      <c r="BD781" s="399"/>
      <c r="BE781" s="399"/>
      <c r="BF781" s="399"/>
      <c r="BG781" s="399"/>
      <c r="BH781" s="399"/>
      <c r="BI781" s="399"/>
      <c r="BJ781" s="399"/>
      <c r="BK781" s="399"/>
      <c r="BL781" s="399"/>
      <c r="BM781" s="399"/>
      <c r="BN781" s="399"/>
      <c r="BO781" s="399"/>
      <c r="BP781" s="399"/>
      <c r="BQ781" s="399"/>
      <c r="BR781" s="399"/>
      <c r="BS781" s="399"/>
      <c r="BT781" s="399"/>
      <c r="BU781" s="399"/>
      <c r="BV781" s="399"/>
      <c r="BW781" s="151"/>
      <c r="BX781" s="151"/>
      <c r="BY781" s="151"/>
      <c r="BZ781" s="151"/>
      <c r="CA781" s="151"/>
    </row>
    <row r="782" spans="1:79" s="628" customFormat="1" ht="21.95" customHeight="1">
      <c r="A782" s="370"/>
      <c r="B782" s="529"/>
      <c r="C782" s="371"/>
      <c r="D782" s="289" t="s">
        <v>2395</v>
      </c>
      <c r="E782" s="289" t="s">
        <v>2396</v>
      </c>
      <c r="F782" s="289" t="s">
        <v>76</v>
      </c>
      <c r="G782" s="289" t="s">
        <v>19</v>
      </c>
      <c r="H782" s="289"/>
      <c r="I782" s="290" t="s">
        <v>2391</v>
      </c>
      <c r="J782" s="289"/>
      <c r="K782" s="289" t="s">
        <v>86</v>
      </c>
      <c r="L782" s="289" t="s">
        <v>1404</v>
      </c>
      <c r="M782" s="289" t="s">
        <v>25</v>
      </c>
      <c r="N782" s="289" t="s">
        <v>27</v>
      </c>
      <c r="O782" s="348">
        <v>1470</v>
      </c>
      <c r="P782" s="289" t="s">
        <v>22</v>
      </c>
      <c r="Q782" s="371" t="s">
        <v>24</v>
      </c>
      <c r="R782" s="613"/>
      <c r="S782" s="288">
        <v>1484.0716699999998</v>
      </c>
      <c r="T782" s="622"/>
      <c r="U782" s="399"/>
      <c r="V782" s="399"/>
      <c r="W782" s="399"/>
      <c r="X782" s="399"/>
      <c r="Y782" s="399"/>
      <c r="Z782" s="399"/>
      <c r="AA782" s="399"/>
      <c r="AB782" s="399"/>
      <c r="AC782" s="399"/>
      <c r="AD782" s="399"/>
      <c r="AE782" s="399"/>
      <c r="AF782" s="399"/>
      <c r="AG782" s="399"/>
      <c r="AH782" s="399"/>
      <c r="AI782" s="399"/>
      <c r="AJ782" s="399"/>
      <c r="AK782" s="399"/>
      <c r="AL782" s="399"/>
      <c r="AM782" s="399"/>
      <c r="AN782" s="399"/>
      <c r="AO782" s="399"/>
      <c r="AP782" s="399"/>
      <c r="AQ782" s="399"/>
      <c r="AR782" s="399"/>
      <c r="AS782" s="399"/>
      <c r="AT782" s="399"/>
      <c r="AU782" s="399"/>
      <c r="AV782" s="399"/>
      <c r="AW782" s="399"/>
      <c r="AX782" s="399"/>
      <c r="AY782" s="399"/>
      <c r="AZ782" s="399"/>
      <c r="BA782" s="399"/>
      <c r="BB782" s="399"/>
      <c r="BC782" s="399"/>
      <c r="BD782" s="399"/>
      <c r="BE782" s="399"/>
      <c r="BF782" s="399"/>
      <c r="BG782" s="399"/>
      <c r="BH782" s="399"/>
      <c r="BI782" s="399"/>
      <c r="BJ782" s="399"/>
      <c r="BK782" s="399"/>
      <c r="BL782" s="399"/>
      <c r="BM782" s="399"/>
      <c r="BN782" s="399"/>
      <c r="BO782" s="399"/>
      <c r="BP782" s="399"/>
      <c r="BQ782" s="399"/>
      <c r="BR782" s="399"/>
      <c r="BS782" s="399"/>
      <c r="BT782" s="399"/>
      <c r="BU782" s="399"/>
      <c r="BV782" s="399"/>
      <c r="BW782" s="151"/>
      <c r="BX782" s="151"/>
      <c r="BY782" s="151"/>
      <c r="BZ782" s="151"/>
      <c r="CA782" s="151"/>
    </row>
    <row r="783" spans="1:79" s="628" customFormat="1" ht="21.95" customHeight="1">
      <c r="B783" s="477"/>
      <c r="C783" s="236"/>
      <c r="D783" s="634">
        <v>72114781703201</v>
      </c>
      <c r="E783" s="635">
        <v>2953</v>
      </c>
      <c r="F783" s="635" t="s">
        <v>76</v>
      </c>
      <c r="G783" s="635" t="s">
        <v>19</v>
      </c>
      <c r="H783" s="635"/>
      <c r="I783" s="636" t="s">
        <v>2770</v>
      </c>
      <c r="J783" s="636" t="s">
        <v>2771</v>
      </c>
      <c r="K783" s="635" t="s">
        <v>1023</v>
      </c>
      <c r="L783" s="635" t="s">
        <v>1400</v>
      </c>
      <c r="M783" s="635" t="s">
        <v>21</v>
      </c>
      <c r="N783" s="637" t="s">
        <v>21</v>
      </c>
      <c r="O783" s="323">
        <v>975.7</v>
      </c>
      <c r="P783" s="635" t="s">
        <v>72</v>
      </c>
      <c r="Q783" s="243" t="s">
        <v>184</v>
      </c>
      <c r="R783" s="614">
        <v>0.15</v>
      </c>
      <c r="S783" s="633">
        <v>985.51662699999997</v>
      </c>
      <c r="T783" s="624"/>
      <c r="U783" s="405"/>
      <c r="V783" s="405"/>
      <c r="W783" s="405"/>
      <c r="X783" s="405"/>
      <c r="Y783" s="405"/>
      <c r="Z783" s="405"/>
      <c r="AA783" s="405"/>
      <c r="AB783" s="405"/>
      <c r="AC783" s="405"/>
      <c r="AD783" s="405"/>
      <c r="AE783" s="405"/>
      <c r="AF783" s="405"/>
      <c r="AG783" s="405"/>
      <c r="AH783" s="405"/>
      <c r="AI783" s="405"/>
      <c r="AJ783" s="405"/>
      <c r="AK783" s="405"/>
      <c r="AL783" s="405"/>
      <c r="AM783" s="405"/>
      <c r="AN783" s="405"/>
      <c r="AO783" s="405"/>
      <c r="AP783" s="405"/>
      <c r="AQ783" s="405"/>
      <c r="AR783" s="405"/>
      <c r="AS783" s="405"/>
      <c r="AT783" s="405"/>
      <c r="AU783" s="405"/>
      <c r="AV783" s="405"/>
      <c r="AW783" s="405"/>
      <c r="AX783" s="405"/>
      <c r="AY783" s="405"/>
      <c r="AZ783" s="405"/>
      <c r="BA783" s="405"/>
      <c r="BB783" s="405"/>
      <c r="BC783" s="405"/>
      <c r="BD783" s="405"/>
      <c r="BE783" s="405"/>
      <c r="BF783" s="405"/>
      <c r="BG783" s="405"/>
      <c r="BH783" s="405"/>
      <c r="BI783" s="405"/>
      <c r="BJ783" s="405"/>
      <c r="BK783" s="405"/>
      <c r="BL783" s="405"/>
      <c r="BM783" s="405"/>
      <c r="BN783" s="405"/>
      <c r="BO783" s="405"/>
      <c r="BP783" s="405"/>
      <c r="BQ783" s="405"/>
      <c r="BR783" s="405"/>
      <c r="BS783" s="405"/>
      <c r="BT783" s="405"/>
      <c r="BU783" s="405"/>
      <c r="BV783" s="405"/>
      <c r="BW783" s="406"/>
      <c r="BX783" s="406"/>
      <c r="BY783" s="406"/>
      <c r="BZ783" s="406"/>
      <c r="CA783" s="406"/>
    </row>
    <row r="784" spans="1:79" s="628" customFormat="1" ht="21.95" customHeight="1">
      <c r="B784" s="477"/>
      <c r="C784" s="236"/>
      <c r="D784" s="634">
        <v>72114781203202</v>
      </c>
      <c r="E784" s="635">
        <v>2954</v>
      </c>
      <c r="F784" s="635" t="s">
        <v>76</v>
      </c>
      <c r="G784" s="635" t="s">
        <v>19</v>
      </c>
      <c r="H784" s="635"/>
      <c r="I784" s="636" t="s">
        <v>2770</v>
      </c>
      <c r="J784" s="636"/>
      <c r="K784" s="635" t="s">
        <v>1023</v>
      </c>
      <c r="L784" s="635" t="s">
        <v>1404</v>
      </c>
      <c r="M784" s="635" t="s">
        <v>21</v>
      </c>
      <c r="N784" s="637">
        <v>2</v>
      </c>
      <c r="O784" s="323">
        <v>1950.1</v>
      </c>
      <c r="P784" s="635" t="s">
        <v>72</v>
      </c>
      <c r="Q784" s="243" t="s">
        <v>23</v>
      </c>
      <c r="R784" s="560">
        <v>0.1</v>
      </c>
      <c r="S784" s="633">
        <v>1970.5778459999999</v>
      </c>
      <c r="T784" s="624"/>
      <c r="U784" s="405"/>
      <c r="V784" s="405"/>
      <c r="W784" s="405"/>
      <c r="X784" s="405"/>
      <c r="Y784" s="405"/>
      <c r="Z784" s="405"/>
      <c r="AA784" s="405"/>
      <c r="AB784" s="405"/>
      <c r="AC784" s="405"/>
      <c r="AD784" s="405"/>
      <c r="AE784" s="405"/>
      <c r="AF784" s="405"/>
      <c r="AG784" s="405"/>
      <c r="AH784" s="405"/>
      <c r="AI784" s="405"/>
      <c r="AJ784" s="405"/>
      <c r="AK784" s="405"/>
      <c r="AL784" s="405"/>
      <c r="AM784" s="405"/>
      <c r="AN784" s="405"/>
      <c r="AO784" s="405"/>
      <c r="AP784" s="405"/>
      <c r="AQ784" s="405"/>
      <c r="AR784" s="405"/>
      <c r="AS784" s="405"/>
      <c r="AT784" s="405"/>
      <c r="AU784" s="405"/>
      <c r="AV784" s="405"/>
      <c r="AW784" s="405"/>
      <c r="AX784" s="405"/>
      <c r="AY784" s="405"/>
      <c r="AZ784" s="405"/>
      <c r="BA784" s="405"/>
      <c r="BB784" s="405"/>
      <c r="BC784" s="405"/>
      <c r="BD784" s="405"/>
      <c r="BE784" s="405"/>
      <c r="BF784" s="405"/>
      <c r="BG784" s="405"/>
      <c r="BH784" s="405"/>
      <c r="BI784" s="405"/>
      <c r="BJ784" s="405"/>
      <c r="BK784" s="405"/>
      <c r="BL784" s="405"/>
      <c r="BM784" s="405"/>
      <c r="BN784" s="405"/>
      <c r="BO784" s="405"/>
      <c r="BP784" s="405"/>
      <c r="BQ784" s="405"/>
      <c r="BR784" s="405"/>
      <c r="BS784" s="405"/>
      <c r="BT784" s="405"/>
      <c r="BU784" s="405"/>
      <c r="BV784" s="405"/>
      <c r="BW784" s="406"/>
      <c r="BX784" s="406"/>
      <c r="BY784" s="406"/>
      <c r="BZ784" s="406"/>
      <c r="CA784" s="406"/>
    </row>
    <row r="785" spans="1:79" s="628" customFormat="1" ht="21.95" customHeight="1">
      <c r="A785" s="156">
        <v>853</v>
      </c>
      <c r="B785" s="582"/>
      <c r="C785" s="582"/>
      <c r="D785" s="422" t="s">
        <v>1415</v>
      </c>
      <c r="E785" s="422" t="s">
        <v>1416</v>
      </c>
      <c r="F785" s="422" t="s">
        <v>76</v>
      </c>
      <c r="G785" s="422" t="s">
        <v>28</v>
      </c>
      <c r="H785" s="583"/>
      <c r="I785" s="422" t="s">
        <v>1417</v>
      </c>
      <c r="J785" s="422" t="s">
        <v>1418</v>
      </c>
      <c r="K785" s="583" t="s">
        <v>1023</v>
      </c>
      <c r="L785" s="583" t="s">
        <v>31</v>
      </c>
      <c r="M785" s="583" t="s">
        <v>77</v>
      </c>
      <c r="N785" s="583" t="s">
        <v>21</v>
      </c>
      <c r="O785" s="426">
        <v>275.7</v>
      </c>
      <c r="P785" s="422" t="s">
        <v>26</v>
      </c>
      <c r="Q785" s="583" t="s">
        <v>23</v>
      </c>
      <c r="R785" s="425">
        <v>0.15</v>
      </c>
      <c r="S785" s="584">
        <v>278.34068100000002</v>
      </c>
      <c r="T785" s="621"/>
      <c r="U785" s="393"/>
      <c r="V785" s="393"/>
      <c r="W785" s="393"/>
      <c r="X785" s="393"/>
      <c r="Y785" s="393"/>
      <c r="Z785" s="393"/>
      <c r="AA785" s="393"/>
      <c r="AB785" s="393"/>
      <c r="AC785" s="393"/>
      <c r="AD785" s="393"/>
      <c r="AE785" s="393"/>
      <c r="AF785" s="393"/>
      <c r="AG785" s="393"/>
      <c r="AH785" s="393"/>
      <c r="AI785" s="393"/>
      <c r="AJ785" s="393"/>
      <c r="AK785" s="393"/>
      <c r="AL785" s="393"/>
      <c r="AM785" s="393"/>
      <c r="AN785" s="393"/>
      <c r="AO785" s="393"/>
      <c r="AP785" s="393"/>
      <c r="AQ785" s="393"/>
      <c r="AR785" s="393"/>
      <c r="AS785" s="393"/>
      <c r="AT785" s="393"/>
      <c r="AU785" s="393"/>
      <c r="AV785" s="393"/>
      <c r="AW785" s="393"/>
      <c r="AX785" s="393"/>
      <c r="AY785" s="393"/>
      <c r="AZ785" s="393"/>
      <c r="BA785" s="393"/>
      <c r="BB785" s="393"/>
      <c r="BC785" s="393"/>
      <c r="BD785" s="393"/>
      <c r="BE785" s="393"/>
      <c r="BF785" s="393"/>
      <c r="BG785" s="393"/>
      <c r="BH785" s="393"/>
      <c r="BI785" s="393"/>
      <c r="BJ785" s="393"/>
      <c r="BK785" s="393"/>
      <c r="BL785" s="393"/>
      <c r="BM785" s="393"/>
      <c r="BN785" s="393"/>
      <c r="BO785" s="393"/>
      <c r="BP785" s="393"/>
      <c r="BQ785" s="393"/>
      <c r="BR785" s="393"/>
      <c r="BS785" s="393"/>
      <c r="BT785" s="393"/>
      <c r="BU785" s="393"/>
      <c r="BV785" s="393"/>
      <c r="BW785" s="115"/>
      <c r="BX785" s="115"/>
      <c r="BY785" s="115"/>
      <c r="BZ785" s="115"/>
      <c r="CA785" s="115"/>
    </row>
    <row r="786" spans="1:79" s="628" customFormat="1" ht="21.95" customHeight="1">
      <c r="A786" s="135">
        <v>795</v>
      </c>
      <c r="B786" s="421"/>
      <c r="C786" s="421"/>
      <c r="D786" s="422" t="s">
        <v>847</v>
      </c>
      <c r="E786" s="422" t="s">
        <v>848</v>
      </c>
      <c r="F786" s="423" t="s">
        <v>76</v>
      </c>
      <c r="G786" s="423" t="s">
        <v>549</v>
      </c>
      <c r="H786" s="421">
        <v>1</v>
      </c>
      <c r="I786" s="423" t="s">
        <v>849</v>
      </c>
      <c r="J786" s="423" t="s">
        <v>1009</v>
      </c>
      <c r="K786" s="421" t="s">
        <v>86</v>
      </c>
      <c r="L786" s="421" t="s">
        <v>31</v>
      </c>
      <c r="M786" s="421" t="s">
        <v>290</v>
      </c>
      <c r="N786" s="421" t="s">
        <v>21</v>
      </c>
      <c r="O786" s="423">
        <v>2000</v>
      </c>
      <c r="P786" s="423"/>
      <c r="Q786" s="421" t="s">
        <v>23</v>
      </c>
      <c r="R786" s="425">
        <v>0.1</v>
      </c>
      <c r="S786" s="584">
        <v>2019.9146499999999</v>
      </c>
      <c r="T786" s="621"/>
      <c r="U786" s="393"/>
      <c r="V786" s="393"/>
      <c r="W786" s="393"/>
      <c r="X786" s="393"/>
      <c r="Y786" s="393"/>
      <c r="Z786" s="393"/>
      <c r="AA786" s="393"/>
      <c r="AB786" s="393"/>
      <c r="AC786" s="393"/>
      <c r="AD786" s="393"/>
      <c r="AE786" s="393"/>
      <c r="AF786" s="393"/>
      <c r="AG786" s="393"/>
      <c r="AH786" s="393"/>
      <c r="AI786" s="393"/>
      <c r="AJ786" s="393"/>
      <c r="AK786" s="393"/>
      <c r="AL786" s="393"/>
      <c r="AM786" s="393"/>
      <c r="AN786" s="393"/>
      <c r="AO786" s="393"/>
      <c r="AP786" s="393"/>
      <c r="AQ786" s="393"/>
      <c r="AR786" s="393"/>
      <c r="AS786" s="393"/>
      <c r="AT786" s="393"/>
      <c r="AU786" s="393"/>
      <c r="AV786" s="393"/>
      <c r="AW786" s="393"/>
      <c r="AX786" s="393"/>
      <c r="AY786" s="393"/>
      <c r="AZ786" s="393"/>
      <c r="BA786" s="393"/>
      <c r="BB786" s="393"/>
      <c r="BC786" s="393"/>
      <c r="BD786" s="393"/>
      <c r="BE786" s="393"/>
      <c r="BF786" s="393"/>
      <c r="BG786" s="393"/>
      <c r="BH786" s="393"/>
      <c r="BI786" s="393"/>
      <c r="BJ786" s="393"/>
      <c r="BK786" s="393"/>
      <c r="BL786" s="393"/>
      <c r="BM786" s="393"/>
      <c r="BN786" s="393"/>
      <c r="BO786" s="393"/>
      <c r="BP786" s="393"/>
      <c r="BQ786" s="393"/>
      <c r="BR786" s="393"/>
      <c r="BS786" s="393"/>
      <c r="BT786" s="393"/>
      <c r="BU786" s="393"/>
      <c r="BV786" s="393"/>
      <c r="BW786" s="115"/>
      <c r="BX786" s="115"/>
      <c r="BY786" s="115"/>
      <c r="BZ786" s="115"/>
      <c r="CA786" s="115"/>
    </row>
    <row r="787" spans="1:79" s="628" customFormat="1" ht="21.95" customHeight="1">
      <c r="A787" s="122">
        <v>796</v>
      </c>
      <c r="B787" s="421"/>
      <c r="C787" s="421"/>
      <c r="D787" s="422" t="s">
        <v>850</v>
      </c>
      <c r="E787" s="422" t="s">
        <v>851</v>
      </c>
      <c r="F787" s="423" t="s">
        <v>76</v>
      </c>
      <c r="G787" s="423" t="s">
        <v>549</v>
      </c>
      <c r="H787" s="421">
        <v>1</v>
      </c>
      <c r="I787" s="423" t="s">
        <v>849</v>
      </c>
      <c r="J787" s="424" t="s">
        <v>1020</v>
      </c>
      <c r="K787" s="421" t="s">
        <v>86</v>
      </c>
      <c r="L787" s="421" t="s">
        <v>31</v>
      </c>
      <c r="M787" s="421" t="s">
        <v>290</v>
      </c>
      <c r="N787" s="421" t="s">
        <v>22</v>
      </c>
      <c r="O787" s="423">
        <v>1218.2</v>
      </c>
      <c r="P787" s="423"/>
      <c r="Q787" s="421" t="s">
        <v>23</v>
      </c>
      <c r="R787" s="425">
        <v>0.1</v>
      </c>
      <c r="S787" s="584">
        <v>1231.3726000000001</v>
      </c>
      <c r="T787" s="621"/>
      <c r="U787" s="393"/>
      <c r="V787" s="393"/>
      <c r="W787" s="393"/>
      <c r="X787" s="393"/>
      <c r="Y787" s="393"/>
      <c r="Z787" s="393"/>
      <c r="AA787" s="393"/>
      <c r="AB787" s="393"/>
      <c r="AC787" s="393"/>
      <c r="AD787" s="393"/>
      <c r="AE787" s="393"/>
      <c r="AF787" s="393"/>
      <c r="AG787" s="393"/>
      <c r="AH787" s="393"/>
      <c r="AI787" s="393"/>
      <c r="AJ787" s="393"/>
      <c r="AK787" s="393"/>
      <c r="AL787" s="393"/>
      <c r="AM787" s="393"/>
      <c r="AN787" s="393"/>
      <c r="AO787" s="393"/>
      <c r="AP787" s="393"/>
      <c r="AQ787" s="393"/>
      <c r="AR787" s="393"/>
      <c r="AS787" s="393"/>
      <c r="AT787" s="393"/>
      <c r="AU787" s="393"/>
      <c r="AV787" s="393"/>
      <c r="AW787" s="393"/>
      <c r="AX787" s="393"/>
      <c r="AY787" s="393"/>
      <c r="AZ787" s="393"/>
      <c r="BA787" s="393"/>
      <c r="BB787" s="393"/>
      <c r="BC787" s="393"/>
      <c r="BD787" s="393"/>
      <c r="BE787" s="393"/>
      <c r="BF787" s="393"/>
      <c r="BG787" s="393"/>
      <c r="BH787" s="393"/>
      <c r="BI787" s="393"/>
      <c r="BJ787" s="393"/>
      <c r="BK787" s="393"/>
      <c r="BL787" s="393"/>
      <c r="BM787" s="393"/>
      <c r="BN787" s="393"/>
      <c r="BO787" s="393"/>
      <c r="BP787" s="393"/>
      <c r="BQ787" s="393"/>
      <c r="BR787" s="393"/>
      <c r="BS787" s="393"/>
      <c r="BT787" s="393"/>
      <c r="BU787" s="393"/>
      <c r="BV787" s="393"/>
      <c r="BW787" s="115"/>
      <c r="BX787" s="115"/>
      <c r="BY787" s="115"/>
      <c r="BZ787" s="115"/>
      <c r="CA787" s="115"/>
    </row>
    <row r="788" spans="1:79" s="628" customFormat="1" ht="21.95" customHeight="1">
      <c r="A788" s="144">
        <v>797</v>
      </c>
      <c r="B788" s="421"/>
      <c r="C788" s="421"/>
      <c r="D788" s="422" t="s">
        <v>852</v>
      </c>
      <c r="E788" s="422" t="s">
        <v>853</v>
      </c>
      <c r="F788" s="423" t="s">
        <v>76</v>
      </c>
      <c r="G788" s="423" t="s">
        <v>549</v>
      </c>
      <c r="H788" s="421">
        <v>2</v>
      </c>
      <c r="I788" s="423" t="s">
        <v>849</v>
      </c>
      <c r="J788" s="424" t="s">
        <v>1020</v>
      </c>
      <c r="K788" s="421" t="s">
        <v>86</v>
      </c>
      <c r="L788" s="421" t="s">
        <v>31</v>
      </c>
      <c r="M788" s="421" t="s">
        <v>290</v>
      </c>
      <c r="N788" s="421" t="s">
        <v>25</v>
      </c>
      <c r="O788" s="423">
        <v>783.4</v>
      </c>
      <c r="P788" s="423"/>
      <c r="Q788" s="421" t="s">
        <v>23</v>
      </c>
      <c r="R788" s="425">
        <v>0.1</v>
      </c>
      <c r="S788" s="584">
        <v>791.97890000000007</v>
      </c>
      <c r="T788" s="621"/>
      <c r="U788" s="393"/>
      <c r="V788" s="393"/>
      <c r="W788" s="393"/>
      <c r="X788" s="393"/>
      <c r="Y788" s="393"/>
      <c r="Z788" s="393"/>
      <c r="AA788" s="393"/>
      <c r="AB788" s="393"/>
      <c r="AC788" s="393"/>
      <c r="AD788" s="393"/>
      <c r="AE788" s="393"/>
      <c r="AF788" s="393"/>
      <c r="AG788" s="393"/>
      <c r="AH788" s="393"/>
      <c r="AI788" s="393"/>
      <c r="AJ788" s="393"/>
      <c r="AK788" s="393"/>
      <c r="AL788" s="393"/>
      <c r="AM788" s="393"/>
      <c r="AN788" s="393"/>
      <c r="AO788" s="393"/>
      <c r="AP788" s="393"/>
      <c r="AQ788" s="393"/>
      <c r="AR788" s="393"/>
      <c r="AS788" s="393"/>
      <c r="AT788" s="393"/>
      <c r="AU788" s="393"/>
      <c r="AV788" s="393"/>
      <c r="AW788" s="393"/>
      <c r="AX788" s="393"/>
      <c r="AY788" s="393"/>
      <c r="AZ788" s="393"/>
      <c r="BA788" s="393"/>
      <c r="BB788" s="393"/>
      <c r="BC788" s="393"/>
      <c r="BD788" s="393"/>
      <c r="BE788" s="393"/>
      <c r="BF788" s="393"/>
      <c r="BG788" s="393"/>
      <c r="BH788" s="393"/>
      <c r="BI788" s="393"/>
      <c r="BJ788" s="393"/>
      <c r="BK788" s="393"/>
      <c r="BL788" s="393"/>
      <c r="BM788" s="393"/>
      <c r="BN788" s="393"/>
      <c r="BO788" s="393"/>
      <c r="BP788" s="393"/>
      <c r="BQ788" s="393"/>
      <c r="BR788" s="393"/>
      <c r="BS788" s="393"/>
      <c r="BT788" s="393"/>
      <c r="BU788" s="393"/>
      <c r="BV788" s="393"/>
      <c r="BW788" s="115"/>
      <c r="BX788" s="115"/>
      <c r="BY788" s="115"/>
      <c r="BZ788" s="115"/>
      <c r="CA788" s="115"/>
    </row>
    <row r="789" spans="1:79" s="628" customFormat="1" ht="21.95" customHeight="1">
      <c r="B789" s="477"/>
      <c r="C789" s="236"/>
      <c r="D789" s="274">
        <v>72118440510207</v>
      </c>
      <c r="E789" s="276" t="s">
        <v>2889</v>
      </c>
      <c r="F789" s="276" t="s">
        <v>76</v>
      </c>
      <c r="G789" s="276" t="s">
        <v>549</v>
      </c>
      <c r="H789" s="276">
        <v>1</v>
      </c>
      <c r="I789" s="277" t="s">
        <v>2890</v>
      </c>
      <c r="J789" s="639" t="s">
        <v>1012</v>
      </c>
      <c r="K789" s="276" t="s">
        <v>1023</v>
      </c>
      <c r="L789" s="276" t="s">
        <v>29</v>
      </c>
      <c r="M789" s="236">
        <v>9</v>
      </c>
      <c r="N789" s="559">
        <v>7</v>
      </c>
      <c r="O789" s="494">
        <v>327.8</v>
      </c>
      <c r="P789" s="236">
        <v>5</v>
      </c>
      <c r="Q789" s="236" t="s">
        <v>30</v>
      </c>
      <c r="R789" s="560">
        <v>0.1</v>
      </c>
      <c r="S789" s="566">
        <v>330.99821800000001</v>
      </c>
      <c r="T789" s="624"/>
      <c r="U789" s="405"/>
      <c r="V789" s="405"/>
      <c r="W789" s="405"/>
      <c r="X789" s="405"/>
      <c r="Y789" s="405"/>
      <c r="Z789" s="405"/>
      <c r="AA789" s="405"/>
      <c r="AB789" s="405"/>
      <c r="AC789" s="405"/>
      <c r="AD789" s="405"/>
      <c r="AE789" s="405"/>
      <c r="AF789" s="405"/>
      <c r="AG789" s="405"/>
      <c r="AH789" s="405"/>
      <c r="AI789" s="405"/>
      <c r="AJ789" s="405"/>
      <c r="AK789" s="405"/>
      <c r="AL789" s="405"/>
      <c r="AM789" s="405"/>
      <c r="AN789" s="405"/>
      <c r="AO789" s="405"/>
      <c r="AP789" s="405"/>
      <c r="AQ789" s="405"/>
      <c r="AR789" s="405"/>
      <c r="AS789" s="405"/>
      <c r="AT789" s="405"/>
      <c r="AU789" s="405"/>
      <c r="AV789" s="405"/>
      <c r="AW789" s="405"/>
      <c r="AX789" s="405"/>
      <c r="AY789" s="405"/>
      <c r="AZ789" s="405"/>
      <c r="BA789" s="405"/>
      <c r="BB789" s="405"/>
      <c r="BC789" s="405"/>
      <c r="BD789" s="405"/>
      <c r="BE789" s="405"/>
      <c r="BF789" s="405"/>
      <c r="BG789" s="405"/>
      <c r="BH789" s="405"/>
      <c r="BI789" s="405"/>
      <c r="BJ789" s="405"/>
      <c r="BK789" s="405"/>
      <c r="BL789" s="405"/>
      <c r="BM789" s="405"/>
      <c r="BN789" s="405"/>
      <c r="BO789" s="405"/>
      <c r="BP789" s="405"/>
      <c r="BQ789" s="405"/>
      <c r="BR789" s="405"/>
      <c r="BS789" s="405"/>
      <c r="BT789" s="405"/>
      <c r="BU789" s="405"/>
      <c r="BV789" s="405"/>
      <c r="BW789" s="406"/>
      <c r="BX789" s="406"/>
      <c r="BY789" s="406"/>
      <c r="BZ789" s="406"/>
      <c r="CA789" s="406"/>
    </row>
    <row r="790" spans="1:79" s="628" customFormat="1" ht="21.95" customHeight="1">
      <c r="A790" s="370"/>
      <c r="B790" s="529"/>
      <c r="C790" s="371"/>
      <c r="D790" s="372" t="s">
        <v>2406</v>
      </c>
      <c r="E790" s="372" t="s">
        <v>2407</v>
      </c>
      <c r="F790" s="372" t="s">
        <v>76</v>
      </c>
      <c r="G790" s="372" t="s">
        <v>549</v>
      </c>
      <c r="H790" s="372">
        <v>1</v>
      </c>
      <c r="I790" s="373" t="s">
        <v>2403</v>
      </c>
      <c r="J790" s="639" t="s">
        <v>2894</v>
      </c>
      <c r="K790" s="372" t="s">
        <v>86</v>
      </c>
      <c r="L790" s="372" t="s">
        <v>1404</v>
      </c>
      <c r="M790" s="372" t="s">
        <v>22</v>
      </c>
      <c r="N790" s="260">
        <v>3</v>
      </c>
      <c r="O790" s="348">
        <v>60.5</v>
      </c>
      <c r="P790" s="372" t="s">
        <v>2405</v>
      </c>
      <c r="Q790" s="371" t="s">
        <v>24</v>
      </c>
      <c r="R790" s="613"/>
      <c r="S790" s="288">
        <v>60.888854000000002</v>
      </c>
      <c r="T790" s="622"/>
      <c r="U790" s="399"/>
      <c r="V790" s="399"/>
      <c r="W790" s="399"/>
      <c r="X790" s="399"/>
      <c r="Y790" s="399"/>
      <c r="Z790" s="399"/>
      <c r="AA790" s="399"/>
      <c r="AB790" s="399"/>
      <c r="AC790" s="399"/>
      <c r="AD790" s="399"/>
      <c r="AE790" s="399"/>
      <c r="AF790" s="399"/>
      <c r="AG790" s="399"/>
      <c r="AH790" s="399"/>
      <c r="AI790" s="399"/>
      <c r="AJ790" s="399"/>
      <c r="AK790" s="399"/>
      <c r="AL790" s="399"/>
      <c r="AM790" s="399"/>
      <c r="AN790" s="399"/>
      <c r="AO790" s="399"/>
      <c r="AP790" s="399"/>
      <c r="AQ790" s="399"/>
      <c r="AR790" s="399"/>
      <c r="AS790" s="399"/>
      <c r="AT790" s="399"/>
      <c r="AU790" s="399"/>
      <c r="AV790" s="399"/>
      <c r="AW790" s="399"/>
      <c r="AX790" s="399"/>
      <c r="AY790" s="399"/>
      <c r="AZ790" s="399"/>
      <c r="BA790" s="399"/>
      <c r="BB790" s="399"/>
      <c r="BC790" s="399"/>
      <c r="BD790" s="399"/>
      <c r="BE790" s="399"/>
      <c r="BF790" s="399"/>
      <c r="BG790" s="399"/>
      <c r="BH790" s="399"/>
      <c r="BI790" s="399"/>
      <c r="BJ790" s="399"/>
      <c r="BK790" s="399"/>
      <c r="BL790" s="399"/>
      <c r="BM790" s="399"/>
      <c r="BN790" s="399"/>
      <c r="BO790" s="399"/>
      <c r="BP790" s="399"/>
      <c r="BQ790" s="399"/>
      <c r="BR790" s="399"/>
      <c r="BS790" s="399"/>
      <c r="BT790" s="399"/>
      <c r="BU790" s="399"/>
      <c r="BV790" s="399"/>
      <c r="BW790" s="151"/>
      <c r="BX790" s="151"/>
      <c r="BY790" s="151"/>
      <c r="BZ790" s="151"/>
      <c r="CA790" s="151"/>
    </row>
    <row r="791" spans="1:79" s="628" customFormat="1" ht="21.95" customHeight="1">
      <c r="A791" s="370"/>
      <c r="B791" s="529"/>
      <c r="C791" s="371"/>
      <c r="D791" s="372" t="s">
        <v>2408</v>
      </c>
      <c r="E791" s="372" t="s">
        <v>2409</v>
      </c>
      <c r="F791" s="372" t="s">
        <v>76</v>
      </c>
      <c r="G791" s="372" t="s">
        <v>549</v>
      </c>
      <c r="H791" s="372">
        <v>2</v>
      </c>
      <c r="I791" s="373" t="s">
        <v>2403</v>
      </c>
      <c r="J791" s="372"/>
      <c r="K791" s="372" t="s">
        <v>86</v>
      </c>
      <c r="L791" s="372" t="s">
        <v>1404</v>
      </c>
      <c r="M791" s="372" t="s">
        <v>22</v>
      </c>
      <c r="N791" s="260">
        <v>4</v>
      </c>
      <c r="O791" s="348">
        <v>65.2</v>
      </c>
      <c r="P791" s="372" t="s">
        <v>2405</v>
      </c>
      <c r="Q791" s="371" t="s">
        <v>24</v>
      </c>
      <c r="R791" s="613"/>
      <c r="S791" s="288">
        <v>65.769490000000005</v>
      </c>
      <c r="T791" s="622"/>
      <c r="U791" s="399"/>
      <c r="V791" s="399"/>
      <c r="W791" s="399"/>
      <c r="X791" s="399"/>
      <c r="Y791" s="399"/>
      <c r="Z791" s="399"/>
      <c r="AA791" s="399"/>
      <c r="AB791" s="399"/>
      <c r="AC791" s="399"/>
      <c r="AD791" s="399"/>
      <c r="AE791" s="399"/>
      <c r="AF791" s="399"/>
      <c r="AG791" s="399"/>
      <c r="AH791" s="399"/>
      <c r="AI791" s="399"/>
      <c r="AJ791" s="399"/>
      <c r="AK791" s="399"/>
      <c r="AL791" s="399"/>
      <c r="AM791" s="399"/>
      <c r="AN791" s="399"/>
      <c r="AO791" s="399"/>
      <c r="AP791" s="399"/>
      <c r="AQ791" s="399"/>
      <c r="AR791" s="399"/>
      <c r="AS791" s="399"/>
      <c r="AT791" s="399"/>
      <c r="AU791" s="399"/>
      <c r="AV791" s="399"/>
      <c r="AW791" s="399"/>
      <c r="AX791" s="399"/>
      <c r="AY791" s="399"/>
      <c r="AZ791" s="399"/>
      <c r="BA791" s="399"/>
      <c r="BB791" s="399"/>
      <c r="BC791" s="399"/>
      <c r="BD791" s="399"/>
      <c r="BE791" s="399"/>
      <c r="BF791" s="399"/>
      <c r="BG791" s="399"/>
      <c r="BH791" s="399"/>
      <c r="BI791" s="399"/>
      <c r="BJ791" s="399"/>
      <c r="BK791" s="399"/>
      <c r="BL791" s="399"/>
      <c r="BM791" s="399"/>
      <c r="BN791" s="399"/>
      <c r="BO791" s="399"/>
      <c r="BP791" s="399"/>
      <c r="BQ791" s="399"/>
      <c r="BR791" s="399"/>
      <c r="BS791" s="399"/>
      <c r="BT791" s="399"/>
      <c r="BU791" s="399"/>
      <c r="BV791" s="399"/>
      <c r="BW791" s="151"/>
      <c r="BX791" s="151"/>
      <c r="BY791" s="151"/>
      <c r="BZ791" s="151"/>
      <c r="CA791" s="151"/>
    </row>
    <row r="792" spans="1:79" s="628" customFormat="1" ht="21.95" customHeight="1">
      <c r="B792" s="477"/>
      <c r="C792" s="236"/>
      <c r="D792" s="302" t="s">
        <v>2891</v>
      </c>
      <c r="E792" s="302" t="s">
        <v>2892</v>
      </c>
      <c r="F792" s="302" t="s">
        <v>76</v>
      </c>
      <c r="G792" s="302" t="s">
        <v>549</v>
      </c>
      <c r="H792" s="302">
        <v>1</v>
      </c>
      <c r="I792" s="303" t="s">
        <v>2893</v>
      </c>
      <c r="J792" s="639"/>
      <c r="K792" s="302" t="s">
        <v>1023</v>
      </c>
      <c r="L792" s="302" t="s">
        <v>29</v>
      </c>
      <c r="M792" s="236">
        <v>2</v>
      </c>
      <c r="N792" s="559">
        <v>1</v>
      </c>
      <c r="O792" s="494">
        <v>1980</v>
      </c>
      <c r="P792" s="236">
        <v>28</v>
      </c>
      <c r="Q792" s="236" t="s">
        <v>47</v>
      </c>
      <c r="R792" s="560">
        <v>0.05</v>
      </c>
      <c r="S792" s="599">
        <v>2000.272244</v>
      </c>
      <c r="T792" s="624"/>
      <c r="U792" s="405"/>
      <c r="V792" s="405"/>
      <c r="W792" s="405"/>
      <c r="X792" s="405"/>
      <c r="Y792" s="405"/>
      <c r="Z792" s="405"/>
      <c r="AA792" s="405"/>
      <c r="AB792" s="405"/>
      <c r="AC792" s="405"/>
      <c r="AD792" s="405"/>
      <c r="AE792" s="405"/>
      <c r="AF792" s="405"/>
      <c r="AG792" s="405"/>
      <c r="AH792" s="405"/>
      <c r="AI792" s="405"/>
      <c r="AJ792" s="405"/>
      <c r="AK792" s="405"/>
      <c r="AL792" s="405"/>
      <c r="AM792" s="405"/>
      <c r="AN792" s="405"/>
      <c r="AO792" s="405"/>
      <c r="AP792" s="405"/>
      <c r="AQ792" s="405"/>
      <c r="AR792" s="405"/>
      <c r="AS792" s="405"/>
      <c r="AT792" s="405"/>
      <c r="AU792" s="405"/>
      <c r="AV792" s="405"/>
      <c r="AW792" s="405"/>
      <c r="AX792" s="405"/>
      <c r="AY792" s="405"/>
      <c r="AZ792" s="405"/>
      <c r="BA792" s="405"/>
      <c r="BB792" s="405"/>
      <c r="BC792" s="405"/>
      <c r="BD792" s="405"/>
      <c r="BE792" s="405"/>
      <c r="BF792" s="405"/>
      <c r="BG792" s="405"/>
      <c r="BH792" s="405"/>
      <c r="BI792" s="405"/>
      <c r="BJ792" s="405"/>
      <c r="BK792" s="405"/>
      <c r="BL792" s="405"/>
      <c r="BM792" s="405"/>
      <c r="BN792" s="405"/>
      <c r="BO792" s="405"/>
      <c r="BP792" s="405"/>
      <c r="BQ792" s="405"/>
      <c r="BR792" s="405"/>
      <c r="BS792" s="405"/>
      <c r="BT792" s="405"/>
      <c r="BU792" s="405"/>
      <c r="BV792" s="405"/>
      <c r="BW792" s="406"/>
      <c r="BX792" s="406"/>
      <c r="BY792" s="406"/>
      <c r="BZ792" s="406"/>
      <c r="CA792" s="406"/>
    </row>
    <row r="793" spans="1:79" s="628" customFormat="1" ht="21.95" customHeight="1">
      <c r="B793" s="477"/>
      <c r="C793" s="236"/>
      <c r="D793" s="302" t="s">
        <v>2898</v>
      </c>
      <c r="E793" s="302" t="s">
        <v>2899</v>
      </c>
      <c r="F793" s="302" t="s">
        <v>76</v>
      </c>
      <c r="G793" s="302" t="s">
        <v>549</v>
      </c>
      <c r="H793" s="302">
        <v>1</v>
      </c>
      <c r="I793" s="303" t="s">
        <v>2893</v>
      </c>
      <c r="J793" s="303"/>
      <c r="K793" s="302" t="s">
        <v>1023</v>
      </c>
      <c r="L793" s="302" t="s">
        <v>29</v>
      </c>
      <c r="M793" s="236">
        <v>2</v>
      </c>
      <c r="N793" s="559">
        <v>2</v>
      </c>
      <c r="O793" s="494">
        <v>1980</v>
      </c>
      <c r="P793" s="236">
        <v>28</v>
      </c>
      <c r="Q793" s="236" t="s">
        <v>30</v>
      </c>
      <c r="R793" s="560">
        <v>0.1</v>
      </c>
      <c r="S793" s="599">
        <v>2000.272244</v>
      </c>
      <c r="T793" s="624"/>
      <c r="U793" s="405"/>
      <c r="V793" s="405"/>
      <c r="W793" s="405"/>
      <c r="X793" s="405"/>
      <c r="Y793" s="405"/>
      <c r="Z793" s="405"/>
      <c r="AA793" s="405"/>
      <c r="AB793" s="405"/>
      <c r="AC793" s="405"/>
      <c r="AD793" s="405"/>
      <c r="AE793" s="405"/>
      <c r="AF793" s="405"/>
      <c r="AG793" s="405"/>
      <c r="AH793" s="405"/>
      <c r="AI793" s="405"/>
      <c r="AJ793" s="405"/>
      <c r="AK793" s="405"/>
      <c r="AL793" s="405"/>
      <c r="AM793" s="405"/>
      <c r="AN793" s="405"/>
      <c r="AO793" s="405"/>
      <c r="AP793" s="405"/>
      <c r="AQ793" s="405"/>
      <c r="AR793" s="405"/>
      <c r="AS793" s="405"/>
      <c r="AT793" s="405"/>
      <c r="AU793" s="405"/>
      <c r="AV793" s="405"/>
      <c r="AW793" s="405"/>
      <c r="AX793" s="405"/>
      <c r="AY793" s="405"/>
      <c r="AZ793" s="405"/>
      <c r="BA793" s="405"/>
      <c r="BB793" s="405"/>
      <c r="BC793" s="405"/>
      <c r="BD793" s="405"/>
      <c r="BE793" s="405"/>
      <c r="BF793" s="405"/>
      <c r="BG793" s="405"/>
      <c r="BH793" s="405"/>
      <c r="BI793" s="405"/>
      <c r="BJ793" s="405"/>
      <c r="BK793" s="405"/>
      <c r="BL793" s="405"/>
      <c r="BM793" s="405"/>
      <c r="BN793" s="405"/>
      <c r="BO793" s="405"/>
      <c r="BP793" s="405"/>
      <c r="BQ793" s="405"/>
      <c r="BR793" s="405"/>
      <c r="BS793" s="405"/>
      <c r="BT793" s="405"/>
      <c r="BU793" s="405"/>
      <c r="BV793" s="405"/>
      <c r="BW793" s="406"/>
      <c r="BX793" s="406"/>
      <c r="BY793" s="406"/>
      <c r="BZ793" s="406"/>
      <c r="CA793" s="406"/>
    </row>
    <row r="794" spans="1:79" s="628" customFormat="1" ht="21.95" customHeight="1">
      <c r="B794" s="477"/>
      <c r="C794" s="236"/>
      <c r="D794" s="302" t="s">
        <v>2900</v>
      </c>
      <c r="E794" s="302" t="s">
        <v>2901</v>
      </c>
      <c r="F794" s="302" t="s">
        <v>76</v>
      </c>
      <c r="G794" s="302" t="s">
        <v>549</v>
      </c>
      <c r="H794" s="302">
        <v>1</v>
      </c>
      <c r="I794" s="303" t="s">
        <v>2893</v>
      </c>
      <c r="J794" s="303"/>
      <c r="K794" s="302" t="s">
        <v>1023</v>
      </c>
      <c r="L794" s="302" t="s">
        <v>29</v>
      </c>
      <c r="M794" s="236">
        <v>2</v>
      </c>
      <c r="N794" s="559">
        <v>3</v>
      </c>
      <c r="O794" s="494">
        <v>1980</v>
      </c>
      <c r="P794" s="236">
        <v>28</v>
      </c>
      <c r="Q794" s="236" t="s">
        <v>39</v>
      </c>
      <c r="R794" s="560">
        <v>0.12</v>
      </c>
      <c r="S794" s="599">
        <v>2000.272244</v>
      </c>
      <c r="T794" s="624"/>
      <c r="U794" s="405"/>
      <c r="V794" s="405"/>
      <c r="W794" s="405"/>
      <c r="X794" s="405"/>
      <c r="Y794" s="405"/>
      <c r="Z794" s="405"/>
      <c r="AA794" s="405"/>
      <c r="AB794" s="405"/>
      <c r="AC794" s="405"/>
      <c r="AD794" s="405"/>
      <c r="AE794" s="405"/>
      <c r="AF794" s="405"/>
      <c r="AG794" s="405"/>
      <c r="AH794" s="405"/>
      <c r="AI794" s="405"/>
      <c r="AJ794" s="405"/>
      <c r="AK794" s="405"/>
      <c r="AL794" s="405"/>
      <c r="AM794" s="405"/>
      <c r="AN794" s="405"/>
      <c r="AO794" s="405"/>
      <c r="AP794" s="405"/>
      <c r="AQ794" s="405"/>
      <c r="AR794" s="405"/>
      <c r="AS794" s="405"/>
      <c r="AT794" s="405"/>
      <c r="AU794" s="405"/>
      <c r="AV794" s="405"/>
      <c r="AW794" s="405"/>
      <c r="AX794" s="405"/>
      <c r="AY794" s="405"/>
      <c r="AZ794" s="405"/>
      <c r="BA794" s="405"/>
      <c r="BB794" s="405"/>
      <c r="BC794" s="405"/>
      <c r="BD794" s="405"/>
      <c r="BE794" s="405"/>
      <c r="BF794" s="405"/>
      <c r="BG794" s="405"/>
      <c r="BH794" s="405"/>
      <c r="BI794" s="405"/>
      <c r="BJ794" s="405"/>
      <c r="BK794" s="405"/>
      <c r="BL794" s="405"/>
      <c r="BM794" s="405"/>
      <c r="BN794" s="405"/>
      <c r="BO794" s="405"/>
      <c r="BP794" s="405"/>
      <c r="BQ794" s="405"/>
      <c r="BR794" s="405"/>
      <c r="BS794" s="405"/>
      <c r="BT794" s="405"/>
      <c r="BU794" s="405"/>
      <c r="BV794" s="405"/>
      <c r="BW794" s="406"/>
      <c r="BX794" s="406"/>
      <c r="BY794" s="406"/>
      <c r="BZ794" s="406"/>
      <c r="CA794" s="406"/>
    </row>
    <row r="795" spans="1:79" s="628" customFormat="1" ht="21.95" customHeight="1">
      <c r="B795" s="477"/>
      <c r="C795" s="236"/>
      <c r="D795" s="302" t="s">
        <v>2902</v>
      </c>
      <c r="E795" s="302" t="s">
        <v>2903</v>
      </c>
      <c r="F795" s="302" t="s">
        <v>76</v>
      </c>
      <c r="G795" s="302" t="s">
        <v>549</v>
      </c>
      <c r="H795" s="302">
        <v>1</v>
      </c>
      <c r="I795" s="303" t="s">
        <v>2893</v>
      </c>
      <c r="J795" s="303"/>
      <c r="K795" s="302" t="s">
        <v>1023</v>
      </c>
      <c r="L795" s="302" t="s">
        <v>29</v>
      </c>
      <c r="M795" s="236">
        <v>2</v>
      </c>
      <c r="N795" s="559">
        <v>4</v>
      </c>
      <c r="O795" s="494">
        <v>1980</v>
      </c>
      <c r="P795" s="236">
        <v>28</v>
      </c>
      <c r="Q795" s="236" t="s">
        <v>51</v>
      </c>
      <c r="R795" s="560">
        <v>0.14000000000000001</v>
      </c>
      <c r="S795" s="599">
        <v>2000.272244</v>
      </c>
      <c r="T795" s="624"/>
      <c r="U795" s="405"/>
      <c r="V795" s="405"/>
      <c r="W795" s="405"/>
      <c r="X795" s="405"/>
      <c r="Y795" s="405"/>
      <c r="Z795" s="405"/>
      <c r="AA795" s="405"/>
      <c r="AB795" s="405"/>
      <c r="AC795" s="405"/>
      <c r="AD795" s="405"/>
      <c r="AE795" s="405"/>
      <c r="AF795" s="405"/>
      <c r="AG795" s="405"/>
      <c r="AH795" s="405"/>
      <c r="AI795" s="405"/>
      <c r="AJ795" s="405"/>
      <c r="AK795" s="405"/>
      <c r="AL795" s="405"/>
      <c r="AM795" s="405"/>
      <c r="AN795" s="405"/>
      <c r="AO795" s="405"/>
      <c r="AP795" s="405"/>
      <c r="AQ795" s="405"/>
      <c r="AR795" s="405"/>
      <c r="AS795" s="405"/>
      <c r="AT795" s="405"/>
      <c r="AU795" s="405"/>
      <c r="AV795" s="405"/>
      <c r="AW795" s="405"/>
      <c r="AX795" s="405"/>
      <c r="AY795" s="405"/>
      <c r="AZ795" s="405"/>
      <c r="BA795" s="405"/>
      <c r="BB795" s="405"/>
      <c r="BC795" s="405"/>
      <c r="BD795" s="405"/>
      <c r="BE795" s="405"/>
      <c r="BF795" s="405"/>
      <c r="BG795" s="405"/>
      <c r="BH795" s="405"/>
      <c r="BI795" s="405"/>
      <c r="BJ795" s="405"/>
      <c r="BK795" s="405"/>
      <c r="BL795" s="405"/>
      <c r="BM795" s="405"/>
      <c r="BN795" s="405"/>
      <c r="BO795" s="405"/>
      <c r="BP795" s="405"/>
      <c r="BQ795" s="405"/>
      <c r="BR795" s="405"/>
      <c r="BS795" s="405"/>
      <c r="BT795" s="405"/>
      <c r="BU795" s="405"/>
      <c r="BV795" s="405"/>
      <c r="BW795" s="406"/>
      <c r="BX795" s="406"/>
      <c r="BY795" s="406"/>
      <c r="BZ795" s="406"/>
      <c r="CA795" s="406"/>
    </row>
    <row r="796" spans="1:79" s="628" customFormat="1" ht="21.95" customHeight="1">
      <c r="B796" s="477"/>
      <c r="C796" s="236"/>
      <c r="D796" s="302" t="s">
        <v>2904</v>
      </c>
      <c r="E796" s="302" t="s">
        <v>2905</v>
      </c>
      <c r="F796" s="302" t="s">
        <v>76</v>
      </c>
      <c r="G796" s="302" t="s">
        <v>549</v>
      </c>
      <c r="H796" s="302">
        <v>1</v>
      </c>
      <c r="I796" s="303" t="s">
        <v>2893</v>
      </c>
      <c r="J796" s="303"/>
      <c r="K796" s="302" t="s">
        <v>1023</v>
      </c>
      <c r="L796" s="302" t="s">
        <v>29</v>
      </c>
      <c r="M796" s="236">
        <v>2</v>
      </c>
      <c r="N796" s="559">
        <v>5</v>
      </c>
      <c r="O796" s="494">
        <v>1980</v>
      </c>
      <c r="P796" s="236">
        <v>28</v>
      </c>
      <c r="Q796" s="236" t="s">
        <v>30</v>
      </c>
      <c r="R796" s="560">
        <v>0.1</v>
      </c>
      <c r="S796" s="599">
        <v>2000.272244</v>
      </c>
      <c r="T796" s="624"/>
      <c r="U796" s="405"/>
      <c r="V796" s="405"/>
      <c r="W796" s="405"/>
      <c r="X796" s="405"/>
      <c r="Y796" s="405"/>
      <c r="Z796" s="405"/>
      <c r="AA796" s="405"/>
      <c r="AB796" s="405"/>
      <c r="AC796" s="405"/>
      <c r="AD796" s="405"/>
      <c r="AE796" s="405"/>
      <c r="AF796" s="405"/>
      <c r="AG796" s="405"/>
      <c r="AH796" s="405"/>
      <c r="AI796" s="405"/>
      <c r="AJ796" s="405"/>
      <c r="AK796" s="405"/>
      <c r="AL796" s="405"/>
      <c r="AM796" s="405"/>
      <c r="AN796" s="405"/>
      <c r="AO796" s="405"/>
      <c r="AP796" s="405"/>
      <c r="AQ796" s="405"/>
      <c r="AR796" s="405"/>
      <c r="AS796" s="405"/>
      <c r="AT796" s="405"/>
      <c r="AU796" s="405"/>
      <c r="AV796" s="405"/>
      <c r="AW796" s="405"/>
      <c r="AX796" s="405"/>
      <c r="AY796" s="405"/>
      <c r="AZ796" s="405"/>
      <c r="BA796" s="405"/>
      <c r="BB796" s="405"/>
      <c r="BC796" s="405"/>
      <c r="BD796" s="405"/>
      <c r="BE796" s="405"/>
      <c r="BF796" s="405"/>
      <c r="BG796" s="405"/>
      <c r="BH796" s="405"/>
      <c r="BI796" s="405"/>
      <c r="BJ796" s="405"/>
      <c r="BK796" s="405"/>
      <c r="BL796" s="405"/>
      <c r="BM796" s="405"/>
      <c r="BN796" s="405"/>
      <c r="BO796" s="405"/>
      <c r="BP796" s="405"/>
      <c r="BQ796" s="405"/>
      <c r="BR796" s="405"/>
      <c r="BS796" s="405"/>
      <c r="BT796" s="405"/>
      <c r="BU796" s="405"/>
      <c r="BV796" s="405"/>
      <c r="BW796" s="406"/>
      <c r="BX796" s="406"/>
      <c r="BY796" s="406"/>
      <c r="BZ796" s="406"/>
      <c r="CA796" s="406"/>
    </row>
    <row r="797" spans="1:79" s="628" customFormat="1" ht="21.95" customHeight="1">
      <c r="B797" s="477"/>
      <c r="C797" s="236"/>
      <c r="D797" s="302" t="s">
        <v>2906</v>
      </c>
      <c r="E797" s="302" t="s">
        <v>2907</v>
      </c>
      <c r="F797" s="302" t="s">
        <v>76</v>
      </c>
      <c r="G797" s="302" t="s">
        <v>549</v>
      </c>
      <c r="H797" s="302">
        <v>1</v>
      </c>
      <c r="I797" s="303" t="s">
        <v>2893</v>
      </c>
      <c r="J797" s="303"/>
      <c r="K797" s="302" t="s">
        <v>1023</v>
      </c>
      <c r="L797" s="302" t="s">
        <v>29</v>
      </c>
      <c r="M797" s="236">
        <v>2</v>
      </c>
      <c r="N797" s="559">
        <v>6</v>
      </c>
      <c r="O797" s="494">
        <v>1980</v>
      </c>
      <c r="P797" s="236">
        <v>28</v>
      </c>
      <c r="Q797" s="236" t="s">
        <v>51</v>
      </c>
      <c r="R797" s="560">
        <v>0.14000000000000001</v>
      </c>
      <c r="S797" s="599">
        <v>2000.272244</v>
      </c>
      <c r="T797" s="624"/>
      <c r="U797" s="405"/>
      <c r="V797" s="405"/>
      <c r="W797" s="405"/>
      <c r="X797" s="405"/>
      <c r="Y797" s="405"/>
      <c r="Z797" s="405"/>
      <c r="AA797" s="405"/>
      <c r="AB797" s="405"/>
      <c r="AC797" s="405"/>
      <c r="AD797" s="405"/>
      <c r="AE797" s="405"/>
      <c r="AF797" s="405"/>
      <c r="AG797" s="405"/>
      <c r="AH797" s="405"/>
      <c r="AI797" s="405"/>
      <c r="AJ797" s="405"/>
      <c r="AK797" s="405"/>
      <c r="AL797" s="405"/>
      <c r="AM797" s="405"/>
      <c r="AN797" s="405"/>
      <c r="AO797" s="405"/>
      <c r="AP797" s="405"/>
      <c r="AQ797" s="405"/>
      <c r="AR797" s="405"/>
      <c r="AS797" s="405"/>
      <c r="AT797" s="405"/>
      <c r="AU797" s="405"/>
      <c r="AV797" s="405"/>
      <c r="AW797" s="405"/>
      <c r="AX797" s="405"/>
      <c r="AY797" s="405"/>
      <c r="AZ797" s="405"/>
      <c r="BA797" s="405"/>
      <c r="BB797" s="405"/>
      <c r="BC797" s="405"/>
      <c r="BD797" s="405"/>
      <c r="BE797" s="405"/>
      <c r="BF797" s="405"/>
      <c r="BG797" s="405"/>
      <c r="BH797" s="405"/>
      <c r="BI797" s="405"/>
      <c r="BJ797" s="405"/>
      <c r="BK797" s="405"/>
      <c r="BL797" s="405"/>
      <c r="BM797" s="405"/>
      <c r="BN797" s="405"/>
      <c r="BO797" s="405"/>
      <c r="BP797" s="405"/>
      <c r="BQ797" s="405"/>
      <c r="BR797" s="405"/>
      <c r="BS797" s="405"/>
      <c r="BT797" s="405"/>
      <c r="BU797" s="405"/>
      <c r="BV797" s="405"/>
      <c r="BW797" s="406"/>
      <c r="BX797" s="406"/>
      <c r="BY797" s="406"/>
      <c r="BZ797" s="406"/>
      <c r="CA797" s="406"/>
    </row>
    <row r="798" spans="1:79" s="628" customFormat="1" ht="21.95" customHeight="1">
      <c r="B798" s="477"/>
      <c r="C798" s="236"/>
      <c r="D798" s="317">
        <v>72114680510207</v>
      </c>
      <c r="E798" s="318" t="s">
        <v>2908</v>
      </c>
      <c r="F798" s="318" t="s">
        <v>76</v>
      </c>
      <c r="G798" s="318" t="s">
        <v>549</v>
      </c>
      <c r="H798" s="318">
        <v>1</v>
      </c>
      <c r="I798" s="319" t="s">
        <v>2893</v>
      </c>
      <c r="J798" s="319"/>
      <c r="K798" s="318" t="s">
        <v>1023</v>
      </c>
      <c r="L798" s="318" t="s">
        <v>29</v>
      </c>
      <c r="M798" s="236">
        <v>2</v>
      </c>
      <c r="N798" s="559">
        <v>7</v>
      </c>
      <c r="O798" s="494">
        <v>1980</v>
      </c>
      <c r="P798" s="236">
        <v>28</v>
      </c>
      <c r="Q798" s="236" t="s">
        <v>30</v>
      </c>
      <c r="R798" s="560">
        <v>0.1</v>
      </c>
      <c r="S798" s="599">
        <v>2000.272244</v>
      </c>
      <c r="T798" s="624"/>
      <c r="U798" s="405"/>
      <c r="V798" s="405"/>
      <c r="W798" s="405"/>
      <c r="X798" s="405"/>
      <c r="Y798" s="405"/>
      <c r="Z798" s="405"/>
      <c r="AA798" s="405"/>
      <c r="AB798" s="405"/>
      <c r="AC798" s="405"/>
      <c r="AD798" s="405"/>
      <c r="AE798" s="405"/>
      <c r="AF798" s="405"/>
      <c r="AG798" s="405"/>
      <c r="AH798" s="405"/>
      <c r="AI798" s="405"/>
      <c r="AJ798" s="405"/>
      <c r="AK798" s="405"/>
      <c r="AL798" s="405"/>
      <c r="AM798" s="405"/>
      <c r="AN798" s="405"/>
      <c r="AO798" s="405"/>
      <c r="AP798" s="405"/>
      <c r="AQ798" s="405"/>
      <c r="AR798" s="405"/>
      <c r="AS798" s="405"/>
      <c r="AT798" s="405"/>
      <c r="AU798" s="405"/>
      <c r="AV798" s="405"/>
      <c r="AW798" s="405"/>
      <c r="AX798" s="405"/>
      <c r="AY798" s="405"/>
      <c r="AZ798" s="405"/>
      <c r="BA798" s="405"/>
      <c r="BB798" s="405"/>
      <c r="BC798" s="405"/>
      <c r="BD798" s="405"/>
      <c r="BE798" s="405"/>
      <c r="BF798" s="405"/>
      <c r="BG798" s="405"/>
      <c r="BH798" s="405"/>
      <c r="BI798" s="405"/>
      <c r="BJ798" s="405"/>
      <c r="BK798" s="405"/>
      <c r="BL798" s="405"/>
      <c r="BM798" s="405"/>
      <c r="BN798" s="405"/>
      <c r="BO798" s="405"/>
      <c r="BP798" s="405"/>
      <c r="BQ798" s="405"/>
      <c r="BR798" s="405"/>
      <c r="BS798" s="405"/>
      <c r="BT798" s="405"/>
      <c r="BU798" s="405"/>
      <c r="BV798" s="405"/>
      <c r="BW798" s="406"/>
      <c r="BX798" s="406"/>
      <c r="BY798" s="406"/>
      <c r="BZ798" s="406"/>
      <c r="CA798" s="406"/>
    </row>
    <row r="799" spans="1:79" s="628" customFormat="1" ht="21.95" customHeight="1">
      <c r="B799" s="477"/>
      <c r="C799" s="236"/>
      <c r="D799" s="317">
        <v>72114680510208</v>
      </c>
      <c r="E799" s="318" t="s">
        <v>2909</v>
      </c>
      <c r="F799" s="318" t="s">
        <v>76</v>
      </c>
      <c r="G799" s="318" t="s">
        <v>549</v>
      </c>
      <c r="H799" s="318">
        <v>1</v>
      </c>
      <c r="I799" s="319" t="s">
        <v>2893</v>
      </c>
      <c r="J799" s="319"/>
      <c r="K799" s="318" t="s">
        <v>1023</v>
      </c>
      <c r="L799" s="318" t="s">
        <v>29</v>
      </c>
      <c r="M799" s="236">
        <v>2</v>
      </c>
      <c r="N799" s="559">
        <v>8</v>
      </c>
      <c r="O799" s="494">
        <v>1980</v>
      </c>
      <c r="P799" s="236">
        <v>28</v>
      </c>
      <c r="Q799" s="236" t="s">
        <v>47</v>
      </c>
      <c r="R799" s="560">
        <v>0.05</v>
      </c>
      <c r="S799" s="599">
        <v>2000.272244</v>
      </c>
      <c r="T799" s="624"/>
      <c r="U799" s="405"/>
      <c r="V799" s="405"/>
      <c r="W799" s="405"/>
      <c r="X799" s="405"/>
      <c r="Y799" s="405"/>
      <c r="Z799" s="405"/>
      <c r="AA799" s="405"/>
      <c r="AB799" s="405"/>
      <c r="AC799" s="405"/>
      <c r="AD799" s="405"/>
      <c r="AE799" s="405"/>
      <c r="AF799" s="405"/>
      <c r="AG799" s="405"/>
      <c r="AH799" s="405"/>
      <c r="AI799" s="405"/>
      <c r="AJ799" s="405"/>
      <c r="AK799" s="405"/>
      <c r="AL799" s="405"/>
      <c r="AM799" s="405"/>
      <c r="AN799" s="405"/>
      <c r="AO799" s="405"/>
      <c r="AP799" s="405"/>
      <c r="AQ799" s="405"/>
      <c r="AR799" s="405"/>
      <c r="AS799" s="405"/>
      <c r="AT799" s="405"/>
      <c r="AU799" s="405"/>
      <c r="AV799" s="405"/>
      <c r="AW799" s="405"/>
      <c r="AX799" s="405"/>
      <c r="AY799" s="405"/>
      <c r="AZ799" s="405"/>
      <c r="BA799" s="405"/>
      <c r="BB799" s="405"/>
      <c r="BC799" s="405"/>
      <c r="BD799" s="405"/>
      <c r="BE799" s="405"/>
      <c r="BF799" s="405"/>
      <c r="BG799" s="405"/>
      <c r="BH799" s="405"/>
      <c r="BI799" s="405"/>
      <c r="BJ799" s="405"/>
      <c r="BK799" s="405"/>
      <c r="BL799" s="405"/>
      <c r="BM799" s="405"/>
      <c r="BN799" s="405"/>
      <c r="BO799" s="405"/>
      <c r="BP799" s="405"/>
      <c r="BQ799" s="405"/>
      <c r="BR799" s="405"/>
      <c r="BS799" s="405"/>
      <c r="BT799" s="405"/>
      <c r="BU799" s="405"/>
      <c r="BV799" s="405"/>
      <c r="BW799" s="406"/>
      <c r="BX799" s="406"/>
      <c r="BY799" s="406"/>
      <c r="BZ799" s="406"/>
      <c r="CA799" s="406"/>
    </row>
    <row r="800" spans="1:79" s="628" customFormat="1" ht="21.95" customHeight="1">
      <c r="B800" s="477"/>
      <c r="C800" s="236"/>
      <c r="D800" s="317">
        <v>72114680510209</v>
      </c>
      <c r="E800" s="318" t="s">
        <v>2910</v>
      </c>
      <c r="F800" s="318" t="s">
        <v>76</v>
      </c>
      <c r="G800" s="318" t="s">
        <v>549</v>
      </c>
      <c r="H800" s="318">
        <v>1</v>
      </c>
      <c r="I800" s="319" t="s">
        <v>2893</v>
      </c>
      <c r="J800" s="319"/>
      <c r="K800" s="318" t="s">
        <v>1023</v>
      </c>
      <c r="L800" s="318" t="s">
        <v>29</v>
      </c>
      <c r="M800" s="236">
        <v>2</v>
      </c>
      <c r="N800" s="559">
        <v>9</v>
      </c>
      <c r="O800" s="494">
        <v>1440</v>
      </c>
      <c r="P800" s="236">
        <v>28</v>
      </c>
      <c r="Q800" s="236" t="s">
        <v>47</v>
      </c>
      <c r="R800" s="560">
        <v>0.05</v>
      </c>
      <c r="S800" s="599">
        <v>1454.7434499999999</v>
      </c>
      <c r="T800" s="624"/>
      <c r="U800" s="405"/>
      <c r="V800" s="405"/>
      <c r="W800" s="405"/>
      <c r="X800" s="405"/>
      <c r="Y800" s="405"/>
      <c r="Z800" s="405"/>
      <c r="AA800" s="405"/>
      <c r="AB800" s="405"/>
      <c r="AC800" s="405"/>
      <c r="AD800" s="405"/>
      <c r="AE800" s="405"/>
      <c r="AF800" s="405"/>
      <c r="AG800" s="405"/>
      <c r="AH800" s="405"/>
      <c r="AI800" s="405"/>
      <c r="AJ800" s="405"/>
      <c r="AK800" s="405"/>
      <c r="AL800" s="405"/>
      <c r="AM800" s="405"/>
      <c r="AN800" s="405"/>
      <c r="AO800" s="405"/>
      <c r="AP800" s="405"/>
      <c r="AQ800" s="405"/>
      <c r="AR800" s="405"/>
      <c r="AS800" s="405"/>
      <c r="AT800" s="405"/>
      <c r="AU800" s="405"/>
      <c r="AV800" s="405"/>
      <c r="AW800" s="405"/>
      <c r="AX800" s="405"/>
      <c r="AY800" s="405"/>
      <c r="AZ800" s="405"/>
      <c r="BA800" s="405"/>
      <c r="BB800" s="405"/>
      <c r="BC800" s="405"/>
      <c r="BD800" s="405"/>
      <c r="BE800" s="405"/>
      <c r="BF800" s="405"/>
      <c r="BG800" s="405"/>
      <c r="BH800" s="405"/>
      <c r="BI800" s="405"/>
      <c r="BJ800" s="405"/>
      <c r="BK800" s="405"/>
      <c r="BL800" s="405"/>
      <c r="BM800" s="405"/>
      <c r="BN800" s="405"/>
      <c r="BO800" s="405"/>
      <c r="BP800" s="405"/>
      <c r="BQ800" s="405"/>
      <c r="BR800" s="405"/>
      <c r="BS800" s="405"/>
      <c r="BT800" s="405"/>
      <c r="BU800" s="405"/>
      <c r="BV800" s="405"/>
      <c r="BW800" s="406"/>
      <c r="BX800" s="406"/>
      <c r="BY800" s="406"/>
      <c r="BZ800" s="406"/>
      <c r="CA800" s="406"/>
    </row>
    <row r="801" spans="1:79" s="628" customFormat="1" ht="21.95" customHeight="1">
      <c r="B801" s="477"/>
      <c r="C801" s="236"/>
      <c r="D801" s="317">
        <v>72114680510210</v>
      </c>
      <c r="E801" s="318" t="s">
        <v>2895</v>
      </c>
      <c r="F801" s="318" t="s">
        <v>76</v>
      </c>
      <c r="G801" s="318" t="s">
        <v>549</v>
      </c>
      <c r="H801" s="318">
        <v>1</v>
      </c>
      <c r="I801" s="319" t="s">
        <v>2893</v>
      </c>
      <c r="J801" s="319"/>
      <c r="K801" s="318" t="s">
        <v>1023</v>
      </c>
      <c r="L801" s="318" t="s">
        <v>29</v>
      </c>
      <c r="M801" s="236">
        <v>2</v>
      </c>
      <c r="N801" s="559">
        <v>10</v>
      </c>
      <c r="O801" s="494">
        <v>1440</v>
      </c>
      <c r="P801" s="236">
        <v>28</v>
      </c>
      <c r="Q801" s="236" t="s">
        <v>30</v>
      </c>
      <c r="R801" s="560">
        <v>0.1</v>
      </c>
      <c r="S801" s="599">
        <v>1454.7434499999999</v>
      </c>
      <c r="T801" s="624"/>
      <c r="U801" s="405"/>
      <c r="V801" s="405"/>
      <c r="W801" s="405"/>
      <c r="X801" s="405"/>
      <c r="Y801" s="405"/>
      <c r="Z801" s="405"/>
      <c r="AA801" s="405"/>
      <c r="AB801" s="405"/>
      <c r="AC801" s="405"/>
      <c r="AD801" s="405"/>
      <c r="AE801" s="405"/>
      <c r="AF801" s="405"/>
      <c r="AG801" s="405"/>
      <c r="AH801" s="405"/>
      <c r="AI801" s="405"/>
      <c r="AJ801" s="405"/>
      <c r="AK801" s="405"/>
      <c r="AL801" s="405"/>
      <c r="AM801" s="405"/>
      <c r="AN801" s="405"/>
      <c r="AO801" s="405"/>
      <c r="AP801" s="405"/>
      <c r="AQ801" s="405"/>
      <c r="AR801" s="405"/>
      <c r="AS801" s="405"/>
      <c r="AT801" s="405"/>
      <c r="AU801" s="405"/>
      <c r="AV801" s="405"/>
      <c r="AW801" s="405"/>
      <c r="AX801" s="405"/>
      <c r="AY801" s="405"/>
      <c r="AZ801" s="405"/>
      <c r="BA801" s="405"/>
      <c r="BB801" s="405"/>
      <c r="BC801" s="405"/>
      <c r="BD801" s="405"/>
      <c r="BE801" s="405"/>
      <c r="BF801" s="405"/>
      <c r="BG801" s="405"/>
      <c r="BH801" s="405"/>
      <c r="BI801" s="405"/>
      <c r="BJ801" s="405"/>
      <c r="BK801" s="405"/>
      <c r="BL801" s="405"/>
      <c r="BM801" s="405"/>
      <c r="BN801" s="405"/>
      <c r="BO801" s="405"/>
      <c r="BP801" s="405"/>
      <c r="BQ801" s="405"/>
      <c r="BR801" s="405"/>
      <c r="BS801" s="405"/>
      <c r="BT801" s="405"/>
      <c r="BU801" s="405"/>
      <c r="BV801" s="405"/>
      <c r="BW801" s="406"/>
      <c r="BX801" s="406"/>
      <c r="BY801" s="406"/>
      <c r="BZ801" s="406"/>
      <c r="CA801" s="406"/>
    </row>
    <row r="802" spans="1:79" s="628" customFormat="1" ht="21.95" customHeight="1">
      <c r="B802" s="477"/>
      <c r="C802" s="236"/>
      <c r="D802" s="317">
        <v>72114680510211</v>
      </c>
      <c r="E802" s="318" t="s">
        <v>2896</v>
      </c>
      <c r="F802" s="318" t="s">
        <v>76</v>
      </c>
      <c r="G802" s="318" t="s">
        <v>549</v>
      </c>
      <c r="H802" s="318">
        <v>1</v>
      </c>
      <c r="I802" s="319" t="s">
        <v>2893</v>
      </c>
      <c r="J802" s="319"/>
      <c r="K802" s="318" t="s">
        <v>1023</v>
      </c>
      <c r="L802" s="318" t="s">
        <v>29</v>
      </c>
      <c r="M802" s="236">
        <v>2</v>
      </c>
      <c r="N802" s="559">
        <v>11</v>
      </c>
      <c r="O802" s="494">
        <v>1080</v>
      </c>
      <c r="P802" s="236">
        <v>28</v>
      </c>
      <c r="Q802" s="236" t="s">
        <v>47</v>
      </c>
      <c r="R802" s="560">
        <v>0.05</v>
      </c>
      <c r="S802" s="599">
        <v>1091.057587</v>
      </c>
      <c r="T802" s="624"/>
      <c r="U802" s="405"/>
      <c r="V802" s="405"/>
      <c r="W802" s="405"/>
      <c r="X802" s="405"/>
      <c r="Y802" s="405"/>
      <c r="Z802" s="405"/>
      <c r="AA802" s="405"/>
      <c r="AB802" s="405"/>
      <c r="AC802" s="405"/>
      <c r="AD802" s="405"/>
      <c r="AE802" s="405"/>
      <c r="AF802" s="405"/>
      <c r="AG802" s="405"/>
      <c r="AH802" s="405"/>
      <c r="AI802" s="405"/>
      <c r="AJ802" s="405"/>
      <c r="AK802" s="405"/>
      <c r="AL802" s="405"/>
      <c r="AM802" s="405"/>
      <c r="AN802" s="405"/>
      <c r="AO802" s="405"/>
      <c r="AP802" s="405"/>
      <c r="AQ802" s="405"/>
      <c r="AR802" s="405"/>
      <c r="AS802" s="405"/>
      <c r="AT802" s="405"/>
      <c r="AU802" s="405"/>
      <c r="AV802" s="405"/>
      <c r="AW802" s="405"/>
      <c r="AX802" s="405"/>
      <c r="AY802" s="405"/>
      <c r="AZ802" s="405"/>
      <c r="BA802" s="405"/>
      <c r="BB802" s="405"/>
      <c r="BC802" s="405"/>
      <c r="BD802" s="405"/>
      <c r="BE802" s="405"/>
      <c r="BF802" s="405"/>
      <c r="BG802" s="405"/>
      <c r="BH802" s="405"/>
      <c r="BI802" s="405"/>
      <c r="BJ802" s="405"/>
      <c r="BK802" s="405"/>
      <c r="BL802" s="405"/>
      <c r="BM802" s="405"/>
      <c r="BN802" s="405"/>
      <c r="BO802" s="405"/>
      <c r="BP802" s="405"/>
      <c r="BQ802" s="405"/>
      <c r="BR802" s="405"/>
      <c r="BS802" s="405"/>
      <c r="BT802" s="405"/>
      <c r="BU802" s="405"/>
      <c r="BV802" s="405"/>
      <c r="BW802" s="406"/>
      <c r="BX802" s="406"/>
      <c r="BY802" s="406"/>
      <c r="BZ802" s="406"/>
      <c r="CA802" s="406"/>
    </row>
    <row r="803" spans="1:79" s="628" customFormat="1" ht="21.95" customHeight="1">
      <c r="B803" s="477"/>
      <c r="C803" s="236"/>
      <c r="D803" s="317">
        <v>72114680510212</v>
      </c>
      <c r="E803" s="318" t="s">
        <v>2897</v>
      </c>
      <c r="F803" s="318" t="s">
        <v>76</v>
      </c>
      <c r="G803" s="318" t="s">
        <v>549</v>
      </c>
      <c r="H803" s="318">
        <v>1</v>
      </c>
      <c r="I803" s="319" t="s">
        <v>2893</v>
      </c>
      <c r="J803" s="319"/>
      <c r="K803" s="318" t="s">
        <v>1023</v>
      </c>
      <c r="L803" s="318" t="s">
        <v>29</v>
      </c>
      <c r="M803" s="236">
        <v>2</v>
      </c>
      <c r="N803" s="559">
        <v>12</v>
      </c>
      <c r="O803" s="494">
        <v>1079.9000000000001</v>
      </c>
      <c r="P803" s="236">
        <v>28</v>
      </c>
      <c r="Q803" s="236" t="s">
        <v>30</v>
      </c>
      <c r="R803" s="560">
        <v>0.1</v>
      </c>
      <c r="S803" s="599">
        <v>1090.9565640000001</v>
      </c>
      <c r="T803" s="624"/>
      <c r="U803" s="405"/>
      <c r="V803" s="405"/>
      <c r="W803" s="405"/>
      <c r="X803" s="405"/>
      <c r="Y803" s="405"/>
      <c r="Z803" s="405"/>
      <c r="AA803" s="405"/>
      <c r="AB803" s="405"/>
      <c r="AC803" s="405"/>
      <c r="AD803" s="405"/>
      <c r="AE803" s="405"/>
      <c r="AF803" s="405"/>
      <c r="AG803" s="405"/>
      <c r="AH803" s="405"/>
      <c r="AI803" s="405"/>
      <c r="AJ803" s="405"/>
      <c r="AK803" s="405"/>
      <c r="AL803" s="405"/>
      <c r="AM803" s="405"/>
      <c r="AN803" s="405"/>
      <c r="AO803" s="405"/>
      <c r="AP803" s="405"/>
      <c r="AQ803" s="405"/>
      <c r="AR803" s="405"/>
      <c r="AS803" s="405"/>
      <c r="AT803" s="405"/>
      <c r="AU803" s="405"/>
      <c r="AV803" s="405"/>
      <c r="AW803" s="405"/>
      <c r="AX803" s="405"/>
      <c r="AY803" s="405"/>
      <c r="AZ803" s="405"/>
      <c r="BA803" s="405"/>
      <c r="BB803" s="405"/>
      <c r="BC803" s="405"/>
      <c r="BD803" s="405"/>
      <c r="BE803" s="405"/>
      <c r="BF803" s="405"/>
      <c r="BG803" s="405"/>
      <c r="BH803" s="405"/>
      <c r="BI803" s="405"/>
      <c r="BJ803" s="405"/>
      <c r="BK803" s="405"/>
      <c r="BL803" s="405"/>
      <c r="BM803" s="405"/>
      <c r="BN803" s="405"/>
      <c r="BO803" s="405"/>
      <c r="BP803" s="405"/>
      <c r="BQ803" s="405"/>
      <c r="BR803" s="405"/>
      <c r="BS803" s="405"/>
      <c r="BT803" s="405"/>
      <c r="BU803" s="405"/>
      <c r="BV803" s="405"/>
      <c r="BW803" s="406"/>
      <c r="BX803" s="406"/>
      <c r="BY803" s="406"/>
      <c r="BZ803" s="406"/>
      <c r="CA803" s="406"/>
    </row>
    <row r="804" spans="1:79" s="628" customFormat="1" ht="21.95" customHeight="1">
      <c r="A804" s="144">
        <v>798</v>
      </c>
      <c r="B804" s="421"/>
      <c r="C804" s="421"/>
      <c r="D804" s="422" t="s">
        <v>1597</v>
      </c>
      <c r="E804" s="422" t="s">
        <v>874</v>
      </c>
      <c r="F804" s="423" t="s">
        <v>76</v>
      </c>
      <c r="G804" s="423" t="s">
        <v>549</v>
      </c>
      <c r="H804" s="421">
        <v>1</v>
      </c>
      <c r="I804" s="423" t="s">
        <v>875</v>
      </c>
      <c r="J804" s="423" t="s">
        <v>1011</v>
      </c>
      <c r="K804" s="421" t="s">
        <v>86</v>
      </c>
      <c r="L804" s="421" t="s">
        <v>2967</v>
      </c>
      <c r="M804" s="421" t="s">
        <v>25</v>
      </c>
      <c r="N804" s="421" t="s">
        <v>21</v>
      </c>
      <c r="O804" s="423">
        <v>170.7</v>
      </c>
      <c r="P804" s="423"/>
      <c r="Q804" s="421" t="s">
        <v>24</v>
      </c>
      <c r="R804" s="425"/>
      <c r="S804" s="584">
        <v>172.49343999999999</v>
      </c>
      <c r="T804" s="621"/>
      <c r="U804" s="393"/>
      <c r="V804" s="393"/>
      <c r="W804" s="393"/>
      <c r="X804" s="393"/>
      <c r="Y804" s="393"/>
      <c r="Z804" s="393"/>
      <c r="AA804" s="393"/>
      <c r="AB804" s="393"/>
      <c r="AC804" s="393"/>
      <c r="AD804" s="393"/>
      <c r="AE804" s="393"/>
      <c r="AF804" s="393"/>
      <c r="AG804" s="393"/>
      <c r="AH804" s="393"/>
      <c r="AI804" s="393"/>
      <c r="AJ804" s="393"/>
      <c r="AK804" s="393"/>
      <c r="AL804" s="393"/>
      <c r="AM804" s="393"/>
      <c r="AN804" s="393"/>
      <c r="AO804" s="393"/>
      <c r="AP804" s="393"/>
      <c r="AQ804" s="393"/>
      <c r="AR804" s="393"/>
      <c r="AS804" s="393"/>
      <c r="AT804" s="393"/>
      <c r="AU804" s="393"/>
      <c r="AV804" s="393"/>
      <c r="AW804" s="393"/>
      <c r="AX804" s="393"/>
      <c r="AY804" s="393"/>
      <c r="AZ804" s="393"/>
      <c r="BA804" s="393"/>
      <c r="BB804" s="393"/>
      <c r="BC804" s="393"/>
      <c r="BD804" s="393"/>
      <c r="BE804" s="393"/>
      <c r="BF804" s="393"/>
      <c r="BG804" s="393"/>
      <c r="BH804" s="393"/>
      <c r="BI804" s="393"/>
      <c r="BJ804" s="393"/>
      <c r="BK804" s="393"/>
      <c r="BL804" s="393"/>
      <c r="BM804" s="393"/>
      <c r="BN804" s="393"/>
      <c r="BO804" s="393"/>
      <c r="BP804" s="393"/>
      <c r="BQ804" s="393"/>
      <c r="BR804" s="393"/>
      <c r="BS804" s="393"/>
      <c r="BT804" s="393"/>
      <c r="BU804" s="393"/>
      <c r="BV804" s="393"/>
      <c r="BW804" s="115"/>
      <c r="BX804" s="115"/>
      <c r="BY804" s="115"/>
      <c r="BZ804" s="115"/>
      <c r="CA804" s="115"/>
    </row>
    <row r="805" spans="1:79" s="628" customFormat="1" ht="21.95" customHeight="1">
      <c r="A805" s="144">
        <v>799</v>
      </c>
      <c r="B805" s="421"/>
      <c r="C805" s="421"/>
      <c r="D805" s="422" t="s">
        <v>1598</v>
      </c>
      <c r="E805" s="422" t="s">
        <v>876</v>
      </c>
      <c r="F805" s="423" t="s">
        <v>76</v>
      </c>
      <c r="G805" s="423" t="s">
        <v>549</v>
      </c>
      <c r="H805" s="421">
        <v>2</v>
      </c>
      <c r="I805" s="423" t="s">
        <v>875</v>
      </c>
      <c r="J805" s="424" t="s">
        <v>1020</v>
      </c>
      <c r="K805" s="421" t="s">
        <v>86</v>
      </c>
      <c r="L805" s="421" t="s">
        <v>2967</v>
      </c>
      <c r="M805" s="421" t="s">
        <v>25</v>
      </c>
      <c r="N805" s="421" t="s">
        <v>22</v>
      </c>
      <c r="O805" s="423">
        <v>8</v>
      </c>
      <c r="P805" s="423"/>
      <c r="Q805" s="421" t="s">
        <v>24</v>
      </c>
      <c r="R805" s="425"/>
      <c r="S805" s="584">
        <v>8.0838579999999993</v>
      </c>
      <c r="T805" s="621"/>
      <c r="U805" s="393"/>
      <c r="V805" s="393"/>
      <c r="W805" s="393"/>
      <c r="X805" s="393"/>
      <c r="Y805" s="393"/>
      <c r="Z805" s="393"/>
      <c r="AA805" s="393"/>
      <c r="AB805" s="393"/>
      <c r="AC805" s="393"/>
      <c r="AD805" s="393"/>
      <c r="AE805" s="393"/>
      <c r="AF805" s="393"/>
      <c r="AG805" s="393"/>
      <c r="AH805" s="393"/>
      <c r="AI805" s="393"/>
      <c r="AJ805" s="393"/>
      <c r="AK805" s="393"/>
      <c r="AL805" s="393"/>
      <c r="AM805" s="393"/>
      <c r="AN805" s="393"/>
      <c r="AO805" s="393"/>
      <c r="AP805" s="393"/>
      <c r="AQ805" s="393"/>
      <c r="AR805" s="393"/>
      <c r="AS805" s="393"/>
      <c r="AT805" s="393"/>
      <c r="AU805" s="393"/>
      <c r="AV805" s="393"/>
      <c r="AW805" s="393"/>
      <c r="AX805" s="393"/>
      <c r="AY805" s="393"/>
      <c r="AZ805" s="393"/>
      <c r="BA805" s="393"/>
      <c r="BB805" s="393"/>
      <c r="BC805" s="393"/>
      <c r="BD805" s="393"/>
      <c r="BE805" s="393"/>
      <c r="BF805" s="393"/>
      <c r="BG805" s="393"/>
      <c r="BH805" s="393"/>
      <c r="BI805" s="393"/>
      <c r="BJ805" s="393"/>
      <c r="BK805" s="393"/>
      <c r="BL805" s="393"/>
      <c r="BM805" s="393"/>
      <c r="BN805" s="393"/>
      <c r="BO805" s="393"/>
      <c r="BP805" s="393"/>
      <c r="BQ805" s="393"/>
      <c r="BR805" s="393"/>
      <c r="BS805" s="393"/>
      <c r="BT805" s="393"/>
      <c r="BU805" s="393"/>
      <c r="BV805" s="393"/>
      <c r="BW805" s="115"/>
      <c r="BX805" s="115"/>
      <c r="BY805" s="115"/>
      <c r="BZ805" s="115"/>
      <c r="CA805" s="115"/>
    </row>
    <row r="806" spans="1:79" s="628" customFormat="1" ht="21.95" customHeight="1">
      <c r="A806" s="370"/>
      <c r="B806" s="529"/>
      <c r="C806" s="371"/>
      <c r="D806" s="531" t="s">
        <v>2414</v>
      </c>
      <c r="E806" s="531" t="s">
        <v>2415</v>
      </c>
      <c r="F806" s="531" t="s">
        <v>76</v>
      </c>
      <c r="G806" s="531" t="s">
        <v>549</v>
      </c>
      <c r="H806" s="531">
        <v>2</v>
      </c>
      <c r="I806" s="535" t="s">
        <v>2413</v>
      </c>
      <c r="J806" s="533" t="s">
        <v>1011</v>
      </c>
      <c r="K806" s="531" t="s">
        <v>86</v>
      </c>
      <c r="L806" s="531" t="s">
        <v>2967</v>
      </c>
      <c r="M806" s="531" t="s">
        <v>27</v>
      </c>
      <c r="N806" s="534" t="s">
        <v>21</v>
      </c>
      <c r="O806" s="296">
        <v>75</v>
      </c>
      <c r="P806" s="531" t="s">
        <v>1401</v>
      </c>
      <c r="Q806" s="371" t="s">
        <v>24</v>
      </c>
      <c r="R806" s="371"/>
      <c r="S806" s="288">
        <v>75.791831000000002</v>
      </c>
      <c r="T806" s="622"/>
      <c r="U806" s="399"/>
      <c r="V806" s="399"/>
      <c r="W806" s="399"/>
      <c r="X806" s="399"/>
      <c r="Y806" s="399"/>
      <c r="Z806" s="399"/>
      <c r="AA806" s="399"/>
      <c r="AB806" s="399"/>
      <c r="AC806" s="399"/>
      <c r="AD806" s="399"/>
      <c r="AE806" s="399"/>
      <c r="AF806" s="399"/>
      <c r="AG806" s="399"/>
      <c r="AH806" s="399"/>
      <c r="AI806" s="399"/>
      <c r="AJ806" s="399"/>
      <c r="AK806" s="399"/>
      <c r="AL806" s="399"/>
      <c r="AM806" s="399"/>
      <c r="AN806" s="399"/>
      <c r="AO806" s="399"/>
      <c r="AP806" s="399"/>
      <c r="AQ806" s="399"/>
      <c r="AR806" s="399"/>
      <c r="AS806" s="399"/>
      <c r="AT806" s="399"/>
      <c r="AU806" s="399"/>
      <c r="AV806" s="399"/>
      <c r="AW806" s="399"/>
      <c r="AX806" s="399"/>
      <c r="AY806" s="399"/>
      <c r="AZ806" s="399"/>
      <c r="BA806" s="399"/>
      <c r="BB806" s="399"/>
      <c r="BC806" s="399"/>
      <c r="BD806" s="399"/>
      <c r="BE806" s="399"/>
      <c r="BF806" s="399"/>
      <c r="BG806" s="399"/>
      <c r="BH806" s="399"/>
      <c r="BI806" s="399"/>
      <c r="BJ806" s="399"/>
      <c r="BK806" s="399"/>
      <c r="BL806" s="399"/>
      <c r="BM806" s="399"/>
      <c r="BN806" s="399"/>
      <c r="BO806" s="399"/>
      <c r="BP806" s="399"/>
      <c r="BQ806" s="399"/>
      <c r="BR806" s="399"/>
      <c r="BS806" s="399"/>
      <c r="BT806" s="399"/>
      <c r="BU806" s="399"/>
      <c r="BV806" s="399"/>
      <c r="BW806" s="151"/>
      <c r="BX806" s="151"/>
      <c r="BY806" s="151"/>
      <c r="BZ806" s="151"/>
      <c r="CA806" s="151"/>
    </row>
    <row r="807" spans="1:79" s="628" customFormat="1" ht="21.95" customHeight="1">
      <c r="A807" s="370"/>
      <c r="B807" s="529"/>
      <c r="C807" s="371"/>
      <c r="D807" s="530">
        <v>72119161210101</v>
      </c>
      <c r="E807" s="531" t="s">
        <v>2412</v>
      </c>
      <c r="F807" s="531" t="s">
        <v>76</v>
      </c>
      <c r="G807" s="531" t="s">
        <v>549</v>
      </c>
      <c r="H807" s="531">
        <v>2</v>
      </c>
      <c r="I807" s="532" t="s">
        <v>2413</v>
      </c>
      <c r="J807" s="533"/>
      <c r="K807" s="531" t="s">
        <v>86</v>
      </c>
      <c r="L807" s="531" t="s">
        <v>1404</v>
      </c>
      <c r="M807" s="531" t="s">
        <v>27</v>
      </c>
      <c r="N807" s="534">
        <v>2</v>
      </c>
      <c r="O807" s="242">
        <v>1341.8</v>
      </c>
      <c r="P807" s="531" t="s">
        <v>1401</v>
      </c>
      <c r="Q807" s="371" t="s">
        <v>23</v>
      </c>
      <c r="R807" s="613">
        <v>0.05</v>
      </c>
      <c r="S807" s="288">
        <v>1355.264608</v>
      </c>
      <c r="T807" s="622"/>
      <c r="U807" s="399"/>
      <c r="V807" s="399"/>
      <c r="W807" s="399"/>
      <c r="X807" s="399"/>
      <c r="Y807" s="399"/>
      <c r="Z807" s="399"/>
      <c r="AA807" s="399"/>
      <c r="AB807" s="399"/>
      <c r="AC807" s="399"/>
      <c r="AD807" s="399"/>
      <c r="AE807" s="399"/>
      <c r="AF807" s="399"/>
      <c r="AG807" s="399"/>
      <c r="AH807" s="399"/>
      <c r="AI807" s="399"/>
      <c r="AJ807" s="399"/>
      <c r="AK807" s="399"/>
      <c r="AL807" s="399"/>
      <c r="AM807" s="399"/>
      <c r="AN807" s="399"/>
      <c r="AO807" s="399"/>
      <c r="AP807" s="399"/>
      <c r="AQ807" s="399"/>
      <c r="AR807" s="399"/>
      <c r="AS807" s="399"/>
      <c r="AT807" s="399"/>
      <c r="AU807" s="399"/>
      <c r="AV807" s="399"/>
      <c r="AW807" s="399"/>
      <c r="AX807" s="399"/>
      <c r="AY807" s="399"/>
      <c r="AZ807" s="399"/>
      <c r="BA807" s="399"/>
      <c r="BB807" s="399"/>
      <c r="BC807" s="399"/>
      <c r="BD807" s="399"/>
      <c r="BE807" s="399"/>
      <c r="BF807" s="399"/>
      <c r="BG807" s="399"/>
      <c r="BH807" s="399"/>
      <c r="BI807" s="399"/>
      <c r="BJ807" s="399"/>
      <c r="BK807" s="399"/>
      <c r="BL807" s="399"/>
      <c r="BM807" s="399"/>
      <c r="BN807" s="399"/>
      <c r="BO807" s="399"/>
      <c r="BP807" s="399"/>
      <c r="BQ807" s="399"/>
      <c r="BR807" s="399"/>
      <c r="BS807" s="399"/>
      <c r="BT807" s="399"/>
      <c r="BU807" s="399"/>
      <c r="BV807" s="399"/>
      <c r="BW807" s="151"/>
      <c r="BX807" s="151"/>
      <c r="BY807" s="151"/>
      <c r="BZ807" s="151"/>
      <c r="CA807" s="151"/>
    </row>
    <row r="808" spans="1:79" s="628" customFormat="1" ht="21.95" customHeight="1">
      <c r="A808" s="370"/>
      <c r="B808" s="529"/>
      <c r="C808" s="371"/>
      <c r="D808" s="372" t="s">
        <v>2410</v>
      </c>
      <c r="E808" s="372" t="s">
        <v>2411</v>
      </c>
      <c r="F808" s="372" t="s">
        <v>76</v>
      </c>
      <c r="G808" s="372" t="s">
        <v>2964</v>
      </c>
      <c r="H808" s="372">
        <v>2</v>
      </c>
      <c r="I808" s="373" t="s">
        <v>2403</v>
      </c>
      <c r="J808" s="481" t="s">
        <v>2404</v>
      </c>
      <c r="K808" s="372" t="s">
        <v>86</v>
      </c>
      <c r="L808" s="372" t="s">
        <v>1400</v>
      </c>
      <c r="M808" s="372" t="s">
        <v>22</v>
      </c>
      <c r="N808" s="260">
        <v>2</v>
      </c>
      <c r="O808" s="348">
        <v>1314.8</v>
      </c>
      <c r="P808" s="372" t="s">
        <v>2405</v>
      </c>
      <c r="Q808" s="371" t="s">
        <v>24</v>
      </c>
      <c r="R808" s="371"/>
      <c r="S808" s="288">
        <v>1327.4181210000002</v>
      </c>
      <c r="T808" s="622"/>
      <c r="U808" s="399"/>
      <c r="V808" s="399"/>
      <c r="W808" s="399"/>
      <c r="X808" s="399"/>
      <c r="Y808" s="399"/>
      <c r="Z808" s="399"/>
      <c r="AA808" s="399"/>
      <c r="AB808" s="399"/>
      <c r="AC808" s="399"/>
      <c r="AD808" s="399"/>
      <c r="AE808" s="399"/>
      <c r="AF808" s="399"/>
      <c r="AG808" s="399"/>
      <c r="AH808" s="399"/>
      <c r="AI808" s="399"/>
      <c r="AJ808" s="399"/>
      <c r="AK808" s="399"/>
      <c r="AL808" s="399"/>
      <c r="AM808" s="399"/>
      <c r="AN808" s="399"/>
      <c r="AO808" s="399"/>
      <c r="AP808" s="399"/>
      <c r="AQ808" s="399"/>
      <c r="AR808" s="399"/>
      <c r="AS808" s="399"/>
      <c r="AT808" s="399"/>
      <c r="AU808" s="399"/>
      <c r="AV808" s="399"/>
      <c r="AW808" s="399"/>
      <c r="AX808" s="399"/>
      <c r="AY808" s="399"/>
      <c r="AZ808" s="399"/>
      <c r="BA808" s="399"/>
      <c r="BB808" s="399"/>
      <c r="BC808" s="399"/>
      <c r="BD808" s="399"/>
      <c r="BE808" s="399"/>
      <c r="BF808" s="399"/>
      <c r="BG808" s="399"/>
      <c r="BH808" s="399"/>
      <c r="BI808" s="399"/>
      <c r="BJ808" s="399"/>
      <c r="BK808" s="399"/>
      <c r="BL808" s="399"/>
      <c r="BM808" s="399"/>
      <c r="BN808" s="399"/>
      <c r="BO808" s="399"/>
      <c r="BP808" s="399"/>
      <c r="BQ808" s="399"/>
      <c r="BR808" s="399"/>
      <c r="BS808" s="399"/>
      <c r="BT808" s="399"/>
      <c r="BU808" s="399"/>
      <c r="BV808" s="399"/>
      <c r="BW808" s="151"/>
      <c r="BX808" s="151"/>
      <c r="BY808" s="151"/>
      <c r="BZ808" s="151"/>
      <c r="CA808" s="151"/>
    </row>
    <row r="809" spans="1:79" s="628" customFormat="1" ht="21.95" customHeight="1">
      <c r="A809" s="370"/>
      <c r="B809" s="529"/>
      <c r="C809" s="371"/>
      <c r="D809" s="372" t="s">
        <v>2401</v>
      </c>
      <c r="E809" s="372" t="s">
        <v>2402</v>
      </c>
      <c r="F809" s="372" t="s">
        <v>76</v>
      </c>
      <c r="G809" s="372" t="s">
        <v>549</v>
      </c>
      <c r="H809" s="372">
        <v>1</v>
      </c>
      <c r="I809" s="373" t="s">
        <v>2403</v>
      </c>
      <c r="J809" s="481"/>
      <c r="K809" s="372" t="s">
        <v>86</v>
      </c>
      <c r="L809" s="372" t="s">
        <v>1400</v>
      </c>
      <c r="M809" s="372" t="s">
        <v>22</v>
      </c>
      <c r="N809" s="260">
        <v>1</v>
      </c>
      <c r="O809" s="348">
        <v>704.8</v>
      </c>
      <c r="P809" s="372" t="s">
        <v>2405</v>
      </c>
      <c r="Q809" s="371" t="s">
        <v>184</v>
      </c>
      <c r="R809" s="613">
        <v>0.1</v>
      </c>
      <c r="S809" s="288">
        <v>711.09678099999996</v>
      </c>
      <c r="T809" s="622"/>
      <c r="U809" s="399"/>
      <c r="V809" s="399"/>
      <c r="W809" s="399"/>
      <c r="X809" s="399"/>
      <c r="Y809" s="399"/>
      <c r="Z809" s="399"/>
      <c r="AA809" s="399"/>
      <c r="AB809" s="399"/>
      <c r="AC809" s="399"/>
      <c r="AD809" s="399"/>
      <c r="AE809" s="399"/>
      <c r="AF809" s="399"/>
      <c r="AG809" s="399"/>
      <c r="AH809" s="399"/>
      <c r="AI809" s="399"/>
      <c r="AJ809" s="399"/>
      <c r="AK809" s="399"/>
      <c r="AL809" s="399"/>
      <c r="AM809" s="399"/>
      <c r="AN809" s="399"/>
      <c r="AO809" s="399"/>
      <c r="AP809" s="399"/>
      <c r="AQ809" s="399"/>
      <c r="AR809" s="399"/>
      <c r="AS809" s="399"/>
      <c r="AT809" s="399"/>
      <c r="AU809" s="399"/>
      <c r="AV809" s="399"/>
      <c r="AW809" s="399"/>
      <c r="AX809" s="399"/>
      <c r="AY809" s="399"/>
      <c r="AZ809" s="399"/>
      <c r="BA809" s="399"/>
      <c r="BB809" s="399"/>
      <c r="BC809" s="399"/>
      <c r="BD809" s="399"/>
      <c r="BE809" s="399"/>
      <c r="BF809" s="399"/>
      <c r="BG809" s="399"/>
      <c r="BH809" s="399"/>
      <c r="BI809" s="399"/>
      <c r="BJ809" s="399"/>
      <c r="BK809" s="399"/>
      <c r="BL809" s="399"/>
      <c r="BM809" s="399"/>
      <c r="BN809" s="399"/>
      <c r="BO809" s="399"/>
      <c r="BP809" s="399"/>
      <c r="BQ809" s="399"/>
      <c r="BR809" s="399"/>
      <c r="BS809" s="399"/>
      <c r="BT809" s="399"/>
      <c r="BU809" s="399"/>
      <c r="BV809" s="399"/>
      <c r="BW809" s="151"/>
      <c r="BX809" s="151"/>
      <c r="BY809" s="151"/>
      <c r="BZ809" s="151"/>
      <c r="CA809" s="151"/>
    </row>
    <row r="810" spans="1:79" s="628" customFormat="1" ht="21.95" customHeight="1">
      <c r="B810" s="477"/>
      <c r="C810" s="236"/>
      <c r="D810" s="271">
        <v>72118490511201</v>
      </c>
      <c r="E810" s="272">
        <v>2638</v>
      </c>
      <c r="F810" s="272" t="s">
        <v>76</v>
      </c>
      <c r="G810" s="272" t="s">
        <v>2965</v>
      </c>
      <c r="H810" s="272"/>
      <c r="I810" s="273" t="s">
        <v>2685</v>
      </c>
      <c r="J810" s="600" t="s">
        <v>2686</v>
      </c>
      <c r="K810" s="272" t="s">
        <v>1023</v>
      </c>
      <c r="L810" s="272" t="s">
        <v>29</v>
      </c>
      <c r="M810" s="236">
        <v>2</v>
      </c>
      <c r="N810" s="559">
        <v>1</v>
      </c>
      <c r="O810" s="494">
        <v>1512</v>
      </c>
      <c r="P810" s="236">
        <v>2</v>
      </c>
      <c r="Q810" s="236" t="s">
        <v>30</v>
      </c>
      <c r="R810" s="560">
        <v>0.05</v>
      </c>
      <c r="S810" s="599">
        <v>1528.6320000000001</v>
      </c>
      <c r="T810" s="624"/>
      <c r="U810" s="405"/>
      <c r="V810" s="405"/>
      <c r="W810" s="405"/>
      <c r="X810" s="405"/>
      <c r="Y810" s="405"/>
      <c r="Z810" s="405"/>
      <c r="AA810" s="405"/>
      <c r="AB810" s="405"/>
      <c r="AC810" s="405"/>
      <c r="AD810" s="405"/>
      <c r="AE810" s="405"/>
      <c r="AF810" s="405"/>
      <c r="AG810" s="405"/>
      <c r="AH810" s="405"/>
      <c r="AI810" s="405"/>
      <c r="AJ810" s="405"/>
      <c r="AK810" s="405"/>
      <c r="AL810" s="405"/>
      <c r="AM810" s="405"/>
      <c r="AN810" s="405"/>
      <c r="AO810" s="405"/>
      <c r="AP810" s="405"/>
      <c r="AQ810" s="405"/>
      <c r="AR810" s="405"/>
      <c r="AS810" s="405"/>
      <c r="AT810" s="405"/>
      <c r="AU810" s="405"/>
      <c r="AV810" s="405"/>
      <c r="AW810" s="405"/>
      <c r="AX810" s="405"/>
      <c r="AY810" s="405"/>
      <c r="AZ810" s="405"/>
      <c r="BA810" s="405"/>
      <c r="BB810" s="405"/>
      <c r="BC810" s="405"/>
      <c r="BD810" s="405"/>
      <c r="BE810" s="405"/>
      <c r="BF810" s="405"/>
      <c r="BG810" s="405"/>
      <c r="BH810" s="405"/>
      <c r="BI810" s="405"/>
      <c r="BJ810" s="405"/>
      <c r="BK810" s="405"/>
      <c r="BL810" s="405"/>
      <c r="BM810" s="405"/>
      <c r="BN810" s="405"/>
      <c r="BO810" s="405"/>
      <c r="BP810" s="405"/>
      <c r="BQ810" s="405"/>
      <c r="BR810" s="405"/>
      <c r="BS810" s="405"/>
      <c r="BT810" s="405"/>
      <c r="BU810" s="405"/>
      <c r="BV810" s="405"/>
      <c r="BW810" s="406"/>
      <c r="BX810" s="406"/>
      <c r="BY810" s="406"/>
      <c r="BZ810" s="406"/>
      <c r="CA810" s="406"/>
    </row>
    <row r="811" spans="1:79" s="628" customFormat="1" ht="21.95" customHeight="1">
      <c r="B811" s="477"/>
      <c r="C811" s="236"/>
      <c r="D811" s="271">
        <v>72118490511202</v>
      </c>
      <c r="E811" s="272">
        <v>2639</v>
      </c>
      <c r="F811" s="272" t="s">
        <v>76</v>
      </c>
      <c r="G811" s="272" t="s">
        <v>2965</v>
      </c>
      <c r="H811" s="272"/>
      <c r="I811" s="273" t="s">
        <v>2685</v>
      </c>
      <c r="J811" s="273"/>
      <c r="K811" s="272" t="s">
        <v>1023</v>
      </c>
      <c r="L811" s="272" t="s">
        <v>29</v>
      </c>
      <c r="M811" s="236">
        <v>2</v>
      </c>
      <c r="N811" s="559">
        <v>2</v>
      </c>
      <c r="O811" s="494">
        <v>1680</v>
      </c>
      <c r="P811" s="236">
        <v>2</v>
      </c>
      <c r="Q811" s="236" t="s">
        <v>47</v>
      </c>
      <c r="R811" s="236" t="s">
        <v>54</v>
      </c>
      <c r="S811" s="599">
        <v>1698.48</v>
      </c>
      <c r="T811" s="624"/>
      <c r="U811" s="405"/>
      <c r="V811" s="405"/>
      <c r="W811" s="405"/>
      <c r="X811" s="405"/>
      <c r="Y811" s="405"/>
      <c r="Z811" s="405"/>
      <c r="AA811" s="405"/>
      <c r="AB811" s="405"/>
      <c r="AC811" s="405"/>
      <c r="AD811" s="405"/>
      <c r="AE811" s="405"/>
      <c r="AF811" s="405"/>
      <c r="AG811" s="405"/>
      <c r="AH811" s="405"/>
      <c r="AI811" s="405"/>
      <c r="AJ811" s="405"/>
      <c r="AK811" s="405"/>
      <c r="AL811" s="405"/>
      <c r="AM811" s="405"/>
      <c r="AN811" s="405"/>
      <c r="AO811" s="405"/>
      <c r="AP811" s="405"/>
      <c r="AQ811" s="405"/>
      <c r="AR811" s="405"/>
      <c r="AS811" s="405"/>
      <c r="AT811" s="405"/>
      <c r="AU811" s="405"/>
      <c r="AV811" s="405"/>
      <c r="AW811" s="405"/>
      <c r="AX811" s="405"/>
      <c r="AY811" s="405"/>
      <c r="AZ811" s="405"/>
      <c r="BA811" s="405"/>
      <c r="BB811" s="405"/>
      <c r="BC811" s="405"/>
      <c r="BD811" s="405"/>
      <c r="BE811" s="405"/>
      <c r="BF811" s="405"/>
      <c r="BG811" s="405"/>
      <c r="BH811" s="405"/>
      <c r="BI811" s="405"/>
      <c r="BJ811" s="405"/>
      <c r="BK811" s="405"/>
      <c r="BL811" s="405"/>
      <c r="BM811" s="405"/>
      <c r="BN811" s="405"/>
      <c r="BO811" s="405"/>
      <c r="BP811" s="405"/>
      <c r="BQ811" s="405"/>
      <c r="BR811" s="405"/>
      <c r="BS811" s="405"/>
      <c r="BT811" s="405"/>
      <c r="BU811" s="405"/>
      <c r="BV811" s="405"/>
      <c r="BW811" s="406"/>
      <c r="BX811" s="406"/>
      <c r="BY811" s="406"/>
      <c r="BZ811" s="406"/>
      <c r="CA811" s="406"/>
    </row>
    <row r="812" spans="1:79" s="628" customFormat="1" ht="21.95" customHeight="1">
      <c r="B812" s="477"/>
      <c r="C812" s="236"/>
      <c r="D812" s="271">
        <v>72118490511203</v>
      </c>
      <c r="E812" s="272">
        <v>2640</v>
      </c>
      <c r="F812" s="272" t="s">
        <v>76</v>
      </c>
      <c r="G812" s="272" t="s">
        <v>2965</v>
      </c>
      <c r="H812" s="272"/>
      <c r="I812" s="273" t="s">
        <v>2685</v>
      </c>
      <c r="J812" s="273"/>
      <c r="K812" s="272" t="s">
        <v>1023</v>
      </c>
      <c r="L812" s="272" t="s">
        <v>29</v>
      </c>
      <c r="M812" s="236">
        <v>2</v>
      </c>
      <c r="N812" s="559">
        <v>3</v>
      </c>
      <c r="O812" s="494">
        <v>1680</v>
      </c>
      <c r="P812" s="236">
        <v>2</v>
      </c>
      <c r="Q812" s="236" t="s">
        <v>39</v>
      </c>
      <c r="R812" s="560">
        <v>7.0000000000000007E-2</v>
      </c>
      <c r="S812" s="599">
        <v>1698.48</v>
      </c>
      <c r="T812" s="624"/>
      <c r="U812" s="405"/>
      <c r="V812" s="405"/>
      <c r="W812" s="405"/>
      <c r="X812" s="405"/>
      <c r="Y812" s="405"/>
      <c r="Z812" s="405"/>
      <c r="AA812" s="405"/>
      <c r="AB812" s="405"/>
      <c r="AC812" s="405"/>
      <c r="AD812" s="405"/>
      <c r="AE812" s="405"/>
      <c r="AF812" s="405"/>
      <c r="AG812" s="405"/>
      <c r="AH812" s="405"/>
      <c r="AI812" s="405"/>
      <c r="AJ812" s="405"/>
      <c r="AK812" s="405"/>
      <c r="AL812" s="405"/>
      <c r="AM812" s="405"/>
      <c r="AN812" s="405"/>
      <c r="AO812" s="405"/>
      <c r="AP812" s="405"/>
      <c r="AQ812" s="405"/>
      <c r="AR812" s="405"/>
      <c r="AS812" s="405"/>
      <c r="AT812" s="405"/>
      <c r="AU812" s="405"/>
      <c r="AV812" s="405"/>
      <c r="AW812" s="405"/>
      <c r="AX812" s="405"/>
      <c r="AY812" s="405"/>
      <c r="AZ812" s="405"/>
      <c r="BA812" s="405"/>
      <c r="BB812" s="405"/>
      <c r="BC812" s="405"/>
      <c r="BD812" s="405"/>
      <c r="BE812" s="405"/>
      <c r="BF812" s="405"/>
      <c r="BG812" s="405"/>
      <c r="BH812" s="405"/>
      <c r="BI812" s="405"/>
      <c r="BJ812" s="405"/>
      <c r="BK812" s="405"/>
      <c r="BL812" s="405"/>
      <c r="BM812" s="405"/>
      <c r="BN812" s="405"/>
      <c r="BO812" s="405"/>
      <c r="BP812" s="405"/>
      <c r="BQ812" s="405"/>
      <c r="BR812" s="405"/>
      <c r="BS812" s="405"/>
      <c r="BT812" s="405"/>
      <c r="BU812" s="405"/>
      <c r="BV812" s="405"/>
      <c r="BW812" s="406"/>
      <c r="BX812" s="406"/>
      <c r="BY812" s="406"/>
      <c r="BZ812" s="406"/>
      <c r="CA812" s="406"/>
    </row>
    <row r="813" spans="1:79" s="628" customFormat="1" ht="21.95" customHeight="1">
      <c r="B813" s="477"/>
      <c r="C813" s="236"/>
      <c r="D813" s="271">
        <v>72118490511204</v>
      </c>
      <c r="E813" s="272">
        <v>2641</v>
      </c>
      <c r="F813" s="272" t="s">
        <v>76</v>
      </c>
      <c r="G813" s="272" t="s">
        <v>2965</v>
      </c>
      <c r="H813" s="272"/>
      <c r="I813" s="273" t="s">
        <v>2685</v>
      </c>
      <c r="J813" s="273"/>
      <c r="K813" s="272" t="s">
        <v>1023</v>
      </c>
      <c r="L813" s="272" t="s">
        <v>29</v>
      </c>
      <c r="M813" s="236">
        <v>2</v>
      </c>
      <c r="N813" s="559">
        <v>4</v>
      </c>
      <c r="O813" s="494">
        <v>1680</v>
      </c>
      <c r="P813" s="236">
        <v>2</v>
      </c>
      <c r="Q813" s="236" t="s">
        <v>24</v>
      </c>
      <c r="R813" s="236"/>
      <c r="S813" s="599">
        <v>1698.48</v>
      </c>
      <c r="T813" s="624"/>
      <c r="U813" s="405"/>
      <c r="V813" s="405"/>
      <c r="W813" s="405"/>
      <c r="X813" s="405"/>
      <c r="Y813" s="405"/>
      <c r="Z813" s="405"/>
      <c r="AA813" s="405"/>
      <c r="AB813" s="405"/>
      <c r="AC813" s="405"/>
      <c r="AD813" s="405"/>
      <c r="AE813" s="405"/>
      <c r="AF813" s="405"/>
      <c r="AG813" s="405"/>
      <c r="AH813" s="405"/>
      <c r="AI813" s="405"/>
      <c r="AJ813" s="405"/>
      <c r="AK813" s="405"/>
      <c r="AL813" s="405"/>
      <c r="AM813" s="405"/>
      <c r="AN813" s="405"/>
      <c r="AO813" s="405"/>
      <c r="AP813" s="405"/>
      <c r="AQ813" s="405"/>
      <c r="AR813" s="405"/>
      <c r="AS813" s="405"/>
      <c r="AT813" s="405"/>
      <c r="AU813" s="405"/>
      <c r="AV813" s="405"/>
      <c r="AW813" s="405"/>
      <c r="AX813" s="405"/>
      <c r="AY813" s="405"/>
      <c r="AZ813" s="405"/>
      <c r="BA813" s="405"/>
      <c r="BB813" s="405"/>
      <c r="BC813" s="405"/>
      <c r="BD813" s="405"/>
      <c r="BE813" s="405"/>
      <c r="BF813" s="405"/>
      <c r="BG813" s="405"/>
      <c r="BH813" s="405"/>
      <c r="BI813" s="405"/>
      <c r="BJ813" s="405"/>
      <c r="BK813" s="405"/>
      <c r="BL813" s="405"/>
      <c r="BM813" s="405"/>
      <c r="BN813" s="405"/>
      <c r="BO813" s="405"/>
      <c r="BP813" s="405"/>
      <c r="BQ813" s="405"/>
      <c r="BR813" s="405"/>
      <c r="BS813" s="405"/>
      <c r="BT813" s="405"/>
      <c r="BU813" s="405"/>
      <c r="BV813" s="405"/>
      <c r="BW813" s="406"/>
      <c r="BX813" s="406"/>
      <c r="BY813" s="406"/>
      <c r="BZ813" s="406"/>
      <c r="CA813" s="406"/>
    </row>
    <row r="814" spans="1:79" s="628" customFormat="1" ht="21.95" customHeight="1">
      <c r="B814" s="477"/>
      <c r="C814" s="236"/>
      <c r="D814" s="271">
        <v>72118490511205</v>
      </c>
      <c r="E814" s="272">
        <v>2642</v>
      </c>
      <c r="F814" s="272" t="s">
        <v>76</v>
      </c>
      <c r="G814" s="272" t="s">
        <v>2965</v>
      </c>
      <c r="H814" s="272"/>
      <c r="I814" s="273" t="s">
        <v>2685</v>
      </c>
      <c r="J814" s="273"/>
      <c r="K814" s="272" t="s">
        <v>1023</v>
      </c>
      <c r="L814" s="272" t="s">
        <v>29</v>
      </c>
      <c r="M814" s="236">
        <v>2</v>
      </c>
      <c r="N814" s="559">
        <v>5</v>
      </c>
      <c r="O814" s="494">
        <v>1680</v>
      </c>
      <c r="P814" s="236">
        <v>2</v>
      </c>
      <c r="Q814" s="236" t="s">
        <v>47</v>
      </c>
      <c r="R814" s="236" t="s">
        <v>54</v>
      </c>
      <c r="S814" s="599">
        <v>1698.48</v>
      </c>
      <c r="T814" s="624"/>
      <c r="U814" s="405"/>
      <c r="V814" s="405"/>
      <c r="W814" s="405"/>
      <c r="X814" s="405"/>
      <c r="Y814" s="405"/>
      <c r="Z814" s="405"/>
      <c r="AA814" s="405"/>
      <c r="AB814" s="405"/>
      <c r="AC814" s="405"/>
      <c r="AD814" s="405"/>
      <c r="AE814" s="405"/>
      <c r="AF814" s="405"/>
      <c r="AG814" s="405"/>
      <c r="AH814" s="405"/>
      <c r="AI814" s="405"/>
      <c r="AJ814" s="405"/>
      <c r="AK814" s="405"/>
      <c r="AL814" s="405"/>
      <c r="AM814" s="405"/>
      <c r="AN814" s="405"/>
      <c r="AO814" s="405"/>
      <c r="AP814" s="405"/>
      <c r="AQ814" s="405"/>
      <c r="AR814" s="405"/>
      <c r="AS814" s="405"/>
      <c r="AT814" s="405"/>
      <c r="AU814" s="405"/>
      <c r="AV814" s="405"/>
      <c r="AW814" s="405"/>
      <c r="AX814" s="405"/>
      <c r="AY814" s="405"/>
      <c r="AZ814" s="405"/>
      <c r="BA814" s="405"/>
      <c r="BB814" s="405"/>
      <c r="BC814" s="405"/>
      <c r="BD814" s="405"/>
      <c r="BE814" s="405"/>
      <c r="BF814" s="405"/>
      <c r="BG814" s="405"/>
      <c r="BH814" s="405"/>
      <c r="BI814" s="405"/>
      <c r="BJ814" s="405"/>
      <c r="BK814" s="405"/>
      <c r="BL814" s="405"/>
      <c r="BM814" s="405"/>
      <c r="BN814" s="405"/>
      <c r="BO814" s="405"/>
      <c r="BP814" s="405"/>
      <c r="BQ814" s="405"/>
      <c r="BR814" s="405"/>
      <c r="BS814" s="405"/>
      <c r="BT814" s="405"/>
      <c r="BU814" s="405"/>
      <c r="BV814" s="405"/>
      <c r="BW814" s="406"/>
      <c r="BX814" s="406"/>
      <c r="BY814" s="406"/>
      <c r="BZ814" s="406"/>
      <c r="CA814" s="406"/>
    </row>
    <row r="815" spans="1:79" s="628" customFormat="1" ht="21.95" customHeight="1">
      <c r="B815" s="477"/>
      <c r="C815" s="236"/>
      <c r="D815" s="271">
        <v>72118490511206</v>
      </c>
      <c r="E815" s="272">
        <v>2643</v>
      </c>
      <c r="F815" s="272" t="s">
        <v>76</v>
      </c>
      <c r="G815" s="272" t="s">
        <v>2965</v>
      </c>
      <c r="H815" s="272"/>
      <c r="I815" s="273" t="s">
        <v>2685</v>
      </c>
      <c r="J815" s="273"/>
      <c r="K815" s="272" t="s">
        <v>1023</v>
      </c>
      <c r="L815" s="272" t="s">
        <v>29</v>
      </c>
      <c r="M815" s="236">
        <v>2</v>
      </c>
      <c r="N815" s="559">
        <v>6</v>
      </c>
      <c r="O815" s="494">
        <v>1512</v>
      </c>
      <c r="P815" s="236">
        <v>2</v>
      </c>
      <c r="Q815" s="236" t="s">
        <v>47</v>
      </c>
      <c r="R815" s="236" t="s">
        <v>54</v>
      </c>
      <c r="S815" s="599">
        <v>1528.6320000000001</v>
      </c>
      <c r="T815" s="624"/>
      <c r="U815" s="405"/>
      <c r="V815" s="405"/>
      <c r="W815" s="405"/>
      <c r="X815" s="405"/>
      <c r="Y815" s="405"/>
      <c r="Z815" s="405"/>
      <c r="AA815" s="405"/>
      <c r="AB815" s="405"/>
      <c r="AC815" s="405"/>
      <c r="AD815" s="405"/>
      <c r="AE815" s="405"/>
      <c r="AF815" s="405"/>
      <c r="AG815" s="405"/>
      <c r="AH815" s="405"/>
      <c r="AI815" s="405"/>
      <c r="AJ815" s="405"/>
      <c r="AK815" s="405"/>
      <c r="AL815" s="405"/>
      <c r="AM815" s="405"/>
      <c r="AN815" s="405"/>
      <c r="AO815" s="405"/>
      <c r="AP815" s="405"/>
      <c r="AQ815" s="405"/>
      <c r="AR815" s="405"/>
      <c r="AS815" s="405"/>
      <c r="AT815" s="405"/>
      <c r="AU815" s="405"/>
      <c r="AV815" s="405"/>
      <c r="AW815" s="405"/>
      <c r="AX815" s="405"/>
      <c r="AY815" s="405"/>
      <c r="AZ815" s="405"/>
      <c r="BA815" s="405"/>
      <c r="BB815" s="405"/>
      <c r="BC815" s="405"/>
      <c r="BD815" s="405"/>
      <c r="BE815" s="405"/>
      <c r="BF815" s="405"/>
      <c r="BG815" s="405"/>
      <c r="BH815" s="405"/>
      <c r="BI815" s="405"/>
      <c r="BJ815" s="405"/>
      <c r="BK815" s="405"/>
      <c r="BL815" s="405"/>
      <c r="BM815" s="405"/>
      <c r="BN815" s="405"/>
      <c r="BO815" s="405"/>
      <c r="BP815" s="405"/>
      <c r="BQ815" s="405"/>
      <c r="BR815" s="405"/>
      <c r="BS815" s="405"/>
      <c r="BT815" s="405"/>
      <c r="BU815" s="405"/>
      <c r="BV815" s="405"/>
      <c r="BW815" s="406"/>
      <c r="BX815" s="406"/>
      <c r="BY815" s="406"/>
      <c r="BZ815" s="406"/>
      <c r="CA815" s="406"/>
    </row>
    <row r="816" spans="1:79" s="628" customFormat="1" ht="21.95" customHeight="1">
      <c r="B816" s="477"/>
      <c r="C816" s="236"/>
      <c r="D816" s="271">
        <v>72118490511207</v>
      </c>
      <c r="E816" s="272">
        <v>2644</v>
      </c>
      <c r="F816" s="272" t="s">
        <v>76</v>
      </c>
      <c r="G816" s="272" t="s">
        <v>2965</v>
      </c>
      <c r="H816" s="272"/>
      <c r="I816" s="273" t="s">
        <v>2685</v>
      </c>
      <c r="J816" s="273"/>
      <c r="K816" s="272" t="s">
        <v>1023</v>
      </c>
      <c r="L816" s="272" t="s">
        <v>29</v>
      </c>
      <c r="M816" s="236">
        <v>2</v>
      </c>
      <c r="N816" s="559">
        <v>7</v>
      </c>
      <c r="O816" s="494">
        <v>1620</v>
      </c>
      <c r="P816" s="236">
        <v>2</v>
      </c>
      <c r="Q816" s="236" t="s">
        <v>30</v>
      </c>
      <c r="R816" s="560">
        <v>0.05</v>
      </c>
      <c r="S816" s="599">
        <v>1637.82</v>
      </c>
      <c r="T816" s="624"/>
      <c r="U816" s="405"/>
      <c r="V816" s="405"/>
      <c r="W816" s="405"/>
      <c r="X816" s="405"/>
      <c r="Y816" s="405"/>
      <c r="Z816" s="405"/>
      <c r="AA816" s="405"/>
      <c r="AB816" s="405"/>
      <c r="AC816" s="405"/>
      <c r="AD816" s="405"/>
      <c r="AE816" s="405"/>
      <c r="AF816" s="405"/>
      <c r="AG816" s="405"/>
      <c r="AH816" s="405"/>
      <c r="AI816" s="405"/>
      <c r="AJ816" s="405"/>
      <c r="AK816" s="405"/>
      <c r="AL816" s="405"/>
      <c r="AM816" s="405"/>
      <c r="AN816" s="405"/>
      <c r="AO816" s="405"/>
      <c r="AP816" s="405"/>
      <c r="AQ816" s="405"/>
      <c r="AR816" s="405"/>
      <c r="AS816" s="405"/>
      <c r="AT816" s="405"/>
      <c r="AU816" s="405"/>
      <c r="AV816" s="405"/>
      <c r="AW816" s="405"/>
      <c r="AX816" s="405"/>
      <c r="AY816" s="405"/>
      <c r="AZ816" s="405"/>
      <c r="BA816" s="405"/>
      <c r="BB816" s="405"/>
      <c r="BC816" s="405"/>
      <c r="BD816" s="405"/>
      <c r="BE816" s="405"/>
      <c r="BF816" s="405"/>
      <c r="BG816" s="405"/>
      <c r="BH816" s="405"/>
      <c r="BI816" s="405"/>
      <c r="BJ816" s="405"/>
      <c r="BK816" s="405"/>
      <c r="BL816" s="405"/>
      <c r="BM816" s="405"/>
      <c r="BN816" s="405"/>
      <c r="BO816" s="405"/>
      <c r="BP816" s="405"/>
      <c r="BQ816" s="405"/>
      <c r="BR816" s="405"/>
      <c r="BS816" s="405"/>
      <c r="BT816" s="405"/>
      <c r="BU816" s="405"/>
      <c r="BV816" s="405"/>
      <c r="BW816" s="406"/>
      <c r="BX816" s="406"/>
      <c r="BY816" s="406"/>
      <c r="BZ816" s="406"/>
      <c r="CA816" s="406"/>
    </row>
    <row r="817" spans="1:79" s="628" customFormat="1" ht="21.95" customHeight="1">
      <c r="B817" s="477"/>
      <c r="C817" s="236"/>
      <c r="D817" s="271">
        <v>72118490511208</v>
      </c>
      <c r="E817" s="272">
        <v>2645</v>
      </c>
      <c r="F817" s="272" t="s">
        <v>76</v>
      </c>
      <c r="G817" s="272" t="s">
        <v>2965</v>
      </c>
      <c r="H817" s="272"/>
      <c r="I817" s="273" t="s">
        <v>2685</v>
      </c>
      <c r="J817" s="273"/>
      <c r="K817" s="272" t="s">
        <v>1023</v>
      </c>
      <c r="L817" s="272" t="s">
        <v>29</v>
      </c>
      <c r="M817" s="236">
        <v>2</v>
      </c>
      <c r="N817" s="559">
        <v>8</v>
      </c>
      <c r="O817" s="494">
        <v>1571.8</v>
      </c>
      <c r="P817" s="236">
        <v>2</v>
      </c>
      <c r="Q817" s="236" t="s">
        <v>47</v>
      </c>
      <c r="R817" s="236" t="s">
        <v>54</v>
      </c>
      <c r="S817" s="599">
        <v>1589.0898</v>
      </c>
      <c r="T817" s="624"/>
      <c r="U817" s="405"/>
      <c r="V817" s="405"/>
      <c r="W817" s="405"/>
      <c r="X817" s="405"/>
      <c r="Y817" s="405"/>
      <c r="Z817" s="405"/>
      <c r="AA817" s="405"/>
      <c r="AB817" s="405"/>
      <c r="AC817" s="405"/>
      <c r="AD817" s="405"/>
      <c r="AE817" s="405"/>
      <c r="AF817" s="405"/>
      <c r="AG817" s="405"/>
      <c r="AH817" s="405"/>
      <c r="AI817" s="405"/>
      <c r="AJ817" s="405"/>
      <c r="AK817" s="405"/>
      <c r="AL817" s="405"/>
      <c r="AM817" s="405"/>
      <c r="AN817" s="405"/>
      <c r="AO817" s="405"/>
      <c r="AP817" s="405"/>
      <c r="AQ817" s="405"/>
      <c r="AR817" s="405"/>
      <c r="AS817" s="405"/>
      <c r="AT817" s="405"/>
      <c r="AU817" s="405"/>
      <c r="AV817" s="405"/>
      <c r="AW817" s="405"/>
      <c r="AX817" s="405"/>
      <c r="AY817" s="405"/>
      <c r="AZ817" s="405"/>
      <c r="BA817" s="405"/>
      <c r="BB817" s="405"/>
      <c r="BC817" s="405"/>
      <c r="BD817" s="405"/>
      <c r="BE817" s="405"/>
      <c r="BF817" s="405"/>
      <c r="BG817" s="405"/>
      <c r="BH817" s="405"/>
      <c r="BI817" s="405"/>
      <c r="BJ817" s="405"/>
      <c r="BK817" s="405"/>
      <c r="BL817" s="405"/>
      <c r="BM817" s="405"/>
      <c r="BN817" s="405"/>
      <c r="BO817" s="405"/>
      <c r="BP817" s="405"/>
      <c r="BQ817" s="405"/>
      <c r="BR817" s="405"/>
      <c r="BS817" s="405"/>
      <c r="BT817" s="405"/>
      <c r="BU817" s="405"/>
      <c r="BV817" s="405"/>
      <c r="BW817" s="406"/>
      <c r="BX817" s="406"/>
      <c r="BY817" s="406"/>
      <c r="BZ817" s="406"/>
      <c r="CA817" s="406"/>
    </row>
    <row r="818" spans="1:79" s="628" customFormat="1" ht="21.95" customHeight="1">
      <c r="A818" s="204"/>
      <c r="B818" s="463"/>
      <c r="C818" s="236"/>
      <c r="D818" s="302" t="s">
        <v>2345</v>
      </c>
      <c r="E818" s="302" t="s">
        <v>2346</v>
      </c>
      <c r="F818" s="302" t="s">
        <v>76</v>
      </c>
      <c r="G818" s="302" t="s">
        <v>2965</v>
      </c>
      <c r="H818" s="302"/>
      <c r="I818" s="521" t="s">
        <v>2347</v>
      </c>
      <c r="J818" s="474" t="s">
        <v>2348</v>
      </c>
      <c r="K818" s="302" t="s">
        <v>86</v>
      </c>
      <c r="L818" s="302" t="s">
        <v>1470</v>
      </c>
      <c r="M818" s="302" t="s">
        <v>2349</v>
      </c>
      <c r="N818" s="304" t="s">
        <v>42</v>
      </c>
      <c r="O818" s="242">
        <v>2015.53</v>
      </c>
      <c r="P818" s="302" t="s">
        <v>2350</v>
      </c>
      <c r="Q818" s="236" t="s">
        <v>47</v>
      </c>
      <c r="R818" s="236" t="s">
        <v>54</v>
      </c>
      <c r="S818" s="288">
        <v>2015.53</v>
      </c>
      <c r="T818" s="623"/>
      <c r="U818" s="403"/>
      <c r="V818" s="403"/>
      <c r="W818" s="403"/>
      <c r="X818" s="403"/>
      <c r="Y818" s="403"/>
      <c r="Z818" s="403"/>
      <c r="AA818" s="403"/>
      <c r="AB818" s="403"/>
      <c r="AC818" s="403"/>
      <c r="AD818" s="403"/>
      <c r="AE818" s="403"/>
      <c r="AF818" s="403"/>
      <c r="AG818" s="403"/>
      <c r="AH818" s="403"/>
      <c r="AI818" s="403"/>
      <c r="AJ818" s="403"/>
      <c r="AK818" s="403"/>
      <c r="AL818" s="403"/>
      <c r="AM818" s="403"/>
      <c r="AN818" s="403"/>
      <c r="AO818" s="403"/>
      <c r="AP818" s="403"/>
      <c r="AQ818" s="403"/>
      <c r="AR818" s="403"/>
      <c r="AS818" s="403"/>
      <c r="AT818" s="403"/>
      <c r="AU818" s="403"/>
      <c r="AV818" s="403"/>
      <c r="AW818" s="403"/>
      <c r="AX818" s="403"/>
      <c r="AY818" s="403"/>
      <c r="AZ818" s="403"/>
      <c r="BA818" s="403"/>
      <c r="BB818" s="403"/>
      <c r="BC818" s="403"/>
      <c r="BD818" s="403"/>
      <c r="BE818" s="403"/>
      <c r="BF818" s="403"/>
      <c r="BG818" s="403"/>
      <c r="BH818" s="403"/>
      <c r="BI818" s="403"/>
      <c r="BJ818" s="403"/>
      <c r="BK818" s="403"/>
      <c r="BL818" s="403"/>
      <c r="BM818" s="403"/>
      <c r="BN818" s="403"/>
      <c r="BO818" s="403"/>
      <c r="BP818" s="403"/>
      <c r="BQ818" s="403"/>
      <c r="BR818" s="403"/>
      <c r="BS818" s="403"/>
      <c r="BT818" s="403"/>
      <c r="BU818" s="403"/>
      <c r="BV818" s="403"/>
      <c r="BW818" s="404"/>
      <c r="BX818" s="404"/>
      <c r="BY818" s="404"/>
      <c r="BZ818" s="404"/>
      <c r="CA818" s="404"/>
    </row>
    <row r="819" spans="1:79" s="628" customFormat="1" ht="21.95" customHeight="1">
      <c r="A819" s="204"/>
      <c r="B819" s="463"/>
      <c r="C819" s="211"/>
      <c r="D819" s="317">
        <v>72113980511101</v>
      </c>
      <c r="E819" s="318" t="s">
        <v>2355</v>
      </c>
      <c r="F819" s="318" t="s">
        <v>76</v>
      </c>
      <c r="G819" s="318" t="s">
        <v>2965</v>
      </c>
      <c r="H819" s="318"/>
      <c r="I819" s="319" t="s">
        <v>2356</v>
      </c>
      <c r="J819" s="474" t="s">
        <v>2357</v>
      </c>
      <c r="K819" s="318" t="s">
        <v>86</v>
      </c>
      <c r="L819" s="318" t="s">
        <v>29</v>
      </c>
      <c r="M819" s="211">
        <v>1</v>
      </c>
      <c r="N819" s="214">
        <v>1</v>
      </c>
      <c r="O819" s="215">
        <v>1620</v>
      </c>
      <c r="P819" s="211">
        <v>28</v>
      </c>
      <c r="Q819" s="211" t="s">
        <v>24</v>
      </c>
      <c r="R819" s="211"/>
      <c r="S819" s="259">
        <v>1639.5372</v>
      </c>
      <c r="T819" s="623"/>
      <c r="U819" s="403"/>
      <c r="V819" s="403"/>
      <c r="W819" s="403"/>
      <c r="X819" s="403"/>
      <c r="Y819" s="403"/>
      <c r="Z819" s="403"/>
      <c r="AA819" s="403"/>
      <c r="AB819" s="403"/>
      <c r="AC819" s="403"/>
      <c r="AD819" s="403"/>
      <c r="AE819" s="403"/>
      <c r="AF819" s="403"/>
      <c r="AG819" s="403"/>
      <c r="AH819" s="403"/>
      <c r="AI819" s="403"/>
      <c r="AJ819" s="403"/>
      <c r="AK819" s="403"/>
      <c r="AL819" s="403"/>
      <c r="AM819" s="403"/>
      <c r="AN819" s="403"/>
      <c r="AO819" s="403"/>
      <c r="AP819" s="403"/>
      <c r="AQ819" s="403"/>
      <c r="AR819" s="403"/>
      <c r="AS819" s="403"/>
      <c r="AT819" s="403"/>
      <c r="AU819" s="403"/>
      <c r="AV819" s="403"/>
      <c r="AW819" s="403"/>
      <c r="AX819" s="403"/>
      <c r="AY819" s="403"/>
      <c r="AZ819" s="403"/>
      <c r="BA819" s="403"/>
      <c r="BB819" s="403"/>
      <c r="BC819" s="403"/>
      <c r="BD819" s="403"/>
      <c r="BE819" s="403"/>
      <c r="BF819" s="403"/>
      <c r="BG819" s="403"/>
      <c r="BH819" s="403"/>
      <c r="BI819" s="403"/>
      <c r="BJ819" s="403"/>
      <c r="BK819" s="403"/>
      <c r="BL819" s="403"/>
      <c r="BM819" s="403"/>
      <c r="BN819" s="403"/>
      <c r="BO819" s="403"/>
      <c r="BP819" s="403"/>
      <c r="BQ819" s="403"/>
      <c r="BR819" s="403"/>
      <c r="BS819" s="403"/>
      <c r="BT819" s="403"/>
      <c r="BU819" s="403"/>
      <c r="BV819" s="403"/>
      <c r="BW819" s="404"/>
      <c r="BX819" s="404"/>
      <c r="BY819" s="404"/>
      <c r="BZ819" s="404"/>
      <c r="CA819" s="404"/>
    </row>
    <row r="820" spans="1:79" s="628" customFormat="1" ht="21.95" customHeight="1">
      <c r="A820" s="204"/>
      <c r="B820" s="463"/>
      <c r="C820" s="211"/>
      <c r="D820" s="317">
        <v>72113980511102</v>
      </c>
      <c r="E820" s="318" t="s">
        <v>2358</v>
      </c>
      <c r="F820" s="318" t="s">
        <v>76</v>
      </c>
      <c r="G820" s="318" t="s">
        <v>2965</v>
      </c>
      <c r="H820" s="318"/>
      <c r="I820" s="319" t="s">
        <v>2356</v>
      </c>
      <c r="J820" s="318"/>
      <c r="K820" s="318" t="s">
        <v>86</v>
      </c>
      <c r="L820" s="318" t="s">
        <v>29</v>
      </c>
      <c r="M820" s="211">
        <v>1</v>
      </c>
      <c r="N820" s="214">
        <v>2</v>
      </c>
      <c r="O820" s="215">
        <v>1620</v>
      </c>
      <c r="P820" s="211">
        <v>28</v>
      </c>
      <c r="Q820" s="211" t="s">
        <v>30</v>
      </c>
      <c r="R820" s="611">
        <v>0.05</v>
      </c>
      <c r="S820" s="259">
        <v>1639.5372</v>
      </c>
      <c r="T820" s="623"/>
      <c r="U820" s="403"/>
      <c r="V820" s="403"/>
      <c r="W820" s="403"/>
      <c r="X820" s="403"/>
      <c r="Y820" s="403"/>
      <c r="Z820" s="403"/>
      <c r="AA820" s="403"/>
      <c r="AB820" s="403"/>
      <c r="AC820" s="403"/>
      <c r="AD820" s="403"/>
      <c r="AE820" s="403"/>
      <c r="AF820" s="403"/>
      <c r="AG820" s="403"/>
      <c r="AH820" s="403"/>
      <c r="AI820" s="403"/>
      <c r="AJ820" s="403"/>
      <c r="AK820" s="403"/>
      <c r="AL820" s="403"/>
      <c r="AM820" s="403"/>
      <c r="AN820" s="403"/>
      <c r="AO820" s="403"/>
      <c r="AP820" s="403"/>
      <c r="AQ820" s="403"/>
      <c r="AR820" s="403"/>
      <c r="AS820" s="403"/>
      <c r="AT820" s="403"/>
      <c r="AU820" s="403"/>
      <c r="AV820" s="403"/>
      <c r="AW820" s="403"/>
      <c r="AX820" s="403"/>
      <c r="AY820" s="403"/>
      <c r="AZ820" s="403"/>
      <c r="BA820" s="403"/>
      <c r="BB820" s="403"/>
      <c r="BC820" s="403"/>
      <c r="BD820" s="403"/>
      <c r="BE820" s="403"/>
      <c r="BF820" s="403"/>
      <c r="BG820" s="403"/>
      <c r="BH820" s="403"/>
      <c r="BI820" s="403"/>
      <c r="BJ820" s="403"/>
      <c r="BK820" s="403"/>
      <c r="BL820" s="403"/>
      <c r="BM820" s="403"/>
      <c r="BN820" s="403"/>
      <c r="BO820" s="403"/>
      <c r="BP820" s="403"/>
      <c r="BQ820" s="403"/>
      <c r="BR820" s="403"/>
      <c r="BS820" s="403"/>
      <c r="BT820" s="403"/>
      <c r="BU820" s="403"/>
      <c r="BV820" s="403"/>
      <c r="BW820" s="404"/>
      <c r="BX820" s="404"/>
      <c r="BY820" s="404"/>
      <c r="BZ820" s="404"/>
      <c r="CA820" s="404"/>
    </row>
    <row r="821" spans="1:79" s="628" customFormat="1" ht="21.95" customHeight="1">
      <c r="A821" s="204"/>
      <c r="B821" s="463"/>
      <c r="C821" s="211"/>
      <c r="D821" s="317">
        <v>72113980511103</v>
      </c>
      <c r="E821" s="318" t="s">
        <v>2359</v>
      </c>
      <c r="F821" s="318" t="s">
        <v>76</v>
      </c>
      <c r="G821" s="318" t="s">
        <v>2965</v>
      </c>
      <c r="H821" s="318"/>
      <c r="I821" s="319" t="s">
        <v>2356</v>
      </c>
      <c r="J821" s="318"/>
      <c r="K821" s="318" t="s">
        <v>86</v>
      </c>
      <c r="L821" s="318" t="s">
        <v>29</v>
      </c>
      <c r="M821" s="211">
        <v>1</v>
      </c>
      <c r="N821" s="214">
        <v>3</v>
      </c>
      <c r="O821" s="215">
        <v>1620</v>
      </c>
      <c r="P821" s="211">
        <v>28</v>
      </c>
      <c r="Q821" s="211" t="s">
        <v>47</v>
      </c>
      <c r="R821" s="211" t="s">
        <v>54</v>
      </c>
      <c r="S821" s="259">
        <v>1639.5372</v>
      </c>
      <c r="T821" s="623"/>
      <c r="U821" s="403"/>
      <c r="V821" s="403"/>
      <c r="W821" s="403"/>
      <c r="X821" s="403"/>
      <c r="Y821" s="403"/>
      <c r="Z821" s="403"/>
      <c r="AA821" s="403"/>
      <c r="AB821" s="403"/>
      <c r="AC821" s="403"/>
      <c r="AD821" s="403"/>
      <c r="AE821" s="403"/>
      <c r="AF821" s="403"/>
      <c r="AG821" s="403"/>
      <c r="AH821" s="403"/>
      <c r="AI821" s="403"/>
      <c r="AJ821" s="403"/>
      <c r="AK821" s="403"/>
      <c r="AL821" s="403"/>
      <c r="AM821" s="403"/>
      <c r="AN821" s="403"/>
      <c r="AO821" s="403"/>
      <c r="AP821" s="403"/>
      <c r="AQ821" s="403"/>
      <c r="AR821" s="403"/>
      <c r="AS821" s="403"/>
      <c r="AT821" s="403"/>
      <c r="AU821" s="403"/>
      <c r="AV821" s="403"/>
      <c r="AW821" s="403"/>
      <c r="AX821" s="403"/>
      <c r="AY821" s="403"/>
      <c r="AZ821" s="403"/>
      <c r="BA821" s="403"/>
      <c r="BB821" s="403"/>
      <c r="BC821" s="403"/>
      <c r="BD821" s="403"/>
      <c r="BE821" s="403"/>
      <c r="BF821" s="403"/>
      <c r="BG821" s="403"/>
      <c r="BH821" s="403"/>
      <c r="BI821" s="403"/>
      <c r="BJ821" s="403"/>
      <c r="BK821" s="403"/>
      <c r="BL821" s="403"/>
      <c r="BM821" s="403"/>
      <c r="BN821" s="403"/>
      <c r="BO821" s="403"/>
      <c r="BP821" s="403"/>
      <c r="BQ821" s="403"/>
      <c r="BR821" s="403"/>
      <c r="BS821" s="403"/>
      <c r="BT821" s="403"/>
      <c r="BU821" s="403"/>
      <c r="BV821" s="403"/>
      <c r="BW821" s="404"/>
      <c r="BX821" s="404"/>
      <c r="BY821" s="404"/>
      <c r="BZ821" s="404"/>
      <c r="CA821" s="404"/>
    </row>
    <row r="822" spans="1:79" s="628" customFormat="1" ht="21.95" customHeight="1">
      <c r="A822" s="204"/>
      <c r="B822" s="463"/>
      <c r="C822" s="211"/>
      <c r="D822" s="317">
        <v>72113980511104</v>
      </c>
      <c r="E822" s="318" t="s">
        <v>2360</v>
      </c>
      <c r="F822" s="318" t="s">
        <v>76</v>
      </c>
      <c r="G822" s="318" t="s">
        <v>2965</v>
      </c>
      <c r="H822" s="318"/>
      <c r="I822" s="319" t="s">
        <v>2356</v>
      </c>
      <c r="J822" s="318"/>
      <c r="K822" s="318" t="s">
        <v>86</v>
      </c>
      <c r="L822" s="318" t="s">
        <v>29</v>
      </c>
      <c r="M822" s="211">
        <v>1</v>
      </c>
      <c r="N822" s="214">
        <v>4</v>
      </c>
      <c r="O822" s="215">
        <v>1620</v>
      </c>
      <c r="P822" s="211">
        <v>28</v>
      </c>
      <c r="Q822" s="211" t="s">
        <v>47</v>
      </c>
      <c r="R822" s="211" t="s">
        <v>54</v>
      </c>
      <c r="S822" s="259">
        <v>1639.5372</v>
      </c>
      <c r="T822" s="623"/>
      <c r="U822" s="403"/>
      <c r="V822" s="403"/>
      <c r="W822" s="403"/>
      <c r="X822" s="403"/>
      <c r="Y822" s="403"/>
      <c r="Z822" s="403"/>
      <c r="AA822" s="403"/>
      <c r="AB822" s="403"/>
      <c r="AC822" s="403"/>
      <c r="AD822" s="403"/>
      <c r="AE822" s="403"/>
      <c r="AF822" s="403"/>
      <c r="AG822" s="403"/>
      <c r="AH822" s="403"/>
      <c r="AI822" s="403"/>
      <c r="AJ822" s="403"/>
      <c r="AK822" s="403"/>
      <c r="AL822" s="403"/>
      <c r="AM822" s="403"/>
      <c r="AN822" s="403"/>
      <c r="AO822" s="403"/>
      <c r="AP822" s="403"/>
      <c r="AQ822" s="403"/>
      <c r="AR822" s="403"/>
      <c r="AS822" s="403"/>
      <c r="AT822" s="403"/>
      <c r="AU822" s="403"/>
      <c r="AV822" s="403"/>
      <c r="AW822" s="403"/>
      <c r="AX822" s="403"/>
      <c r="AY822" s="403"/>
      <c r="AZ822" s="403"/>
      <c r="BA822" s="403"/>
      <c r="BB822" s="403"/>
      <c r="BC822" s="403"/>
      <c r="BD822" s="403"/>
      <c r="BE822" s="403"/>
      <c r="BF822" s="403"/>
      <c r="BG822" s="403"/>
      <c r="BH822" s="403"/>
      <c r="BI822" s="403"/>
      <c r="BJ822" s="403"/>
      <c r="BK822" s="403"/>
      <c r="BL822" s="403"/>
      <c r="BM822" s="403"/>
      <c r="BN822" s="403"/>
      <c r="BO822" s="403"/>
      <c r="BP822" s="403"/>
      <c r="BQ822" s="403"/>
      <c r="BR822" s="403"/>
      <c r="BS822" s="403"/>
      <c r="BT822" s="403"/>
      <c r="BU822" s="403"/>
      <c r="BV822" s="403"/>
      <c r="BW822" s="404"/>
      <c r="BX822" s="404"/>
      <c r="BY822" s="404"/>
      <c r="BZ822" s="404"/>
      <c r="CA822" s="404"/>
    </row>
    <row r="823" spans="1:79" s="628" customFormat="1" ht="21.95" customHeight="1">
      <c r="A823" s="204"/>
      <c r="B823" s="463"/>
      <c r="C823" s="211"/>
      <c r="D823" s="317">
        <v>72113980511105</v>
      </c>
      <c r="E823" s="318" t="s">
        <v>2361</v>
      </c>
      <c r="F823" s="318" t="s">
        <v>76</v>
      </c>
      <c r="G823" s="318" t="s">
        <v>2965</v>
      </c>
      <c r="H823" s="318"/>
      <c r="I823" s="319" t="s">
        <v>2356</v>
      </c>
      <c r="J823" s="318"/>
      <c r="K823" s="318" t="s">
        <v>86</v>
      </c>
      <c r="L823" s="318" t="s">
        <v>29</v>
      </c>
      <c r="M823" s="211">
        <v>1</v>
      </c>
      <c r="N823" s="214">
        <v>5</v>
      </c>
      <c r="O823" s="215">
        <v>1620</v>
      </c>
      <c r="P823" s="211">
        <v>28</v>
      </c>
      <c r="Q823" s="211" t="s">
        <v>47</v>
      </c>
      <c r="R823" s="211" t="s">
        <v>54</v>
      </c>
      <c r="S823" s="259">
        <v>1639.5372</v>
      </c>
      <c r="T823" s="623"/>
      <c r="U823" s="403"/>
      <c r="V823" s="403"/>
      <c r="W823" s="403"/>
      <c r="X823" s="403"/>
      <c r="Y823" s="403"/>
      <c r="Z823" s="403"/>
      <c r="AA823" s="403"/>
      <c r="AB823" s="403"/>
      <c r="AC823" s="403"/>
      <c r="AD823" s="403"/>
      <c r="AE823" s="403"/>
      <c r="AF823" s="403"/>
      <c r="AG823" s="403"/>
      <c r="AH823" s="403"/>
      <c r="AI823" s="403"/>
      <c r="AJ823" s="403"/>
      <c r="AK823" s="403"/>
      <c r="AL823" s="403"/>
      <c r="AM823" s="403"/>
      <c r="AN823" s="403"/>
      <c r="AO823" s="403"/>
      <c r="AP823" s="403"/>
      <c r="AQ823" s="403"/>
      <c r="AR823" s="403"/>
      <c r="AS823" s="403"/>
      <c r="AT823" s="403"/>
      <c r="AU823" s="403"/>
      <c r="AV823" s="403"/>
      <c r="AW823" s="403"/>
      <c r="AX823" s="403"/>
      <c r="AY823" s="403"/>
      <c r="AZ823" s="403"/>
      <c r="BA823" s="403"/>
      <c r="BB823" s="403"/>
      <c r="BC823" s="403"/>
      <c r="BD823" s="403"/>
      <c r="BE823" s="403"/>
      <c r="BF823" s="403"/>
      <c r="BG823" s="403"/>
      <c r="BH823" s="403"/>
      <c r="BI823" s="403"/>
      <c r="BJ823" s="403"/>
      <c r="BK823" s="403"/>
      <c r="BL823" s="403"/>
      <c r="BM823" s="403"/>
      <c r="BN823" s="403"/>
      <c r="BO823" s="403"/>
      <c r="BP823" s="403"/>
      <c r="BQ823" s="403"/>
      <c r="BR823" s="403"/>
      <c r="BS823" s="403"/>
      <c r="BT823" s="403"/>
      <c r="BU823" s="403"/>
      <c r="BV823" s="403"/>
      <c r="BW823" s="404"/>
      <c r="BX823" s="404"/>
      <c r="BY823" s="404"/>
      <c r="BZ823" s="404"/>
      <c r="CA823" s="404"/>
    </row>
    <row r="824" spans="1:79" s="628" customFormat="1" ht="21.95" customHeight="1">
      <c r="A824" s="204"/>
      <c r="B824" s="463"/>
      <c r="C824" s="211"/>
      <c r="D824" s="317">
        <v>72113980511106</v>
      </c>
      <c r="E824" s="318" t="s">
        <v>2362</v>
      </c>
      <c r="F824" s="318" t="s">
        <v>76</v>
      </c>
      <c r="G824" s="318" t="s">
        <v>2965</v>
      </c>
      <c r="H824" s="318"/>
      <c r="I824" s="319" t="s">
        <v>2356</v>
      </c>
      <c r="J824" s="318"/>
      <c r="K824" s="318" t="s">
        <v>86</v>
      </c>
      <c r="L824" s="318" t="s">
        <v>29</v>
      </c>
      <c r="M824" s="211">
        <v>1</v>
      </c>
      <c r="N824" s="214">
        <v>6</v>
      </c>
      <c r="O824" s="215">
        <v>1620</v>
      </c>
      <c r="P824" s="211">
        <v>28</v>
      </c>
      <c r="Q824" s="211" t="s">
        <v>47</v>
      </c>
      <c r="R824" s="211" t="s">
        <v>54</v>
      </c>
      <c r="S824" s="259">
        <v>1639.5372</v>
      </c>
      <c r="T824" s="623"/>
      <c r="U824" s="403"/>
      <c r="V824" s="403"/>
      <c r="W824" s="403"/>
      <c r="X824" s="403"/>
      <c r="Y824" s="403"/>
      <c r="Z824" s="403"/>
      <c r="AA824" s="403"/>
      <c r="AB824" s="403"/>
      <c r="AC824" s="403"/>
      <c r="AD824" s="403"/>
      <c r="AE824" s="403"/>
      <c r="AF824" s="403"/>
      <c r="AG824" s="403"/>
      <c r="AH824" s="403"/>
      <c r="AI824" s="403"/>
      <c r="AJ824" s="403"/>
      <c r="AK824" s="403"/>
      <c r="AL824" s="403"/>
      <c r="AM824" s="403"/>
      <c r="AN824" s="403"/>
      <c r="AO824" s="403"/>
      <c r="AP824" s="403"/>
      <c r="AQ824" s="403"/>
      <c r="AR824" s="403"/>
      <c r="AS824" s="403"/>
      <c r="AT824" s="403"/>
      <c r="AU824" s="403"/>
      <c r="AV824" s="403"/>
      <c r="AW824" s="403"/>
      <c r="AX824" s="403"/>
      <c r="AY824" s="403"/>
      <c r="AZ824" s="403"/>
      <c r="BA824" s="403"/>
      <c r="BB824" s="403"/>
      <c r="BC824" s="403"/>
      <c r="BD824" s="403"/>
      <c r="BE824" s="403"/>
      <c r="BF824" s="403"/>
      <c r="BG824" s="403"/>
      <c r="BH824" s="403"/>
      <c r="BI824" s="403"/>
      <c r="BJ824" s="403"/>
      <c r="BK824" s="403"/>
      <c r="BL824" s="403"/>
      <c r="BM824" s="403"/>
      <c r="BN824" s="403"/>
      <c r="BO824" s="403"/>
      <c r="BP824" s="403"/>
      <c r="BQ824" s="403"/>
      <c r="BR824" s="403"/>
      <c r="BS824" s="403"/>
      <c r="BT824" s="403"/>
      <c r="BU824" s="403"/>
      <c r="BV824" s="403"/>
      <c r="BW824" s="404"/>
      <c r="BX824" s="404"/>
      <c r="BY824" s="404"/>
      <c r="BZ824" s="404"/>
      <c r="CA824" s="404"/>
    </row>
    <row r="825" spans="1:79" s="628" customFormat="1" ht="21.95" customHeight="1">
      <c r="A825" s="204"/>
      <c r="B825" s="463"/>
      <c r="C825" s="211"/>
      <c r="D825" s="317">
        <v>72113980511107</v>
      </c>
      <c r="E825" s="318" t="s">
        <v>2363</v>
      </c>
      <c r="F825" s="318" t="s">
        <v>76</v>
      </c>
      <c r="G825" s="318" t="s">
        <v>2965</v>
      </c>
      <c r="H825" s="318"/>
      <c r="I825" s="319" t="s">
        <v>2356</v>
      </c>
      <c r="J825" s="318"/>
      <c r="K825" s="318" t="s">
        <v>86</v>
      </c>
      <c r="L825" s="318" t="s">
        <v>29</v>
      </c>
      <c r="M825" s="211">
        <v>1</v>
      </c>
      <c r="N825" s="214">
        <v>7</v>
      </c>
      <c r="O825" s="215">
        <v>1620</v>
      </c>
      <c r="P825" s="211">
        <v>28</v>
      </c>
      <c r="Q825" s="211" t="s">
        <v>47</v>
      </c>
      <c r="R825" s="211" t="s">
        <v>54</v>
      </c>
      <c r="S825" s="259">
        <v>1639.5372</v>
      </c>
      <c r="T825" s="623"/>
      <c r="U825" s="403"/>
      <c r="V825" s="403"/>
      <c r="W825" s="403"/>
      <c r="X825" s="403"/>
      <c r="Y825" s="403"/>
      <c r="Z825" s="403"/>
      <c r="AA825" s="403"/>
      <c r="AB825" s="403"/>
      <c r="AC825" s="403"/>
      <c r="AD825" s="403"/>
      <c r="AE825" s="403"/>
      <c r="AF825" s="403"/>
      <c r="AG825" s="403"/>
      <c r="AH825" s="403"/>
      <c r="AI825" s="403"/>
      <c r="AJ825" s="403"/>
      <c r="AK825" s="403"/>
      <c r="AL825" s="403"/>
      <c r="AM825" s="403"/>
      <c r="AN825" s="403"/>
      <c r="AO825" s="403"/>
      <c r="AP825" s="403"/>
      <c r="AQ825" s="403"/>
      <c r="AR825" s="403"/>
      <c r="AS825" s="403"/>
      <c r="AT825" s="403"/>
      <c r="AU825" s="403"/>
      <c r="AV825" s="403"/>
      <c r="AW825" s="403"/>
      <c r="AX825" s="403"/>
      <c r="AY825" s="403"/>
      <c r="AZ825" s="403"/>
      <c r="BA825" s="403"/>
      <c r="BB825" s="403"/>
      <c r="BC825" s="403"/>
      <c r="BD825" s="403"/>
      <c r="BE825" s="403"/>
      <c r="BF825" s="403"/>
      <c r="BG825" s="403"/>
      <c r="BH825" s="403"/>
      <c r="BI825" s="403"/>
      <c r="BJ825" s="403"/>
      <c r="BK825" s="403"/>
      <c r="BL825" s="403"/>
      <c r="BM825" s="403"/>
      <c r="BN825" s="403"/>
      <c r="BO825" s="403"/>
      <c r="BP825" s="403"/>
      <c r="BQ825" s="403"/>
      <c r="BR825" s="403"/>
      <c r="BS825" s="403"/>
      <c r="BT825" s="403"/>
      <c r="BU825" s="403"/>
      <c r="BV825" s="403"/>
      <c r="BW825" s="404"/>
      <c r="BX825" s="404"/>
      <c r="BY825" s="404"/>
      <c r="BZ825" s="404"/>
      <c r="CA825" s="404"/>
    </row>
    <row r="826" spans="1:79" s="628" customFormat="1" ht="21.95" customHeight="1">
      <c r="A826" s="204"/>
      <c r="B826" s="463"/>
      <c r="C826" s="211"/>
      <c r="D826" s="317">
        <v>72113980511108</v>
      </c>
      <c r="E826" s="318" t="s">
        <v>2364</v>
      </c>
      <c r="F826" s="318" t="s">
        <v>76</v>
      </c>
      <c r="G826" s="318" t="s">
        <v>2965</v>
      </c>
      <c r="H826" s="318"/>
      <c r="I826" s="319" t="s">
        <v>2356</v>
      </c>
      <c r="J826" s="318"/>
      <c r="K826" s="318" t="s">
        <v>86</v>
      </c>
      <c r="L826" s="318" t="s">
        <v>29</v>
      </c>
      <c r="M826" s="211">
        <v>1</v>
      </c>
      <c r="N826" s="214">
        <v>8</v>
      </c>
      <c r="O826" s="215">
        <v>12.9</v>
      </c>
      <c r="P826" s="211">
        <v>28</v>
      </c>
      <c r="Q826" s="211" t="s">
        <v>47</v>
      </c>
      <c r="R826" s="211" t="s">
        <v>54</v>
      </c>
      <c r="S826" s="259">
        <v>13.068527</v>
      </c>
      <c r="T826" s="623"/>
      <c r="U826" s="403"/>
      <c r="V826" s="403"/>
      <c r="W826" s="403"/>
      <c r="X826" s="403"/>
      <c r="Y826" s="403"/>
      <c r="Z826" s="403"/>
      <c r="AA826" s="403"/>
      <c r="AB826" s="403"/>
      <c r="AC826" s="403"/>
      <c r="AD826" s="403"/>
      <c r="AE826" s="403"/>
      <c r="AF826" s="403"/>
      <c r="AG826" s="403"/>
      <c r="AH826" s="403"/>
      <c r="AI826" s="403"/>
      <c r="AJ826" s="403"/>
      <c r="AK826" s="403"/>
      <c r="AL826" s="403"/>
      <c r="AM826" s="403"/>
      <c r="AN826" s="403"/>
      <c r="AO826" s="403"/>
      <c r="AP826" s="403"/>
      <c r="AQ826" s="403"/>
      <c r="AR826" s="403"/>
      <c r="AS826" s="403"/>
      <c r="AT826" s="403"/>
      <c r="AU826" s="403"/>
      <c r="AV826" s="403"/>
      <c r="AW826" s="403"/>
      <c r="AX826" s="403"/>
      <c r="AY826" s="403"/>
      <c r="AZ826" s="403"/>
      <c r="BA826" s="403"/>
      <c r="BB826" s="403"/>
      <c r="BC826" s="403"/>
      <c r="BD826" s="403"/>
      <c r="BE826" s="403"/>
      <c r="BF826" s="403"/>
      <c r="BG826" s="403"/>
      <c r="BH826" s="403"/>
      <c r="BI826" s="403"/>
      <c r="BJ826" s="403"/>
      <c r="BK826" s="403"/>
      <c r="BL826" s="403"/>
      <c r="BM826" s="403"/>
      <c r="BN826" s="403"/>
      <c r="BO826" s="403"/>
      <c r="BP826" s="403"/>
      <c r="BQ826" s="403"/>
      <c r="BR826" s="403"/>
      <c r="BS826" s="403"/>
      <c r="BT826" s="403"/>
      <c r="BU826" s="403"/>
      <c r="BV826" s="403"/>
      <c r="BW826" s="404"/>
      <c r="BX826" s="404"/>
      <c r="BY826" s="404"/>
      <c r="BZ826" s="404"/>
      <c r="CA826" s="404"/>
    </row>
    <row r="827" spans="1:79" s="628" customFormat="1" ht="21.95" customHeight="1">
      <c r="A827" s="135">
        <v>800</v>
      </c>
      <c r="B827" s="421"/>
      <c r="C827" s="421"/>
      <c r="D827" s="422" t="s">
        <v>1599</v>
      </c>
      <c r="E827" s="422" t="s">
        <v>881</v>
      </c>
      <c r="F827" s="423" t="s">
        <v>76</v>
      </c>
      <c r="G827" s="423" t="s">
        <v>2965</v>
      </c>
      <c r="H827" s="421"/>
      <c r="I827" s="423" t="s">
        <v>882</v>
      </c>
      <c r="J827" s="423" t="s">
        <v>1013</v>
      </c>
      <c r="K827" s="421" t="s">
        <v>86</v>
      </c>
      <c r="L827" s="421" t="s">
        <v>31</v>
      </c>
      <c r="M827" s="421" t="s">
        <v>27</v>
      </c>
      <c r="N827" s="421" t="s">
        <v>21</v>
      </c>
      <c r="O827" s="423">
        <v>1350</v>
      </c>
      <c r="P827" s="423"/>
      <c r="Q827" s="421" t="s">
        <v>23</v>
      </c>
      <c r="R827" s="425" t="s">
        <v>54</v>
      </c>
      <c r="S827" s="584">
        <v>1365.3630000000001</v>
      </c>
      <c r="T827" s="621"/>
      <c r="U827" s="393"/>
      <c r="V827" s="393"/>
      <c r="W827" s="393"/>
      <c r="X827" s="393"/>
      <c r="Y827" s="393"/>
      <c r="Z827" s="393"/>
      <c r="AA827" s="393"/>
      <c r="AB827" s="393"/>
      <c r="AC827" s="393"/>
      <c r="AD827" s="393"/>
      <c r="AE827" s="393"/>
      <c r="AF827" s="393"/>
      <c r="AG827" s="393"/>
      <c r="AH827" s="393"/>
      <c r="AI827" s="393"/>
      <c r="AJ827" s="393"/>
      <c r="AK827" s="393"/>
      <c r="AL827" s="393"/>
      <c r="AM827" s="393"/>
      <c r="AN827" s="393"/>
      <c r="AO827" s="393"/>
      <c r="AP827" s="393"/>
      <c r="AQ827" s="393"/>
      <c r="AR827" s="393"/>
      <c r="AS827" s="393"/>
      <c r="AT827" s="393"/>
      <c r="AU827" s="393"/>
      <c r="AV827" s="393"/>
      <c r="AW827" s="393"/>
      <c r="AX827" s="393"/>
      <c r="AY827" s="393"/>
      <c r="AZ827" s="393"/>
      <c r="BA827" s="393"/>
      <c r="BB827" s="393"/>
      <c r="BC827" s="393"/>
      <c r="BD827" s="393"/>
      <c r="BE827" s="393"/>
      <c r="BF827" s="393"/>
      <c r="BG827" s="393"/>
      <c r="BH827" s="393"/>
      <c r="BI827" s="393"/>
      <c r="BJ827" s="393"/>
      <c r="BK827" s="393"/>
      <c r="BL827" s="393"/>
      <c r="BM827" s="393"/>
      <c r="BN827" s="393"/>
      <c r="BO827" s="393"/>
      <c r="BP827" s="393"/>
      <c r="BQ827" s="393"/>
      <c r="BR827" s="393"/>
      <c r="BS827" s="393"/>
      <c r="BT827" s="393"/>
      <c r="BU827" s="393"/>
      <c r="BV827" s="393"/>
      <c r="BW827" s="115"/>
      <c r="BX827" s="115"/>
      <c r="BY827" s="115"/>
      <c r="BZ827" s="115"/>
      <c r="CA827" s="115"/>
    </row>
    <row r="828" spans="1:79" s="628" customFormat="1" ht="21.95" customHeight="1">
      <c r="A828" s="144">
        <v>801</v>
      </c>
      <c r="B828" s="421"/>
      <c r="C828" s="421"/>
      <c r="D828" s="422" t="s">
        <v>1600</v>
      </c>
      <c r="E828" s="422" t="s">
        <v>883</v>
      </c>
      <c r="F828" s="423" t="s">
        <v>76</v>
      </c>
      <c r="G828" s="423" t="s">
        <v>2965</v>
      </c>
      <c r="H828" s="421"/>
      <c r="I828" s="423" t="s">
        <v>882</v>
      </c>
      <c r="J828" s="424" t="s">
        <v>1020</v>
      </c>
      <c r="K828" s="421" t="s">
        <v>86</v>
      </c>
      <c r="L828" s="421" t="s">
        <v>31</v>
      </c>
      <c r="M828" s="421" t="s">
        <v>27</v>
      </c>
      <c r="N828" s="421" t="s">
        <v>22</v>
      </c>
      <c r="O828" s="423">
        <v>1296</v>
      </c>
      <c r="P828" s="423"/>
      <c r="Q828" s="421" t="s">
        <v>23</v>
      </c>
      <c r="R828" s="425" t="s">
        <v>54</v>
      </c>
      <c r="S828" s="584">
        <v>1310.7671340000002</v>
      </c>
      <c r="T828" s="621"/>
      <c r="U828" s="393"/>
      <c r="V828" s="393"/>
      <c r="W828" s="393"/>
      <c r="X828" s="393"/>
      <c r="Y828" s="393"/>
      <c r="Z828" s="393"/>
      <c r="AA828" s="393"/>
      <c r="AB828" s="393"/>
      <c r="AC828" s="393"/>
      <c r="AD828" s="393"/>
      <c r="AE828" s="393"/>
      <c r="AF828" s="393"/>
      <c r="AG828" s="393"/>
      <c r="AH828" s="393"/>
      <c r="AI828" s="393"/>
      <c r="AJ828" s="393"/>
      <c r="AK828" s="393"/>
      <c r="AL828" s="393"/>
      <c r="AM828" s="393"/>
      <c r="AN828" s="393"/>
      <c r="AO828" s="393"/>
      <c r="AP828" s="393"/>
      <c r="AQ828" s="393"/>
      <c r="AR828" s="393"/>
      <c r="AS828" s="393"/>
      <c r="AT828" s="393"/>
      <c r="AU828" s="393"/>
      <c r="AV828" s="393"/>
      <c r="AW828" s="393"/>
      <c r="AX828" s="393"/>
      <c r="AY828" s="393"/>
      <c r="AZ828" s="393"/>
      <c r="BA828" s="393"/>
      <c r="BB828" s="393"/>
      <c r="BC828" s="393"/>
      <c r="BD828" s="393"/>
      <c r="BE828" s="393"/>
      <c r="BF828" s="393"/>
      <c r="BG828" s="393"/>
      <c r="BH828" s="393"/>
      <c r="BI828" s="393"/>
      <c r="BJ828" s="393"/>
      <c r="BK828" s="393"/>
      <c r="BL828" s="393"/>
      <c r="BM828" s="393"/>
      <c r="BN828" s="393"/>
      <c r="BO828" s="393"/>
      <c r="BP828" s="393"/>
      <c r="BQ828" s="393"/>
      <c r="BR828" s="393"/>
      <c r="BS828" s="393"/>
      <c r="BT828" s="393"/>
      <c r="BU828" s="393"/>
      <c r="BV828" s="393"/>
      <c r="BW828" s="115"/>
      <c r="BX828" s="115"/>
      <c r="BY828" s="115"/>
      <c r="BZ828" s="115"/>
      <c r="CA828" s="115"/>
    </row>
    <row r="829" spans="1:79" s="628" customFormat="1" ht="21.95" customHeight="1">
      <c r="A829" s="122">
        <v>802</v>
      </c>
      <c r="B829" s="421"/>
      <c r="C829" s="421"/>
      <c r="D829" s="422" t="s">
        <v>1601</v>
      </c>
      <c r="E829" s="422" t="s">
        <v>884</v>
      </c>
      <c r="F829" s="423" t="s">
        <v>76</v>
      </c>
      <c r="G829" s="423" t="s">
        <v>2965</v>
      </c>
      <c r="H829" s="421"/>
      <c r="I829" s="423" t="s">
        <v>882</v>
      </c>
      <c r="J829" s="424" t="s">
        <v>1020</v>
      </c>
      <c r="K829" s="421" t="s">
        <v>86</v>
      </c>
      <c r="L829" s="421" t="s">
        <v>31</v>
      </c>
      <c r="M829" s="421" t="s">
        <v>27</v>
      </c>
      <c r="N829" s="421" t="s">
        <v>25</v>
      </c>
      <c r="O829" s="423">
        <v>1980</v>
      </c>
      <c r="P829" s="423"/>
      <c r="Q829" s="421" t="s">
        <v>23</v>
      </c>
      <c r="R829" s="425" t="s">
        <v>54</v>
      </c>
      <c r="S829" s="584">
        <v>2002.5323999999998</v>
      </c>
      <c r="T829" s="621"/>
      <c r="U829" s="393"/>
      <c r="V829" s="393"/>
      <c r="W829" s="393"/>
      <c r="X829" s="393"/>
      <c r="Y829" s="393"/>
      <c r="Z829" s="393"/>
      <c r="AA829" s="393"/>
      <c r="AB829" s="393"/>
      <c r="AC829" s="393"/>
      <c r="AD829" s="393"/>
      <c r="AE829" s="393"/>
      <c r="AF829" s="393"/>
      <c r="AG829" s="393"/>
      <c r="AH829" s="393"/>
      <c r="AI829" s="393"/>
      <c r="AJ829" s="393"/>
      <c r="AK829" s="393"/>
      <c r="AL829" s="393"/>
      <c r="AM829" s="393"/>
      <c r="AN829" s="393"/>
      <c r="AO829" s="393"/>
      <c r="AP829" s="393"/>
      <c r="AQ829" s="393"/>
      <c r="AR829" s="393"/>
      <c r="AS829" s="393"/>
      <c r="AT829" s="393"/>
      <c r="AU829" s="393"/>
      <c r="AV829" s="393"/>
      <c r="AW829" s="393"/>
      <c r="AX829" s="393"/>
      <c r="AY829" s="393"/>
      <c r="AZ829" s="393"/>
      <c r="BA829" s="393"/>
      <c r="BB829" s="393"/>
      <c r="BC829" s="393"/>
      <c r="BD829" s="393"/>
      <c r="BE829" s="393"/>
      <c r="BF829" s="393"/>
      <c r="BG829" s="393"/>
      <c r="BH829" s="393"/>
      <c r="BI829" s="393"/>
      <c r="BJ829" s="393"/>
      <c r="BK829" s="393"/>
      <c r="BL829" s="393"/>
      <c r="BM829" s="393"/>
      <c r="BN829" s="393"/>
      <c r="BO829" s="393"/>
      <c r="BP829" s="393"/>
      <c r="BQ829" s="393"/>
      <c r="BR829" s="393"/>
      <c r="BS829" s="393"/>
      <c r="BT829" s="393"/>
      <c r="BU829" s="393"/>
      <c r="BV829" s="393"/>
      <c r="BW829" s="115"/>
      <c r="BX829" s="115"/>
      <c r="BY829" s="115"/>
      <c r="BZ829" s="115"/>
      <c r="CA829" s="115"/>
    </row>
    <row r="830" spans="1:79" s="628" customFormat="1" ht="21.95" customHeight="1">
      <c r="A830" s="122">
        <v>803</v>
      </c>
      <c r="B830" s="421"/>
      <c r="C830" s="421"/>
      <c r="D830" s="422" t="s">
        <v>1602</v>
      </c>
      <c r="E830" s="422" t="s">
        <v>885</v>
      </c>
      <c r="F830" s="423" t="s">
        <v>76</v>
      </c>
      <c r="G830" s="423" t="s">
        <v>2965</v>
      </c>
      <c r="H830" s="421"/>
      <c r="I830" s="423" t="s">
        <v>882</v>
      </c>
      <c r="J830" s="424" t="s">
        <v>1020</v>
      </c>
      <c r="K830" s="421" t="s">
        <v>86</v>
      </c>
      <c r="L830" s="421" t="s">
        <v>31</v>
      </c>
      <c r="M830" s="421" t="s">
        <v>27</v>
      </c>
      <c r="N830" s="421" t="s">
        <v>27</v>
      </c>
      <c r="O830" s="423">
        <v>1775.7</v>
      </c>
      <c r="P830" s="423"/>
      <c r="Q830" s="421" t="s">
        <v>184</v>
      </c>
      <c r="R830" s="425">
        <v>0.05</v>
      </c>
      <c r="S830" s="584">
        <v>1795.9074660000001</v>
      </c>
      <c r="T830" s="621"/>
      <c r="U830" s="393"/>
      <c r="V830" s="393"/>
      <c r="W830" s="393"/>
      <c r="X830" s="393"/>
      <c r="Y830" s="393"/>
      <c r="Z830" s="393"/>
      <c r="AA830" s="393"/>
      <c r="AB830" s="393"/>
      <c r="AC830" s="393"/>
      <c r="AD830" s="393"/>
      <c r="AE830" s="393"/>
      <c r="AF830" s="393"/>
      <c r="AG830" s="393"/>
      <c r="AH830" s="393"/>
      <c r="AI830" s="393"/>
      <c r="AJ830" s="393"/>
      <c r="AK830" s="393"/>
      <c r="AL830" s="393"/>
      <c r="AM830" s="393"/>
      <c r="AN830" s="393"/>
      <c r="AO830" s="393"/>
      <c r="AP830" s="393"/>
      <c r="AQ830" s="393"/>
      <c r="AR830" s="393"/>
      <c r="AS830" s="393"/>
      <c r="AT830" s="393"/>
      <c r="AU830" s="393"/>
      <c r="AV830" s="393"/>
      <c r="AW830" s="393"/>
      <c r="AX830" s="393"/>
      <c r="AY830" s="393"/>
      <c r="AZ830" s="393"/>
      <c r="BA830" s="393"/>
      <c r="BB830" s="393"/>
      <c r="BC830" s="393"/>
      <c r="BD830" s="393"/>
      <c r="BE830" s="393"/>
      <c r="BF830" s="393"/>
      <c r="BG830" s="393"/>
      <c r="BH830" s="393"/>
      <c r="BI830" s="393"/>
      <c r="BJ830" s="393"/>
      <c r="BK830" s="393"/>
      <c r="BL830" s="393"/>
      <c r="BM830" s="393"/>
      <c r="BN830" s="393"/>
      <c r="BO830" s="393"/>
      <c r="BP830" s="393"/>
      <c r="BQ830" s="393"/>
      <c r="BR830" s="393"/>
      <c r="BS830" s="393"/>
      <c r="BT830" s="393"/>
      <c r="BU830" s="393"/>
      <c r="BV830" s="393"/>
      <c r="BW830" s="115"/>
      <c r="BX830" s="115"/>
      <c r="BY830" s="115"/>
      <c r="BZ830" s="115"/>
      <c r="CA830" s="115"/>
    </row>
    <row r="831" spans="1:79" s="628" customFormat="1" ht="21.95" customHeight="1">
      <c r="A831" s="369"/>
      <c r="B831" s="527"/>
      <c r="C831" s="363"/>
      <c r="D831" s="364" t="s">
        <v>2383</v>
      </c>
      <c r="E831" s="364" t="s">
        <v>2384</v>
      </c>
      <c r="F831" s="364" t="s">
        <v>76</v>
      </c>
      <c r="G831" s="364" t="s">
        <v>2965</v>
      </c>
      <c r="H831" s="364"/>
      <c r="I831" s="365" t="s">
        <v>2377</v>
      </c>
      <c r="J831" s="610" t="s">
        <v>2378</v>
      </c>
      <c r="K831" s="364" t="s">
        <v>86</v>
      </c>
      <c r="L831" s="364" t="s">
        <v>29</v>
      </c>
      <c r="M831" s="363">
        <v>7</v>
      </c>
      <c r="N831" s="366">
        <v>4</v>
      </c>
      <c r="O831" s="367">
        <v>1728</v>
      </c>
      <c r="P831" s="363">
        <v>2</v>
      </c>
      <c r="Q831" s="363" t="s">
        <v>47</v>
      </c>
      <c r="R831" s="363" t="s">
        <v>54</v>
      </c>
      <c r="S831" s="368">
        <v>1627.7463799999998</v>
      </c>
      <c r="T831" s="626"/>
      <c r="U831" s="409"/>
      <c r="V831" s="409"/>
      <c r="W831" s="409"/>
      <c r="X831" s="409"/>
      <c r="Y831" s="409"/>
      <c r="Z831" s="409"/>
      <c r="AA831" s="409"/>
      <c r="AB831" s="409"/>
      <c r="AC831" s="409"/>
      <c r="AD831" s="409"/>
      <c r="AE831" s="409"/>
      <c r="AF831" s="409"/>
      <c r="AG831" s="409"/>
      <c r="AH831" s="409"/>
      <c r="AI831" s="409"/>
      <c r="AJ831" s="409"/>
      <c r="AK831" s="409"/>
      <c r="AL831" s="409"/>
      <c r="AM831" s="409"/>
      <c r="AN831" s="409"/>
      <c r="AO831" s="409"/>
      <c r="AP831" s="409"/>
      <c r="AQ831" s="409"/>
      <c r="AR831" s="409"/>
      <c r="AS831" s="409"/>
      <c r="AT831" s="409"/>
      <c r="AU831" s="409"/>
      <c r="AV831" s="409"/>
      <c r="AW831" s="409"/>
      <c r="AX831" s="409"/>
      <c r="AY831" s="409"/>
      <c r="AZ831" s="409"/>
      <c r="BA831" s="409"/>
      <c r="BB831" s="409"/>
      <c r="BC831" s="409"/>
      <c r="BD831" s="409"/>
      <c r="BE831" s="409"/>
      <c r="BF831" s="409"/>
      <c r="BG831" s="409"/>
      <c r="BH831" s="409"/>
      <c r="BI831" s="409"/>
      <c r="BJ831" s="409"/>
      <c r="BK831" s="409"/>
      <c r="BL831" s="409"/>
      <c r="BM831" s="409"/>
      <c r="BN831" s="409"/>
      <c r="BO831" s="409"/>
      <c r="BP831" s="409"/>
      <c r="BQ831" s="409"/>
      <c r="BR831" s="409"/>
      <c r="BS831" s="409"/>
      <c r="BT831" s="409"/>
      <c r="BU831" s="409"/>
      <c r="BV831" s="409"/>
      <c r="BW831" s="410"/>
      <c r="BX831" s="410"/>
      <c r="BY831" s="410"/>
      <c r="BZ831" s="410"/>
      <c r="CA831" s="410"/>
    </row>
    <row r="832" spans="1:79" s="628" customFormat="1" ht="21.95" customHeight="1">
      <c r="A832" s="369"/>
      <c r="B832" s="527"/>
      <c r="C832" s="363"/>
      <c r="D832" s="364" t="s">
        <v>2385</v>
      </c>
      <c r="E832" s="364" t="s">
        <v>2386</v>
      </c>
      <c r="F832" s="364" t="s">
        <v>76</v>
      </c>
      <c r="G832" s="364" t="s">
        <v>2965</v>
      </c>
      <c r="H832" s="364"/>
      <c r="I832" s="365" t="s">
        <v>2377</v>
      </c>
      <c r="J832" s="364"/>
      <c r="K832" s="364" t="s">
        <v>86</v>
      </c>
      <c r="L832" s="364" t="s">
        <v>29</v>
      </c>
      <c r="M832" s="363">
        <v>7</v>
      </c>
      <c r="N832" s="366">
        <v>5</v>
      </c>
      <c r="O832" s="367">
        <v>1728</v>
      </c>
      <c r="P832" s="363">
        <v>2</v>
      </c>
      <c r="Q832" s="363" t="s">
        <v>39</v>
      </c>
      <c r="R832" s="615">
        <v>7.0000000000000007E-2</v>
      </c>
      <c r="S832" s="368">
        <v>1756.1259790000001</v>
      </c>
      <c r="T832" s="626"/>
      <c r="U832" s="409"/>
      <c r="V832" s="409"/>
      <c r="W832" s="409"/>
      <c r="X832" s="409"/>
      <c r="Y832" s="409"/>
      <c r="Z832" s="409"/>
      <c r="AA832" s="409"/>
      <c r="AB832" s="409"/>
      <c r="AC832" s="409"/>
      <c r="AD832" s="409"/>
      <c r="AE832" s="409"/>
      <c r="AF832" s="409"/>
      <c r="AG832" s="409"/>
      <c r="AH832" s="409"/>
      <c r="AI832" s="409"/>
      <c r="AJ832" s="409"/>
      <c r="AK832" s="409"/>
      <c r="AL832" s="409"/>
      <c r="AM832" s="409"/>
      <c r="AN832" s="409"/>
      <c r="AO832" s="409"/>
      <c r="AP832" s="409"/>
      <c r="AQ832" s="409"/>
      <c r="AR832" s="409"/>
      <c r="AS832" s="409"/>
      <c r="AT832" s="409"/>
      <c r="AU832" s="409"/>
      <c r="AV832" s="409"/>
      <c r="AW832" s="409"/>
      <c r="AX832" s="409"/>
      <c r="AY832" s="409"/>
      <c r="AZ832" s="409"/>
      <c r="BA832" s="409"/>
      <c r="BB832" s="409"/>
      <c r="BC832" s="409"/>
      <c r="BD832" s="409"/>
      <c r="BE832" s="409"/>
      <c r="BF832" s="409"/>
      <c r="BG832" s="409"/>
      <c r="BH832" s="409"/>
      <c r="BI832" s="409"/>
      <c r="BJ832" s="409"/>
      <c r="BK832" s="409"/>
      <c r="BL832" s="409"/>
      <c r="BM832" s="409"/>
      <c r="BN832" s="409"/>
      <c r="BO832" s="409"/>
      <c r="BP832" s="409"/>
      <c r="BQ832" s="409"/>
      <c r="BR832" s="409"/>
      <c r="BS832" s="409"/>
      <c r="BT832" s="409"/>
      <c r="BU832" s="409"/>
      <c r="BV832" s="409"/>
      <c r="BW832" s="410"/>
      <c r="BX832" s="410"/>
      <c r="BY832" s="410"/>
      <c r="BZ832" s="410"/>
      <c r="CA832" s="410"/>
    </row>
    <row r="833" spans="1:79" s="628" customFormat="1" ht="21.95" customHeight="1">
      <c r="A833" s="369"/>
      <c r="B833" s="527"/>
      <c r="C833" s="363"/>
      <c r="D833" s="364" t="s">
        <v>2387</v>
      </c>
      <c r="E833" s="364" t="s">
        <v>2388</v>
      </c>
      <c r="F833" s="364" t="s">
        <v>76</v>
      </c>
      <c r="G833" s="364" t="s">
        <v>2965</v>
      </c>
      <c r="H833" s="364"/>
      <c r="I833" s="365" t="s">
        <v>2377</v>
      </c>
      <c r="J833" s="364"/>
      <c r="K833" s="364" t="s">
        <v>86</v>
      </c>
      <c r="L833" s="364" t="s">
        <v>29</v>
      </c>
      <c r="M833" s="363">
        <v>7</v>
      </c>
      <c r="N833" s="366">
        <v>6</v>
      </c>
      <c r="O833" s="367">
        <v>1728</v>
      </c>
      <c r="P833" s="363">
        <v>2</v>
      </c>
      <c r="Q833" s="363" t="s">
        <v>24</v>
      </c>
      <c r="R833" s="363"/>
      <c r="S833" s="368">
        <v>1756.1259790000001</v>
      </c>
      <c r="T833" s="626"/>
      <c r="U833" s="409"/>
      <c r="V833" s="409"/>
      <c r="W833" s="409"/>
      <c r="X833" s="409"/>
      <c r="Y833" s="409"/>
      <c r="Z833" s="409"/>
      <c r="AA833" s="409"/>
      <c r="AB833" s="409"/>
      <c r="AC833" s="409"/>
      <c r="AD833" s="409"/>
      <c r="AE833" s="409"/>
      <c r="AF833" s="409"/>
      <c r="AG833" s="409"/>
      <c r="AH833" s="409"/>
      <c r="AI833" s="409"/>
      <c r="AJ833" s="409"/>
      <c r="AK833" s="409"/>
      <c r="AL833" s="409"/>
      <c r="AM833" s="409"/>
      <c r="AN833" s="409"/>
      <c r="AO833" s="409"/>
      <c r="AP833" s="409"/>
      <c r="AQ833" s="409"/>
      <c r="AR833" s="409"/>
      <c r="AS833" s="409"/>
      <c r="AT833" s="409"/>
      <c r="AU833" s="409"/>
      <c r="AV833" s="409"/>
      <c r="AW833" s="409"/>
      <c r="AX833" s="409"/>
      <c r="AY833" s="409"/>
      <c r="AZ833" s="409"/>
      <c r="BA833" s="409"/>
      <c r="BB833" s="409"/>
      <c r="BC833" s="409"/>
      <c r="BD833" s="409"/>
      <c r="BE833" s="409"/>
      <c r="BF833" s="409"/>
      <c r="BG833" s="409"/>
      <c r="BH833" s="409"/>
      <c r="BI833" s="409"/>
      <c r="BJ833" s="409"/>
      <c r="BK833" s="409"/>
      <c r="BL833" s="409"/>
      <c r="BM833" s="409"/>
      <c r="BN833" s="409"/>
      <c r="BO833" s="409"/>
      <c r="BP833" s="409"/>
      <c r="BQ833" s="409"/>
      <c r="BR833" s="409"/>
      <c r="BS833" s="409"/>
      <c r="BT833" s="409"/>
      <c r="BU833" s="409"/>
      <c r="BV833" s="409"/>
      <c r="BW833" s="410"/>
      <c r="BX833" s="410"/>
      <c r="BY833" s="410"/>
      <c r="BZ833" s="410"/>
      <c r="CA833" s="410"/>
    </row>
    <row r="834" spans="1:79" s="628" customFormat="1" ht="21.95" customHeight="1">
      <c r="A834" s="333"/>
      <c r="B834" s="503"/>
      <c r="C834" s="363"/>
      <c r="D834" s="364" t="s">
        <v>2375</v>
      </c>
      <c r="E834" s="364" t="s">
        <v>2376</v>
      </c>
      <c r="F834" s="364" t="s">
        <v>76</v>
      </c>
      <c r="G834" s="364" t="s">
        <v>2965</v>
      </c>
      <c r="H834" s="364"/>
      <c r="I834" s="365" t="s">
        <v>2377</v>
      </c>
      <c r="J834" s="610"/>
      <c r="K834" s="364" t="s">
        <v>86</v>
      </c>
      <c r="L834" s="364" t="s">
        <v>29</v>
      </c>
      <c r="M834" s="363">
        <v>7</v>
      </c>
      <c r="N834" s="366">
        <v>11</v>
      </c>
      <c r="O834" s="367">
        <v>1728</v>
      </c>
      <c r="P834" s="363">
        <v>2</v>
      </c>
      <c r="Q834" s="363" t="s">
        <v>30</v>
      </c>
      <c r="R834" s="615">
        <v>0.05</v>
      </c>
      <c r="S834" s="368">
        <v>1756.1259790000001</v>
      </c>
      <c r="T834" s="625"/>
      <c r="U834" s="407"/>
      <c r="V834" s="407"/>
      <c r="W834" s="407"/>
      <c r="X834" s="407"/>
      <c r="Y834" s="407"/>
      <c r="Z834" s="407"/>
      <c r="AA834" s="407"/>
      <c r="AB834" s="407"/>
      <c r="AC834" s="407"/>
      <c r="AD834" s="407"/>
      <c r="AE834" s="407"/>
      <c r="AF834" s="407"/>
      <c r="AG834" s="407"/>
      <c r="AH834" s="407"/>
      <c r="AI834" s="407"/>
      <c r="AJ834" s="407"/>
      <c r="AK834" s="407"/>
      <c r="AL834" s="407"/>
      <c r="AM834" s="407"/>
      <c r="AN834" s="407"/>
      <c r="AO834" s="407"/>
      <c r="AP834" s="407"/>
      <c r="AQ834" s="407"/>
      <c r="AR834" s="407"/>
      <c r="AS834" s="407"/>
      <c r="AT834" s="407"/>
      <c r="AU834" s="407"/>
      <c r="AV834" s="407"/>
      <c r="AW834" s="407"/>
      <c r="AX834" s="407"/>
      <c r="AY834" s="407"/>
      <c r="AZ834" s="407"/>
      <c r="BA834" s="407"/>
      <c r="BB834" s="407"/>
      <c r="BC834" s="407"/>
      <c r="BD834" s="407"/>
      <c r="BE834" s="407"/>
      <c r="BF834" s="407"/>
      <c r="BG834" s="407"/>
      <c r="BH834" s="407"/>
      <c r="BI834" s="407"/>
      <c r="BJ834" s="407"/>
      <c r="BK834" s="407"/>
      <c r="BL834" s="407"/>
      <c r="BM834" s="407"/>
      <c r="BN834" s="407"/>
      <c r="BO834" s="407"/>
      <c r="BP834" s="407"/>
      <c r="BQ834" s="407"/>
      <c r="BR834" s="407"/>
      <c r="BS834" s="407"/>
      <c r="BT834" s="407"/>
      <c r="BU834" s="407"/>
      <c r="BV834" s="407"/>
      <c r="BW834" s="408"/>
      <c r="BX834" s="408"/>
      <c r="BY834" s="408"/>
      <c r="BZ834" s="408"/>
      <c r="CA834" s="408"/>
    </row>
    <row r="835" spans="1:79" s="628" customFormat="1" ht="21.95" customHeight="1">
      <c r="A835" s="333"/>
      <c r="B835" s="503"/>
      <c r="C835" s="363"/>
      <c r="D835" s="364" t="s">
        <v>2379</v>
      </c>
      <c r="E835" s="364" t="s">
        <v>2380</v>
      </c>
      <c r="F835" s="364" t="s">
        <v>76</v>
      </c>
      <c r="G835" s="364" t="s">
        <v>2965</v>
      </c>
      <c r="H835" s="364"/>
      <c r="I835" s="365" t="s">
        <v>2377</v>
      </c>
      <c r="J835" s="364"/>
      <c r="K835" s="364" t="s">
        <v>86</v>
      </c>
      <c r="L835" s="364" t="s">
        <v>29</v>
      </c>
      <c r="M835" s="363">
        <v>7</v>
      </c>
      <c r="N835" s="366">
        <v>12</v>
      </c>
      <c r="O835" s="367">
        <v>1728</v>
      </c>
      <c r="P835" s="363">
        <v>2</v>
      </c>
      <c r="Q835" s="363" t="s">
        <v>30</v>
      </c>
      <c r="R835" s="615">
        <v>0.05</v>
      </c>
      <c r="S835" s="368">
        <v>1756.1259790000001</v>
      </c>
      <c r="T835" s="625"/>
      <c r="U835" s="407"/>
      <c r="V835" s="407"/>
      <c r="W835" s="407"/>
      <c r="X835" s="407"/>
      <c r="Y835" s="407"/>
      <c r="Z835" s="407"/>
      <c r="AA835" s="407"/>
      <c r="AB835" s="407"/>
      <c r="AC835" s="407"/>
      <c r="AD835" s="407"/>
      <c r="AE835" s="407"/>
      <c r="AF835" s="407"/>
      <c r="AG835" s="407"/>
      <c r="AH835" s="407"/>
      <c r="AI835" s="407"/>
      <c r="AJ835" s="407"/>
      <c r="AK835" s="407"/>
      <c r="AL835" s="407"/>
      <c r="AM835" s="407"/>
      <c r="AN835" s="407"/>
      <c r="AO835" s="407"/>
      <c r="AP835" s="407"/>
      <c r="AQ835" s="407"/>
      <c r="AR835" s="407"/>
      <c r="AS835" s="407"/>
      <c r="AT835" s="407"/>
      <c r="AU835" s="407"/>
      <c r="AV835" s="407"/>
      <c r="AW835" s="407"/>
      <c r="AX835" s="407"/>
      <c r="AY835" s="407"/>
      <c r="AZ835" s="407"/>
      <c r="BA835" s="407"/>
      <c r="BB835" s="407"/>
      <c r="BC835" s="407"/>
      <c r="BD835" s="407"/>
      <c r="BE835" s="407"/>
      <c r="BF835" s="407"/>
      <c r="BG835" s="407"/>
      <c r="BH835" s="407"/>
      <c r="BI835" s="407"/>
      <c r="BJ835" s="407"/>
      <c r="BK835" s="407"/>
      <c r="BL835" s="407"/>
      <c r="BM835" s="407"/>
      <c r="BN835" s="407"/>
      <c r="BO835" s="407"/>
      <c r="BP835" s="407"/>
      <c r="BQ835" s="407"/>
      <c r="BR835" s="407"/>
      <c r="BS835" s="407"/>
      <c r="BT835" s="407"/>
      <c r="BU835" s="407"/>
      <c r="BV835" s="407"/>
      <c r="BW835" s="408"/>
      <c r="BX835" s="408"/>
      <c r="BY835" s="408"/>
      <c r="BZ835" s="408"/>
      <c r="CA835" s="408"/>
    </row>
    <row r="836" spans="1:79" s="628" customFormat="1" ht="21.95" customHeight="1">
      <c r="A836" s="333"/>
      <c r="B836" s="503"/>
      <c r="C836" s="363"/>
      <c r="D836" s="364" t="s">
        <v>2381</v>
      </c>
      <c r="E836" s="364" t="s">
        <v>2382</v>
      </c>
      <c r="F836" s="364" t="s">
        <v>76</v>
      </c>
      <c r="G836" s="364" t="s">
        <v>2965</v>
      </c>
      <c r="H836" s="364"/>
      <c r="I836" s="365" t="s">
        <v>2377</v>
      </c>
      <c r="J836" s="364"/>
      <c r="K836" s="364" t="s">
        <v>86</v>
      </c>
      <c r="L836" s="364" t="s">
        <v>29</v>
      </c>
      <c r="M836" s="363">
        <v>7</v>
      </c>
      <c r="N836" s="366">
        <v>18</v>
      </c>
      <c r="O836" s="367">
        <v>1728</v>
      </c>
      <c r="P836" s="363">
        <v>2</v>
      </c>
      <c r="Q836" s="363" t="s">
        <v>47</v>
      </c>
      <c r="R836" s="363" t="s">
        <v>54</v>
      </c>
      <c r="S836" s="368">
        <v>1756.1259790000001</v>
      </c>
      <c r="T836" s="625"/>
      <c r="U836" s="407"/>
      <c r="V836" s="407"/>
      <c r="W836" s="407"/>
      <c r="X836" s="407"/>
      <c r="Y836" s="407"/>
      <c r="Z836" s="407"/>
      <c r="AA836" s="407"/>
      <c r="AB836" s="407"/>
      <c r="AC836" s="407"/>
      <c r="AD836" s="407"/>
      <c r="AE836" s="407"/>
      <c r="AF836" s="407"/>
      <c r="AG836" s="407"/>
      <c r="AH836" s="407"/>
      <c r="AI836" s="407"/>
      <c r="AJ836" s="407"/>
      <c r="AK836" s="407"/>
      <c r="AL836" s="407"/>
      <c r="AM836" s="407"/>
      <c r="AN836" s="407"/>
      <c r="AO836" s="407"/>
      <c r="AP836" s="407"/>
      <c r="AQ836" s="407"/>
      <c r="AR836" s="407"/>
      <c r="AS836" s="407"/>
      <c r="AT836" s="407"/>
      <c r="AU836" s="407"/>
      <c r="AV836" s="407"/>
      <c r="AW836" s="407"/>
      <c r="AX836" s="407"/>
      <c r="AY836" s="407"/>
      <c r="AZ836" s="407"/>
      <c r="BA836" s="407"/>
      <c r="BB836" s="407"/>
      <c r="BC836" s="407"/>
      <c r="BD836" s="407"/>
      <c r="BE836" s="407"/>
      <c r="BF836" s="407"/>
      <c r="BG836" s="407"/>
      <c r="BH836" s="407"/>
      <c r="BI836" s="407"/>
      <c r="BJ836" s="407"/>
      <c r="BK836" s="407"/>
      <c r="BL836" s="407"/>
      <c r="BM836" s="407"/>
      <c r="BN836" s="407"/>
      <c r="BO836" s="407"/>
      <c r="BP836" s="407"/>
      <c r="BQ836" s="407"/>
      <c r="BR836" s="407"/>
      <c r="BS836" s="407"/>
      <c r="BT836" s="407"/>
      <c r="BU836" s="407"/>
      <c r="BV836" s="407"/>
      <c r="BW836" s="408"/>
      <c r="BX836" s="408"/>
      <c r="BY836" s="408"/>
      <c r="BZ836" s="408"/>
      <c r="CA836" s="408"/>
    </row>
    <row r="837" spans="1:79" s="628" customFormat="1" ht="21.95" customHeight="1">
      <c r="B837" s="477"/>
      <c r="C837" s="236"/>
      <c r="D837" s="306">
        <v>72114530511201</v>
      </c>
      <c r="E837" s="306" t="s">
        <v>2690</v>
      </c>
      <c r="F837" s="307" t="s">
        <v>76</v>
      </c>
      <c r="G837" s="307" t="s">
        <v>2965</v>
      </c>
      <c r="H837" s="307"/>
      <c r="I837" s="311" t="s">
        <v>2691</v>
      </c>
      <c r="J837" s="600" t="s">
        <v>2689</v>
      </c>
      <c r="K837" s="307" t="s">
        <v>1023</v>
      </c>
      <c r="L837" s="307" t="s">
        <v>29</v>
      </c>
      <c r="M837" s="236">
        <v>5</v>
      </c>
      <c r="N837" s="559">
        <v>1</v>
      </c>
      <c r="O837" s="494">
        <v>972.1</v>
      </c>
      <c r="P837" s="236">
        <v>5</v>
      </c>
      <c r="Q837" s="236" t="s">
        <v>30</v>
      </c>
      <c r="R837" s="560">
        <v>0.05</v>
      </c>
      <c r="S837" s="236">
        <v>982.79309999999998</v>
      </c>
      <c r="T837" s="624"/>
      <c r="U837" s="405"/>
      <c r="V837" s="405"/>
      <c r="W837" s="405"/>
      <c r="X837" s="405"/>
      <c r="Y837" s="405"/>
      <c r="Z837" s="405"/>
      <c r="AA837" s="405"/>
      <c r="AB837" s="405"/>
      <c r="AC837" s="405"/>
      <c r="AD837" s="405"/>
      <c r="AE837" s="405"/>
      <c r="AF837" s="405"/>
      <c r="AG837" s="405"/>
      <c r="AH837" s="405"/>
      <c r="AI837" s="405"/>
      <c r="AJ837" s="405"/>
      <c r="AK837" s="405"/>
      <c r="AL837" s="405"/>
      <c r="AM837" s="405"/>
      <c r="AN837" s="405"/>
      <c r="AO837" s="405"/>
      <c r="AP837" s="405"/>
      <c r="AQ837" s="405"/>
      <c r="AR837" s="405"/>
      <c r="AS837" s="405"/>
      <c r="AT837" s="405"/>
      <c r="AU837" s="405"/>
      <c r="AV837" s="405"/>
      <c r="AW837" s="405"/>
      <c r="AX837" s="405"/>
      <c r="AY837" s="405"/>
      <c r="AZ837" s="405"/>
      <c r="BA837" s="405"/>
      <c r="BB837" s="405"/>
      <c r="BC837" s="405"/>
      <c r="BD837" s="405"/>
      <c r="BE837" s="405"/>
      <c r="BF837" s="405"/>
      <c r="BG837" s="405"/>
      <c r="BH837" s="405"/>
      <c r="BI837" s="405"/>
      <c r="BJ837" s="405"/>
      <c r="BK837" s="405"/>
      <c r="BL837" s="405"/>
      <c r="BM837" s="405"/>
      <c r="BN837" s="405"/>
      <c r="BO837" s="405"/>
      <c r="BP837" s="405"/>
      <c r="BQ837" s="405"/>
      <c r="BR837" s="405"/>
      <c r="BS837" s="405"/>
      <c r="BT837" s="405"/>
      <c r="BU837" s="405"/>
      <c r="BV837" s="405"/>
      <c r="BW837" s="406"/>
      <c r="BX837" s="406"/>
      <c r="BY837" s="406"/>
      <c r="BZ837" s="406"/>
      <c r="CA837" s="406"/>
    </row>
    <row r="838" spans="1:79" s="628" customFormat="1" ht="21.95" customHeight="1">
      <c r="B838" s="477"/>
      <c r="C838" s="236"/>
      <c r="D838" s="266">
        <v>72114510511207</v>
      </c>
      <c r="E838" s="267" t="s">
        <v>2687</v>
      </c>
      <c r="F838" s="267" t="s">
        <v>76</v>
      </c>
      <c r="G838" s="267" t="s">
        <v>2965</v>
      </c>
      <c r="H838" s="267"/>
      <c r="I838" s="268" t="s">
        <v>2688</v>
      </c>
      <c r="J838" s="600" t="s">
        <v>2689</v>
      </c>
      <c r="K838" s="267" t="s">
        <v>1023</v>
      </c>
      <c r="L838" s="267" t="s">
        <v>29</v>
      </c>
      <c r="M838" s="236">
        <v>12</v>
      </c>
      <c r="N838" s="559">
        <v>7</v>
      </c>
      <c r="O838" s="494">
        <v>94.2</v>
      </c>
      <c r="P838" s="236">
        <v>5</v>
      </c>
      <c r="Q838" s="236" t="s">
        <v>39</v>
      </c>
      <c r="R838" s="560">
        <v>7.0000000000000007E-2</v>
      </c>
      <c r="S838" s="236">
        <v>95.236199999999997</v>
      </c>
      <c r="T838" s="624"/>
      <c r="U838" s="405"/>
      <c r="V838" s="405"/>
      <c r="W838" s="405"/>
      <c r="X838" s="405"/>
      <c r="Y838" s="405"/>
      <c r="Z838" s="405"/>
      <c r="AA838" s="405"/>
      <c r="AB838" s="405"/>
      <c r="AC838" s="405"/>
      <c r="AD838" s="405"/>
      <c r="AE838" s="405"/>
      <c r="AF838" s="405"/>
      <c r="AG838" s="405"/>
      <c r="AH838" s="405"/>
      <c r="AI838" s="405"/>
      <c r="AJ838" s="405"/>
      <c r="AK838" s="405"/>
      <c r="AL838" s="405"/>
      <c r="AM838" s="405"/>
      <c r="AN838" s="405"/>
      <c r="AO838" s="405"/>
      <c r="AP838" s="405"/>
      <c r="AQ838" s="405"/>
      <c r="AR838" s="405"/>
      <c r="AS838" s="405"/>
      <c r="AT838" s="405"/>
      <c r="AU838" s="405"/>
      <c r="AV838" s="405"/>
      <c r="AW838" s="405"/>
      <c r="AX838" s="405"/>
      <c r="AY838" s="405"/>
      <c r="AZ838" s="405"/>
      <c r="BA838" s="405"/>
      <c r="BB838" s="405"/>
      <c r="BC838" s="405"/>
      <c r="BD838" s="405"/>
      <c r="BE838" s="405"/>
      <c r="BF838" s="405"/>
      <c r="BG838" s="405"/>
      <c r="BH838" s="405"/>
      <c r="BI838" s="405"/>
      <c r="BJ838" s="405"/>
      <c r="BK838" s="405"/>
      <c r="BL838" s="405"/>
      <c r="BM838" s="405"/>
      <c r="BN838" s="405"/>
      <c r="BO838" s="405"/>
      <c r="BP838" s="405"/>
      <c r="BQ838" s="405"/>
      <c r="BR838" s="405"/>
      <c r="BS838" s="405"/>
      <c r="BT838" s="405"/>
      <c r="BU838" s="405"/>
      <c r="BV838" s="405"/>
      <c r="BW838" s="406"/>
      <c r="BX838" s="406"/>
      <c r="BY838" s="406"/>
      <c r="BZ838" s="406"/>
      <c r="CA838" s="406"/>
    </row>
    <row r="839" spans="1:79" s="628" customFormat="1" ht="21.95" customHeight="1">
      <c r="A839" s="370"/>
      <c r="B839" s="529"/>
      <c r="C839" s="536"/>
      <c r="D839" s="278" t="s">
        <v>2416</v>
      </c>
      <c r="E839" s="278" t="s">
        <v>2417</v>
      </c>
      <c r="F839" s="278" t="s">
        <v>76</v>
      </c>
      <c r="G839" s="278" t="s">
        <v>2965</v>
      </c>
      <c r="H839" s="278"/>
      <c r="I839" s="537" t="s">
        <v>2418</v>
      </c>
      <c r="J839" s="474" t="s">
        <v>2419</v>
      </c>
      <c r="K839" s="278" t="s">
        <v>86</v>
      </c>
      <c r="L839" s="278" t="s">
        <v>1836</v>
      </c>
      <c r="M839" s="278" t="s">
        <v>25</v>
      </c>
      <c r="N839" s="278" t="s">
        <v>21</v>
      </c>
      <c r="O839" s="348">
        <v>1564</v>
      </c>
      <c r="P839" s="278" t="s">
        <v>1401</v>
      </c>
      <c r="Q839" s="254" t="s">
        <v>30</v>
      </c>
      <c r="R839" s="614">
        <v>0.05</v>
      </c>
      <c r="S839" s="288">
        <v>1581.9</v>
      </c>
      <c r="T839" s="622"/>
      <c r="U839" s="399"/>
      <c r="V839" s="399"/>
      <c r="W839" s="399"/>
      <c r="X839" s="399"/>
      <c r="Y839" s="399"/>
      <c r="Z839" s="399"/>
      <c r="AA839" s="399"/>
      <c r="AB839" s="399"/>
      <c r="AC839" s="399"/>
      <c r="AD839" s="399"/>
      <c r="AE839" s="399"/>
      <c r="AF839" s="399"/>
      <c r="AG839" s="399"/>
      <c r="AH839" s="399"/>
      <c r="AI839" s="399"/>
      <c r="AJ839" s="399"/>
      <c r="AK839" s="399"/>
      <c r="AL839" s="399"/>
      <c r="AM839" s="399"/>
      <c r="AN839" s="399"/>
      <c r="AO839" s="399"/>
      <c r="AP839" s="399"/>
      <c r="AQ839" s="399"/>
      <c r="AR839" s="399"/>
      <c r="AS839" s="399"/>
      <c r="AT839" s="399"/>
      <c r="AU839" s="399"/>
      <c r="AV839" s="399"/>
      <c r="AW839" s="399"/>
      <c r="AX839" s="399"/>
      <c r="AY839" s="399"/>
      <c r="AZ839" s="399"/>
      <c r="BA839" s="399"/>
      <c r="BB839" s="399"/>
      <c r="BC839" s="399"/>
      <c r="BD839" s="399"/>
      <c r="BE839" s="399"/>
      <c r="BF839" s="399"/>
      <c r="BG839" s="399"/>
      <c r="BH839" s="399"/>
      <c r="BI839" s="399"/>
      <c r="BJ839" s="399"/>
      <c r="BK839" s="399"/>
      <c r="BL839" s="399"/>
      <c r="BM839" s="399"/>
      <c r="BN839" s="399"/>
      <c r="BO839" s="399"/>
      <c r="BP839" s="399"/>
      <c r="BQ839" s="399"/>
      <c r="BR839" s="399"/>
      <c r="BS839" s="399"/>
      <c r="BT839" s="399"/>
      <c r="BU839" s="399"/>
      <c r="BV839" s="399"/>
      <c r="BW839" s="151"/>
      <c r="BX839" s="151"/>
      <c r="BY839" s="151"/>
      <c r="BZ839" s="151"/>
      <c r="CA839" s="151"/>
    </row>
    <row r="840" spans="1:79" s="628" customFormat="1" ht="21.95" customHeight="1">
      <c r="A840" s="122">
        <v>804</v>
      </c>
      <c r="B840" s="421"/>
      <c r="C840" s="421"/>
      <c r="D840" s="422" t="s">
        <v>1603</v>
      </c>
      <c r="E840" s="422" t="s">
        <v>886</v>
      </c>
      <c r="F840" s="423" t="s">
        <v>887</v>
      </c>
      <c r="G840" s="423" t="s">
        <v>549</v>
      </c>
      <c r="H840" s="421">
        <v>2</v>
      </c>
      <c r="I840" s="423" t="s">
        <v>1532</v>
      </c>
      <c r="J840" s="423" t="s">
        <v>1014</v>
      </c>
      <c r="K840" s="421" t="s">
        <v>86</v>
      </c>
      <c r="L840" s="421" t="s">
        <v>29</v>
      </c>
      <c r="M840" s="421">
        <v>7</v>
      </c>
      <c r="N840" s="421">
        <v>1</v>
      </c>
      <c r="O840" s="423">
        <v>1223.8</v>
      </c>
      <c r="P840" s="423"/>
      <c r="Q840" s="421" t="s">
        <v>47</v>
      </c>
      <c r="R840" s="425">
        <v>0.05</v>
      </c>
      <c r="S840" s="584">
        <v>1236.9887229999999</v>
      </c>
      <c r="T840" s="621"/>
      <c r="U840" s="393"/>
      <c r="V840" s="393"/>
      <c r="W840" s="393"/>
      <c r="X840" s="393"/>
      <c r="Y840" s="393"/>
      <c r="Z840" s="393"/>
      <c r="AA840" s="393"/>
      <c r="AB840" s="393"/>
      <c r="AC840" s="393"/>
      <c r="AD840" s="393"/>
      <c r="AE840" s="393"/>
      <c r="AF840" s="393"/>
      <c r="AG840" s="393"/>
      <c r="AH840" s="393"/>
      <c r="AI840" s="393"/>
      <c r="AJ840" s="393"/>
      <c r="AK840" s="393"/>
      <c r="AL840" s="393"/>
      <c r="AM840" s="393"/>
      <c r="AN840" s="393"/>
      <c r="AO840" s="393"/>
      <c r="AP840" s="393"/>
      <c r="AQ840" s="393"/>
      <c r="AR840" s="393"/>
      <c r="AS840" s="393"/>
      <c r="AT840" s="393"/>
      <c r="AU840" s="393"/>
      <c r="AV840" s="393"/>
      <c r="AW840" s="393"/>
      <c r="AX840" s="393"/>
      <c r="AY840" s="393"/>
      <c r="AZ840" s="393"/>
      <c r="BA840" s="393"/>
      <c r="BB840" s="393"/>
      <c r="BC840" s="393"/>
      <c r="BD840" s="393"/>
      <c r="BE840" s="393"/>
      <c r="BF840" s="393"/>
      <c r="BG840" s="393"/>
      <c r="BH840" s="393"/>
      <c r="BI840" s="393"/>
      <c r="BJ840" s="393"/>
      <c r="BK840" s="393"/>
      <c r="BL840" s="393"/>
      <c r="BM840" s="393"/>
      <c r="BN840" s="393"/>
      <c r="BO840" s="393"/>
      <c r="BP840" s="393"/>
      <c r="BQ840" s="393"/>
      <c r="BR840" s="393"/>
      <c r="BS840" s="393"/>
      <c r="BT840" s="393"/>
      <c r="BU840" s="393"/>
      <c r="BV840" s="393"/>
      <c r="BW840" s="115"/>
      <c r="BX840" s="115"/>
      <c r="BY840" s="115"/>
      <c r="BZ840" s="115"/>
      <c r="CA840" s="115"/>
    </row>
    <row r="841" spans="1:79" s="628" customFormat="1" ht="21.95" customHeight="1">
      <c r="A841" s="122">
        <v>805</v>
      </c>
      <c r="B841" s="421"/>
      <c r="C841" s="421"/>
      <c r="D841" s="422" t="s">
        <v>1604</v>
      </c>
      <c r="E841" s="422" t="s">
        <v>888</v>
      </c>
      <c r="F841" s="423" t="s">
        <v>887</v>
      </c>
      <c r="G841" s="423" t="s">
        <v>549</v>
      </c>
      <c r="H841" s="421">
        <v>2</v>
      </c>
      <c r="I841" s="423" t="s">
        <v>1532</v>
      </c>
      <c r="J841" s="424" t="s">
        <v>1020</v>
      </c>
      <c r="K841" s="421" t="s">
        <v>86</v>
      </c>
      <c r="L841" s="421" t="s">
        <v>29</v>
      </c>
      <c r="M841" s="421">
        <v>7</v>
      </c>
      <c r="N841" s="421">
        <v>2</v>
      </c>
      <c r="O841" s="423">
        <v>1584</v>
      </c>
      <c r="P841" s="423"/>
      <c r="Q841" s="421" t="s">
        <v>47</v>
      </c>
      <c r="R841" s="425">
        <v>0.05</v>
      </c>
      <c r="S841" s="584">
        <v>1600.9324999999999</v>
      </c>
      <c r="T841" s="621"/>
      <c r="U841" s="393"/>
      <c r="V841" s="393"/>
      <c r="W841" s="393"/>
      <c r="X841" s="393"/>
      <c r="Y841" s="393"/>
      <c r="Z841" s="393"/>
      <c r="AA841" s="393"/>
      <c r="AB841" s="393"/>
      <c r="AC841" s="393"/>
      <c r="AD841" s="393"/>
      <c r="AE841" s="393"/>
      <c r="AF841" s="393"/>
      <c r="AG841" s="393"/>
      <c r="AH841" s="393"/>
      <c r="AI841" s="393"/>
      <c r="AJ841" s="393"/>
      <c r="AK841" s="393"/>
      <c r="AL841" s="393"/>
      <c r="AM841" s="393"/>
      <c r="AN841" s="393"/>
      <c r="AO841" s="393"/>
      <c r="AP841" s="393"/>
      <c r="AQ841" s="393"/>
      <c r="AR841" s="393"/>
      <c r="AS841" s="393"/>
      <c r="AT841" s="393"/>
      <c r="AU841" s="393"/>
      <c r="AV841" s="393"/>
      <c r="AW841" s="393"/>
      <c r="AX841" s="393"/>
      <c r="AY841" s="393"/>
      <c r="AZ841" s="393"/>
      <c r="BA841" s="393"/>
      <c r="BB841" s="393"/>
      <c r="BC841" s="393"/>
      <c r="BD841" s="393"/>
      <c r="BE841" s="393"/>
      <c r="BF841" s="393"/>
      <c r="BG841" s="393"/>
      <c r="BH841" s="393"/>
      <c r="BI841" s="393"/>
      <c r="BJ841" s="393"/>
      <c r="BK841" s="393"/>
      <c r="BL841" s="393"/>
      <c r="BM841" s="393"/>
      <c r="BN841" s="393"/>
      <c r="BO841" s="393"/>
      <c r="BP841" s="393"/>
      <c r="BQ841" s="393"/>
      <c r="BR841" s="393"/>
      <c r="BS841" s="393"/>
      <c r="BT841" s="393"/>
      <c r="BU841" s="393"/>
      <c r="BV841" s="393"/>
      <c r="BW841" s="115"/>
      <c r="BX841" s="115"/>
      <c r="BY841" s="115"/>
      <c r="BZ841" s="115"/>
      <c r="CA841" s="115"/>
    </row>
    <row r="842" spans="1:79" s="628" customFormat="1" ht="21.95" customHeight="1">
      <c r="A842" s="122">
        <v>806</v>
      </c>
      <c r="B842" s="421"/>
      <c r="C842" s="421"/>
      <c r="D842" s="422" t="s">
        <v>1605</v>
      </c>
      <c r="E842" s="422" t="s">
        <v>889</v>
      </c>
      <c r="F842" s="423" t="s">
        <v>887</v>
      </c>
      <c r="G842" s="423" t="s">
        <v>549</v>
      </c>
      <c r="H842" s="421">
        <v>2</v>
      </c>
      <c r="I842" s="423" t="s">
        <v>1532</v>
      </c>
      <c r="J842" s="424" t="s">
        <v>1020</v>
      </c>
      <c r="K842" s="421" t="s">
        <v>86</v>
      </c>
      <c r="L842" s="421" t="s">
        <v>29</v>
      </c>
      <c r="M842" s="421">
        <v>7</v>
      </c>
      <c r="N842" s="421">
        <v>3</v>
      </c>
      <c r="O842" s="423">
        <v>1584</v>
      </c>
      <c r="P842" s="423"/>
      <c r="Q842" s="421" t="s">
        <v>30</v>
      </c>
      <c r="R842" s="425">
        <v>0.1</v>
      </c>
      <c r="S842" s="584">
        <v>1600.9441999999999</v>
      </c>
      <c r="T842" s="621"/>
      <c r="U842" s="393"/>
      <c r="V842" s="393"/>
      <c r="W842" s="393"/>
      <c r="X842" s="393"/>
      <c r="Y842" s="393"/>
      <c r="Z842" s="393"/>
      <c r="AA842" s="393"/>
      <c r="AB842" s="393"/>
      <c r="AC842" s="393"/>
      <c r="AD842" s="393"/>
      <c r="AE842" s="393"/>
      <c r="AF842" s="393"/>
      <c r="AG842" s="393"/>
      <c r="AH842" s="393"/>
      <c r="AI842" s="393"/>
      <c r="AJ842" s="393"/>
      <c r="AK842" s="393"/>
      <c r="AL842" s="393"/>
      <c r="AM842" s="393"/>
      <c r="AN842" s="393"/>
      <c r="AO842" s="393"/>
      <c r="AP842" s="393"/>
      <c r="AQ842" s="393"/>
      <c r="AR842" s="393"/>
      <c r="AS842" s="393"/>
      <c r="AT842" s="393"/>
      <c r="AU842" s="393"/>
      <c r="AV842" s="393"/>
      <c r="AW842" s="393"/>
      <c r="AX842" s="393"/>
      <c r="AY842" s="393"/>
      <c r="AZ842" s="393"/>
      <c r="BA842" s="393"/>
      <c r="BB842" s="393"/>
      <c r="BC842" s="393"/>
      <c r="BD842" s="393"/>
      <c r="BE842" s="393"/>
      <c r="BF842" s="393"/>
      <c r="BG842" s="393"/>
      <c r="BH842" s="393"/>
      <c r="BI842" s="393"/>
      <c r="BJ842" s="393"/>
      <c r="BK842" s="393"/>
      <c r="BL842" s="393"/>
      <c r="BM842" s="393"/>
      <c r="BN842" s="393"/>
      <c r="BO842" s="393"/>
      <c r="BP842" s="393"/>
      <c r="BQ842" s="393"/>
      <c r="BR842" s="393"/>
      <c r="BS842" s="393"/>
      <c r="BT842" s="393"/>
      <c r="BU842" s="393"/>
      <c r="BV842" s="393"/>
      <c r="BW842" s="115"/>
      <c r="BX842" s="115"/>
      <c r="BY842" s="115"/>
      <c r="BZ842" s="115"/>
      <c r="CA842" s="115"/>
    </row>
    <row r="843" spans="1:79" s="628" customFormat="1" ht="21.95" customHeight="1">
      <c r="A843" s="122">
        <v>807</v>
      </c>
      <c r="B843" s="421"/>
      <c r="C843" s="421"/>
      <c r="D843" s="422" t="s">
        <v>1606</v>
      </c>
      <c r="E843" s="422" t="s">
        <v>890</v>
      </c>
      <c r="F843" s="423" t="s">
        <v>887</v>
      </c>
      <c r="G843" s="423" t="s">
        <v>549</v>
      </c>
      <c r="H843" s="421">
        <v>2</v>
      </c>
      <c r="I843" s="423" t="s">
        <v>1532</v>
      </c>
      <c r="J843" s="424" t="s">
        <v>1020</v>
      </c>
      <c r="K843" s="421" t="s">
        <v>86</v>
      </c>
      <c r="L843" s="421" t="s">
        <v>29</v>
      </c>
      <c r="M843" s="421">
        <v>7</v>
      </c>
      <c r="N843" s="421">
        <v>4</v>
      </c>
      <c r="O843" s="423">
        <v>1584</v>
      </c>
      <c r="P843" s="423"/>
      <c r="Q843" s="421" t="s">
        <v>47</v>
      </c>
      <c r="R843" s="425">
        <v>0.05</v>
      </c>
      <c r="S843" s="584">
        <v>1600.7550000000001</v>
      </c>
      <c r="T843" s="621"/>
      <c r="U843" s="393"/>
      <c r="V843" s="393"/>
      <c r="W843" s="393"/>
      <c r="X843" s="393"/>
      <c r="Y843" s="393"/>
      <c r="Z843" s="393"/>
      <c r="AA843" s="393"/>
      <c r="AB843" s="393"/>
      <c r="AC843" s="393"/>
      <c r="AD843" s="393"/>
      <c r="AE843" s="393"/>
      <c r="AF843" s="393"/>
      <c r="AG843" s="393"/>
      <c r="AH843" s="393"/>
      <c r="AI843" s="393"/>
      <c r="AJ843" s="393"/>
      <c r="AK843" s="393"/>
      <c r="AL843" s="393"/>
      <c r="AM843" s="393"/>
      <c r="AN843" s="393"/>
      <c r="AO843" s="393"/>
      <c r="AP843" s="393"/>
      <c r="AQ843" s="393"/>
      <c r="AR843" s="393"/>
      <c r="AS843" s="393"/>
      <c r="AT843" s="393"/>
      <c r="AU843" s="393"/>
      <c r="AV843" s="393"/>
      <c r="AW843" s="393"/>
      <c r="AX843" s="393"/>
      <c r="AY843" s="393"/>
      <c r="AZ843" s="393"/>
      <c r="BA843" s="393"/>
      <c r="BB843" s="393"/>
      <c r="BC843" s="393"/>
      <c r="BD843" s="393"/>
      <c r="BE843" s="393"/>
      <c r="BF843" s="393"/>
      <c r="BG843" s="393"/>
      <c r="BH843" s="393"/>
      <c r="BI843" s="393"/>
      <c r="BJ843" s="393"/>
      <c r="BK843" s="393"/>
      <c r="BL843" s="393"/>
      <c r="BM843" s="393"/>
      <c r="BN843" s="393"/>
      <c r="BO843" s="393"/>
      <c r="BP843" s="393"/>
      <c r="BQ843" s="393"/>
      <c r="BR843" s="393"/>
      <c r="BS843" s="393"/>
      <c r="BT843" s="393"/>
      <c r="BU843" s="393"/>
      <c r="BV843" s="393"/>
      <c r="BW843" s="115"/>
      <c r="BX843" s="115"/>
      <c r="BY843" s="115"/>
      <c r="BZ843" s="115"/>
      <c r="CA843" s="115"/>
    </row>
    <row r="844" spans="1:79" s="628" customFormat="1" ht="21.95" customHeight="1">
      <c r="A844" s="122">
        <v>808</v>
      </c>
      <c r="B844" s="421"/>
      <c r="C844" s="421"/>
      <c r="D844" s="422" t="s">
        <v>1607</v>
      </c>
      <c r="E844" s="422" t="s">
        <v>891</v>
      </c>
      <c r="F844" s="423" t="s">
        <v>887</v>
      </c>
      <c r="G844" s="423" t="s">
        <v>549</v>
      </c>
      <c r="H844" s="421">
        <v>2</v>
      </c>
      <c r="I844" s="423" t="s">
        <v>1532</v>
      </c>
      <c r="J844" s="424" t="s">
        <v>1020</v>
      </c>
      <c r="K844" s="421" t="s">
        <v>86</v>
      </c>
      <c r="L844" s="421" t="s">
        <v>29</v>
      </c>
      <c r="M844" s="421">
        <v>7</v>
      </c>
      <c r="N844" s="421">
        <v>5</v>
      </c>
      <c r="O844" s="423">
        <v>1594</v>
      </c>
      <c r="P844" s="423"/>
      <c r="Q844" s="421" t="s">
        <v>47</v>
      </c>
      <c r="R844" s="425">
        <v>0.05</v>
      </c>
      <c r="S844" s="584">
        <v>1610.8330120000001</v>
      </c>
      <c r="T844" s="621"/>
      <c r="U844" s="393"/>
      <c r="V844" s="393"/>
      <c r="W844" s="393"/>
      <c r="X844" s="393"/>
      <c r="Y844" s="393"/>
      <c r="Z844" s="393"/>
      <c r="AA844" s="393"/>
      <c r="AB844" s="393"/>
      <c r="AC844" s="393"/>
      <c r="AD844" s="393"/>
      <c r="AE844" s="393"/>
      <c r="AF844" s="393"/>
      <c r="AG844" s="393"/>
      <c r="AH844" s="393"/>
      <c r="AI844" s="393"/>
      <c r="AJ844" s="393"/>
      <c r="AK844" s="393"/>
      <c r="AL844" s="393"/>
      <c r="AM844" s="393"/>
      <c r="AN844" s="393"/>
      <c r="AO844" s="393"/>
      <c r="AP844" s="393"/>
      <c r="AQ844" s="393"/>
      <c r="AR844" s="393"/>
      <c r="AS844" s="393"/>
      <c r="AT844" s="393"/>
      <c r="AU844" s="393"/>
      <c r="AV844" s="393"/>
      <c r="AW844" s="393"/>
      <c r="AX844" s="393"/>
      <c r="AY844" s="393"/>
      <c r="AZ844" s="393"/>
      <c r="BA844" s="393"/>
      <c r="BB844" s="393"/>
      <c r="BC844" s="393"/>
      <c r="BD844" s="393"/>
      <c r="BE844" s="393"/>
      <c r="BF844" s="393"/>
      <c r="BG844" s="393"/>
      <c r="BH844" s="393"/>
      <c r="BI844" s="393"/>
      <c r="BJ844" s="393"/>
      <c r="BK844" s="393"/>
      <c r="BL844" s="393"/>
      <c r="BM844" s="393"/>
      <c r="BN844" s="393"/>
      <c r="BO844" s="393"/>
      <c r="BP844" s="393"/>
      <c r="BQ844" s="393"/>
      <c r="BR844" s="393"/>
      <c r="BS844" s="393"/>
      <c r="BT844" s="393"/>
      <c r="BU844" s="393"/>
      <c r="BV844" s="393"/>
      <c r="BW844" s="115"/>
      <c r="BX844" s="115"/>
      <c r="BY844" s="115"/>
      <c r="BZ844" s="115"/>
      <c r="CA844" s="115"/>
    </row>
    <row r="845" spans="1:79" s="628" customFormat="1" ht="21.95" customHeight="1">
      <c r="A845" s="144">
        <v>809</v>
      </c>
      <c r="B845" s="421"/>
      <c r="C845" s="421"/>
      <c r="D845" s="422" t="s">
        <v>1608</v>
      </c>
      <c r="E845" s="422" t="s">
        <v>892</v>
      </c>
      <c r="F845" s="423" t="s">
        <v>887</v>
      </c>
      <c r="G845" s="423" t="s">
        <v>549</v>
      </c>
      <c r="H845" s="421">
        <v>2</v>
      </c>
      <c r="I845" s="423" t="s">
        <v>1532</v>
      </c>
      <c r="J845" s="424" t="s">
        <v>1020</v>
      </c>
      <c r="K845" s="421" t="s">
        <v>86</v>
      </c>
      <c r="L845" s="421" t="s">
        <v>29</v>
      </c>
      <c r="M845" s="421">
        <v>7</v>
      </c>
      <c r="N845" s="421">
        <v>7</v>
      </c>
      <c r="O845" s="423">
        <v>1638</v>
      </c>
      <c r="P845" s="423"/>
      <c r="Q845" s="421" t="s">
        <v>47</v>
      </c>
      <c r="R845" s="425">
        <v>0.05</v>
      </c>
      <c r="S845" s="584">
        <v>1655.0517</v>
      </c>
      <c r="T845" s="621"/>
      <c r="U845" s="393"/>
      <c r="V845" s="393"/>
      <c r="W845" s="393"/>
      <c r="X845" s="393"/>
      <c r="Y845" s="393"/>
      <c r="Z845" s="393"/>
      <c r="AA845" s="393"/>
      <c r="AB845" s="393"/>
      <c r="AC845" s="393"/>
      <c r="AD845" s="393"/>
      <c r="AE845" s="393"/>
      <c r="AF845" s="393"/>
      <c r="AG845" s="393"/>
      <c r="AH845" s="393"/>
      <c r="AI845" s="393"/>
      <c r="AJ845" s="393"/>
      <c r="AK845" s="393"/>
      <c r="AL845" s="393"/>
      <c r="AM845" s="393"/>
      <c r="AN845" s="393"/>
      <c r="AO845" s="393"/>
      <c r="AP845" s="393"/>
      <c r="AQ845" s="393"/>
      <c r="AR845" s="393"/>
      <c r="AS845" s="393"/>
      <c r="AT845" s="393"/>
      <c r="AU845" s="393"/>
      <c r="AV845" s="393"/>
      <c r="AW845" s="393"/>
      <c r="AX845" s="393"/>
      <c r="AY845" s="393"/>
      <c r="AZ845" s="393"/>
      <c r="BA845" s="393"/>
      <c r="BB845" s="393"/>
      <c r="BC845" s="393"/>
      <c r="BD845" s="393"/>
      <c r="BE845" s="393"/>
      <c r="BF845" s="393"/>
      <c r="BG845" s="393"/>
      <c r="BH845" s="393"/>
      <c r="BI845" s="393"/>
      <c r="BJ845" s="393"/>
      <c r="BK845" s="393"/>
      <c r="BL845" s="393"/>
      <c r="BM845" s="393"/>
      <c r="BN845" s="393"/>
      <c r="BO845" s="393"/>
      <c r="BP845" s="393"/>
      <c r="BQ845" s="393"/>
      <c r="BR845" s="393"/>
      <c r="BS845" s="393"/>
      <c r="BT845" s="393"/>
      <c r="BU845" s="393"/>
      <c r="BV845" s="393"/>
      <c r="BW845" s="115"/>
      <c r="BX845" s="115"/>
      <c r="BY845" s="115"/>
      <c r="BZ845" s="115"/>
      <c r="CA845" s="115"/>
    </row>
    <row r="846" spans="1:79" s="628" customFormat="1" ht="21.95" customHeight="1">
      <c r="A846" s="144">
        <v>810</v>
      </c>
      <c r="B846" s="421"/>
      <c r="C846" s="421"/>
      <c r="D846" s="422" t="s">
        <v>1609</v>
      </c>
      <c r="E846" s="422" t="s">
        <v>893</v>
      </c>
      <c r="F846" s="423" t="s">
        <v>887</v>
      </c>
      <c r="G846" s="423" t="s">
        <v>549</v>
      </c>
      <c r="H846" s="421">
        <v>2</v>
      </c>
      <c r="I846" s="423" t="s">
        <v>1532</v>
      </c>
      <c r="J846" s="424" t="s">
        <v>1020</v>
      </c>
      <c r="K846" s="421" t="s">
        <v>86</v>
      </c>
      <c r="L846" s="421" t="s">
        <v>29</v>
      </c>
      <c r="M846" s="421">
        <v>7</v>
      </c>
      <c r="N846" s="421">
        <v>8</v>
      </c>
      <c r="O846" s="423">
        <v>1584</v>
      </c>
      <c r="P846" s="423"/>
      <c r="Q846" s="421" t="s">
        <v>47</v>
      </c>
      <c r="R846" s="425">
        <v>0.05</v>
      </c>
      <c r="S846" s="584">
        <v>1600.3354999999999</v>
      </c>
      <c r="T846" s="621"/>
      <c r="U846" s="393"/>
      <c r="V846" s="393"/>
      <c r="W846" s="393"/>
      <c r="X846" s="393"/>
      <c r="Y846" s="393"/>
      <c r="Z846" s="393"/>
      <c r="AA846" s="393"/>
      <c r="AB846" s="393"/>
      <c r="AC846" s="393"/>
      <c r="AD846" s="393"/>
      <c r="AE846" s="393"/>
      <c r="AF846" s="393"/>
      <c r="AG846" s="393"/>
      <c r="AH846" s="393"/>
      <c r="AI846" s="393"/>
      <c r="AJ846" s="393"/>
      <c r="AK846" s="393"/>
      <c r="AL846" s="393"/>
      <c r="AM846" s="393"/>
      <c r="AN846" s="393"/>
      <c r="AO846" s="393"/>
      <c r="AP846" s="393"/>
      <c r="AQ846" s="393"/>
      <c r="AR846" s="393"/>
      <c r="AS846" s="393"/>
      <c r="AT846" s="393"/>
      <c r="AU846" s="393"/>
      <c r="AV846" s="393"/>
      <c r="AW846" s="393"/>
      <c r="AX846" s="393"/>
      <c r="AY846" s="393"/>
      <c r="AZ846" s="393"/>
      <c r="BA846" s="393"/>
      <c r="BB846" s="393"/>
      <c r="BC846" s="393"/>
      <c r="BD846" s="393"/>
      <c r="BE846" s="393"/>
      <c r="BF846" s="393"/>
      <c r="BG846" s="393"/>
      <c r="BH846" s="393"/>
      <c r="BI846" s="393"/>
      <c r="BJ846" s="393"/>
      <c r="BK846" s="393"/>
      <c r="BL846" s="393"/>
      <c r="BM846" s="393"/>
      <c r="BN846" s="393"/>
      <c r="BO846" s="393"/>
      <c r="BP846" s="393"/>
      <c r="BQ846" s="393"/>
      <c r="BR846" s="393"/>
      <c r="BS846" s="393"/>
      <c r="BT846" s="393"/>
      <c r="BU846" s="393"/>
      <c r="BV846" s="393"/>
      <c r="BW846" s="115"/>
      <c r="BX846" s="115"/>
      <c r="BY846" s="115"/>
      <c r="BZ846" s="115"/>
      <c r="CA846" s="115"/>
    </row>
    <row r="847" spans="1:79" s="628" customFormat="1" ht="21.95" customHeight="1">
      <c r="A847" s="135">
        <v>811</v>
      </c>
      <c r="B847" s="421"/>
      <c r="C847" s="421"/>
      <c r="D847" s="422" t="s">
        <v>1610</v>
      </c>
      <c r="E847" s="422" t="s">
        <v>894</v>
      </c>
      <c r="F847" s="423" t="s">
        <v>887</v>
      </c>
      <c r="G847" s="423" t="s">
        <v>549</v>
      </c>
      <c r="H847" s="421">
        <v>2</v>
      </c>
      <c r="I847" s="423" t="s">
        <v>1532</v>
      </c>
      <c r="J847" s="424" t="s">
        <v>1020</v>
      </c>
      <c r="K847" s="421" t="s">
        <v>86</v>
      </c>
      <c r="L847" s="421" t="s">
        <v>29</v>
      </c>
      <c r="M847" s="421">
        <v>7</v>
      </c>
      <c r="N847" s="421">
        <v>9</v>
      </c>
      <c r="O847" s="423">
        <v>858.4</v>
      </c>
      <c r="P847" s="423"/>
      <c r="Q847" s="421" t="s">
        <v>47</v>
      </c>
      <c r="R847" s="425">
        <v>0.05</v>
      </c>
      <c r="S847" s="584">
        <v>867.14505700000007</v>
      </c>
      <c r="T847" s="621"/>
      <c r="U847" s="393"/>
      <c r="V847" s="393"/>
      <c r="W847" s="393"/>
      <c r="X847" s="393"/>
      <c r="Y847" s="393"/>
      <c r="Z847" s="393"/>
      <c r="AA847" s="393"/>
      <c r="AB847" s="393"/>
      <c r="AC847" s="393"/>
      <c r="AD847" s="393"/>
      <c r="AE847" s="393"/>
      <c r="AF847" s="393"/>
      <c r="AG847" s="393"/>
      <c r="AH847" s="393"/>
      <c r="AI847" s="393"/>
      <c r="AJ847" s="393"/>
      <c r="AK847" s="393"/>
      <c r="AL847" s="393"/>
      <c r="AM847" s="393"/>
      <c r="AN847" s="393"/>
      <c r="AO847" s="393"/>
      <c r="AP847" s="393"/>
      <c r="AQ847" s="393"/>
      <c r="AR847" s="393"/>
      <c r="AS847" s="393"/>
      <c r="AT847" s="393"/>
      <c r="AU847" s="393"/>
      <c r="AV847" s="393"/>
      <c r="AW847" s="393"/>
      <c r="AX847" s="393"/>
      <c r="AY847" s="393"/>
      <c r="AZ847" s="393"/>
      <c r="BA847" s="393"/>
      <c r="BB847" s="393"/>
      <c r="BC847" s="393"/>
      <c r="BD847" s="393"/>
      <c r="BE847" s="393"/>
      <c r="BF847" s="393"/>
      <c r="BG847" s="393"/>
      <c r="BH847" s="393"/>
      <c r="BI847" s="393"/>
      <c r="BJ847" s="393"/>
      <c r="BK847" s="393"/>
      <c r="BL847" s="393"/>
      <c r="BM847" s="393"/>
      <c r="BN847" s="393"/>
      <c r="BO847" s="393"/>
      <c r="BP847" s="393"/>
      <c r="BQ847" s="393"/>
      <c r="BR847" s="393"/>
      <c r="BS847" s="393"/>
      <c r="BT847" s="393"/>
      <c r="BU847" s="393"/>
      <c r="BV847" s="393"/>
      <c r="BW847" s="115"/>
      <c r="BX847" s="115"/>
      <c r="BY847" s="115"/>
      <c r="BZ847" s="115"/>
      <c r="CA847" s="115"/>
    </row>
    <row r="848" spans="1:79" s="628" customFormat="1" ht="21.95" customHeight="1">
      <c r="A848" s="122">
        <v>812</v>
      </c>
      <c r="B848" s="421"/>
      <c r="C848" s="421"/>
      <c r="D848" s="422" t="s">
        <v>895</v>
      </c>
      <c r="E848" s="422" t="s">
        <v>896</v>
      </c>
      <c r="F848" s="423" t="s">
        <v>887</v>
      </c>
      <c r="G848" s="423" t="s">
        <v>549</v>
      </c>
      <c r="H848" s="421">
        <v>2</v>
      </c>
      <c r="I848" s="423" t="s">
        <v>1532</v>
      </c>
      <c r="J848" s="424" t="s">
        <v>1020</v>
      </c>
      <c r="K848" s="421" t="s">
        <v>86</v>
      </c>
      <c r="L848" s="421" t="s">
        <v>2966</v>
      </c>
      <c r="M848" s="421" t="s">
        <v>33</v>
      </c>
      <c r="N848" s="421" t="s">
        <v>35</v>
      </c>
      <c r="O848" s="423">
        <v>660</v>
      </c>
      <c r="P848" s="423"/>
      <c r="Q848" s="421" t="s">
        <v>24</v>
      </c>
      <c r="R848" s="425"/>
      <c r="S848" s="584">
        <v>666.88598000000002</v>
      </c>
      <c r="T848" s="621"/>
      <c r="U848" s="393"/>
      <c r="V848" s="393"/>
      <c r="W848" s="393"/>
      <c r="X848" s="393"/>
      <c r="Y848" s="393"/>
      <c r="Z848" s="393"/>
      <c r="AA848" s="393"/>
      <c r="AB848" s="393"/>
      <c r="AC848" s="393"/>
      <c r="AD848" s="393"/>
      <c r="AE848" s="393"/>
      <c r="AF848" s="393"/>
      <c r="AG848" s="393"/>
      <c r="AH848" s="393"/>
      <c r="AI848" s="393"/>
      <c r="AJ848" s="393"/>
      <c r="AK848" s="393"/>
      <c r="AL848" s="393"/>
      <c r="AM848" s="393"/>
      <c r="AN848" s="393"/>
      <c r="AO848" s="393"/>
      <c r="AP848" s="393"/>
      <c r="AQ848" s="393"/>
      <c r="AR848" s="393"/>
      <c r="AS848" s="393"/>
      <c r="AT848" s="393"/>
      <c r="AU848" s="393"/>
      <c r="AV848" s="393"/>
      <c r="AW848" s="393"/>
      <c r="AX848" s="393"/>
      <c r="AY848" s="393"/>
      <c r="AZ848" s="393"/>
      <c r="BA848" s="393"/>
      <c r="BB848" s="393"/>
      <c r="BC848" s="393"/>
      <c r="BD848" s="393"/>
      <c r="BE848" s="393"/>
      <c r="BF848" s="393"/>
      <c r="BG848" s="393"/>
      <c r="BH848" s="393"/>
      <c r="BI848" s="393"/>
      <c r="BJ848" s="393"/>
      <c r="BK848" s="393"/>
      <c r="BL848" s="393"/>
      <c r="BM848" s="393"/>
      <c r="BN848" s="393"/>
      <c r="BO848" s="393"/>
      <c r="BP848" s="393"/>
      <c r="BQ848" s="393"/>
      <c r="BR848" s="393"/>
      <c r="BS848" s="393"/>
      <c r="BT848" s="393"/>
      <c r="BU848" s="393"/>
      <c r="BV848" s="393"/>
      <c r="BW848" s="115"/>
      <c r="BX848" s="115"/>
      <c r="BY848" s="115"/>
      <c r="BZ848" s="115"/>
      <c r="CA848" s="115"/>
    </row>
    <row r="849" spans="1:79" s="628" customFormat="1" ht="21.95" customHeight="1">
      <c r="A849" s="122">
        <v>813</v>
      </c>
      <c r="B849" s="421"/>
      <c r="C849" s="421"/>
      <c r="D849" s="422" t="s">
        <v>897</v>
      </c>
      <c r="E849" s="422" t="s">
        <v>898</v>
      </c>
      <c r="F849" s="423" t="s">
        <v>887</v>
      </c>
      <c r="G849" s="423" t="s">
        <v>549</v>
      </c>
      <c r="H849" s="421">
        <v>2</v>
      </c>
      <c r="I849" s="423" t="s">
        <v>1532</v>
      </c>
      <c r="J849" s="424" t="s">
        <v>1020</v>
      </c>
      <c r="K849" s="421" t="s">
        <v>86</v>
      </c>
      <c r="L849" s="421" t="s">
        <v>2966</v>
      </c>
      <c r="M849" s="421" t="s">
        <v>33</v>
      </c>
      <c r="N849" s="421" t="s">
        <v>40</v>
      </c>
      <c r="O849" s="423">
        <v>914.3</v>
      </c>
      <c r="P849" s="423"/>
      <c r="Q849" s="421" t="s">
        <v>24</v>
      </c>
      <c r="R849" s="425"/>
      <c r="S849" s="584">
        <v>923.90654599999993</v>
      </c>
      <c r="T849" s="621"/>
      <c r="U849" s="393"/>
      <c r="V849" s="393"/>
      <c r="W849" s="393"/>
      <c r="X849" s="393"/>
      <c r="Y849" s="393"/>
      <c r="Z849" s="393"/>
      <c r="AA849" s="393"/>
      <c r="AB849" s="393"/>
      <c r="AC849" s="393"/>
      <c r="AD849" s="393"/>
      <c r="AE849" s="393"/>
      <c r="AF849" s="393"/>
      <c r="AG849" s="393"/>
      <c r="AH849" s="393"/>
      <c r="AI849" s="393"/>
      <c r="AJ849" s="393"/>
      <c r="AK849" s="393"/>
      <c r="AL849" s="393"/>
      <c r="AM849" s="393"/>
      <c r="AN849" s="393"/>
      <c r="AO849" s="393"/>
      <c r="AP849" s="393"/>
      <c r="AQ849" s="393"/>
      <c r="AR849" s="393"/>
      <c r="AS849" s="393"/>
      <c r="AT849" s="393"/>
      <c r="AU849" s="393"/>
      <c r="AV849" s="393"/>
      <c r="AW849" s="393"/>
      <c r="AX849" s="393"/>
      <c r="AY849" s="393"/>
      <c r="AZ849" s="393"/>
      <c r="BA849" s="393"/>
      <c r="BB849" s="393"/>
      <c r="BC849" s="393"/>
      <c r="BD849" s="393"/>
      <c r="BE849" s="393"/>
      <c r="BF849" s="393"/>
      <c r="BG849" s="393"/>
      <c r="BH849" s="393"/>
      <c r="BI849" s="393"/>
      <c r="BJ849" s="393"/>
      <c r="BK849" s="393"/>
      <c r="BL849" s="393"/>
      <c r="BM849" s="393"/>
      <c r="BN849" s="393"/>
      <c r="BO849" s="393"/>
      <c r="BP849" s="393"/>
      <c r="BQ849" s="393"/>
      <c r="BR849" s="393"/>
      <c r="BS849" s="393"/>
      <c r="BT849" s="393"/>
      <c r="BU849" s="393"/>
      <c r="BV849" s="393"/>
      <c r="BW849" s="115"/>
      <c r="BX849" s="115"/>
      <c r="BY849" s="115"/>
      <c r="BZ849" s="115"/>
      <c r="CA849" s="115"/>
    </row>
    <row r="850" spans="1:79" s="628" customFormat="1" ht="21.95" customHeight="1">
      <c r="A850" s="370"/>
      <c r="B850" s="529"/>
      <c r="C850" s="371"/>
      <c r="D850" s="538" t="s">
        <v>2430</v>
      </c>
      <c r="E850" s="538" t="s">
        <v>2431</v>
      </c>
      <c r="F850" s="538" t="s">
        <v>1436</v>
      </c>
      <c r="G850" s="538" t="s">
        <v>19</v>
      </c>
      <c r="H850" s="538"/>
      <c r="I850" s="539" t="s">
        <v>2422</v>
      </c>
      <c r="J850" s="470" t="s">
        <v>2423</v>
      </c>
      <c r="K850" s="538" t="s">
        <v>86</v>
      </c>
      <c r="L850" s="538" t="s">
        <v>1071</v>
      </c>
      <c r="M850" s="538" t="s">
        <v>21</v>
      </c>
      <c r="N850" s="538" t="s">
        <v>25</v>
      </c>
      <c r="O850" s="540">
        <v>1567.1</v>
      </c>
      <c r="P850" s="378">
        <v>37</v>
      </c>
      <c r="Q850" s="371" t="s">
        <v>39</v>
      </c>
      <c r="R850" s="614">
        <v>0.17</v>
      </c>
      <c r="S850" s="288">
        <v>1581.3036000000002</v>
      </c>
      <c r="T850" s="622"/>
      <c r="U850" s="399"/>
      <c r="V850" s="399"/>
      <c r="W850" s="399"/>
      <c r="X850" s="399"/>
      <c r="Y850" s="399"/>
      <c r="Z850" s="399"/>
      <c r="AA850" s="399"/>
      <c r="AB850" s="399"/>
      <c r="AC850" s="399"/>
      <c r="AD850" s="399"/>
      <c r="AE850" s="399"/>
      <c r="AF850" s="399"/>
      <c r="AG850" s="399"/>
      <c r="AH850" s="399"/>
      <c r="AI850" s="399"/>
      <c r="AJ850" s="399"/>
      <c r="AK850" s="399"/>
      <c r="AL850" s="399"/>
      <c r="AM850" s="399"/>
      <c r="AN850" s="399"/>
      <c r="AO850" s="399"/>
      <c r="AP850" s="399"/>
      <c r="AQ850" s="399"/>
      <c r="AR850" s="399"/>
      <c r="AS850" s="399"/>
      <c r="AT850" s="399"/>
      <c r="AU850" s="399"/>
      <c r="AV850" s="399"/>
      <c r="AW850" s="399"/>
      <c r="AX850" s="399"/>
      <c r="AY850" s="399"/>
      <c r="AZ850" s="399"/>
      <c r="BA850" s="399"/>
      <c r="BB850" s="399"/>
      <c r="BC850" s="399"/>
      <c r="BD850" s="399"/>
      <c r="BE850" s="399"/>
      <c r="BF850" s="399"/>
      <c r="BG850" s="399"/>
      <c r="BH850" s="399"/>
      <c r="BI850" s="399"/>
      <c r="BJ850" s="399"/>
      <c r="BK850" s="399"/>
      <c r="BL850" s="399"/>
      <c r="BM850" s="399"/>
      <c r="BN850" s="399"/>
      <c r="BO850" s="399"/>
      <c r="BP850" s="399"/>
      <c r="BQ850" s="399"/>
      <c r="BR850" s="399"/>
      <c r="BS850" s="399"/>
      <c r="BT850" s="399"/>
      <c r="BU850" s="399"/>
      <c r="BV850" s="399"/>
      <c r="BW850" s="151"/>
      <c r="BX850" s="151"/>
      <c r="BY850" s="151"/>
      <c r="BZ850" s="151"/>
      <c r="CA850" s="151"/>
    </row>
    <row r="851" spans="1:79" s="628" customFormat="1" ht="21.95" customHeight="1">
      <c r="A851" s="370"/>
      <c r="B851" s="529"/>
      <c r="C851" s="254"/>
      <c r="D851" s="374" t="s">
        <v>2420</v>
      </c>
      <c r="E851" s="374" t="s">
        <v>2421</v>
      </c>
      <c r="F851" s="374" t="s">
        <v>1436</v>
      </c>
      <c r="G851" s="374" t="s">
        <v>19</v>
      </c>
      <c r="H851" s="374"/>
      <c r="I851" s="375" t="s">
        <v>2422</v>
      </c>
      <c r="J851" s="470"/>
      <c r="K851" s="374" t="s">
        <v>86</v>
      </c>
      <c r="L851" s="374" t="s">
        <v>29</v>
      </c>
      <c r="M851" s="254">
        <v>1</v>
      </c>
      <c r="N851" s="258">
        <v>1</v>
      </c>
      <c r="O851" s="215">
        <v>1320</v>
      </c>
      <c r="P851" s="254">
        <v>37</v>
      </c>
      <c r="Q851" s="254" t="s">
        <v>39</v>
      </c>
      <c r="R851" s="305">
        <v>0.17</v>
      </c>
      <c r="S851" s="259">
        <v>1331.6486</v>
      </c>
      <c r="T851" s="622"/>
      <c r="U851" s="399"/>
      <c r="V851" s="399"/>
      <c r="W851" s="399"/>
      <c r="X851" s="399"/>
      <c r="Y851" s="399"/>
      <c r="Z851" s="399"/>
      <c r="AA851" s="399"/>
      <c r="AB851" s="399"/>
      <c r="AC851" s="399"/>
      <c r="AD851" s="399"/>
      <c r="AE851" s="399"/>
      <c r="AF851" s="399"/>
      <c r="AG851" s="399"/>
      <c r="AH851" s="399"/>
      <c r="AI851" s="399"/>
      <c r="AJ851" s="399"/>
      <c r="AK851" s="399"/>
      <c r="AL851" s="399"/>
      <c r="AM851" s="399"/>
      <c r="AN851" s="399"/>
      <c r="AO851" s="399"/>
      <c r="AP851" s="399"/>
      <c r="AQ851" s="399"/>
      <c r="AR851" s="399"/>
      <c r="AS851" s="399"/>
      <c r="AT851" s="399"/>
      <c r="AU851" s="399"/>
      <c r="AV851" s="399"/>
      <c r="AW851" s="399"/>
      <c r="AX851" s="399"/>
      <c r="AY851" s="399"/>
      <c r="AZ851" s="399"/>
      <c r="BA851" s="399"/>
      <c r="BB851" s="399"/>
      <c r="BC851" s="399"/>
      <c r="BD851" s="399"/>
      <c r="BE851" s="399"/>
      <c r="BF851" s="399"/>
      <c r="BG851" s="399"/>
      <c r="BH851" s="399"/>
      <c r="BI851" s="399"/>
      <c r="BJ851" s="399"/>
      <c r="BK851" s="399"/>
      <c r="BL851" s="399"/>
      <c r="BM851" s="399"/>
      <c r="BN851" s="399"/>
      <c r="BO851" s="399"/>
      <c r="BP851" s="399"/>
      <c r="BQ851" s="399"/>
      <c r="BR851" s="399"/>
      <c r="BS851" s="399"/>
      <c r="BT851" s="399"/>
      <c r="BU851" s="399"/>
      <c r="BV851" s="399"/>
      <c r="BW851" s="151"/>
      <c r="BX851" s="151"/>
      <c r="BY851" s="151"/>
      <c r="BZ851" s="151"/>
      <c r="CA851" s="151"/>
    </row>
    <row r="852" spans="1:79" s="628" customFormat="1" ht="21.95" customHeight="1">
      <c r="A852" s="370"/>
      <c r="B852" s="529"/>
      <c r="C852" s="254"/>
      <c r="D852" s="374" t="s">
        <v>2424</v>
      </c>
      <c r="E852" s="374" t="s">
        <v>2425</v>
      </c>
      <c r="F852" s="374" t="s">
        <v>1436</v>
      </c>
      <c r="G852" s="374" t="s">
        <v>19</v>
      </c>
      <c r="H852" s="374"/>
      <c r="I852" s="375" t="s">
        <v>2422</v>
      </c>
      <c r="J852" s="374"/>
      <c r="K852" s="374" t="s">
        <v>86</v>
      </c>
      <c r="L852" s="374" t="s">
        <v>29</v>
      </c>
      <c r="M852" s="254">
        <v>1</v>
      </c>
      <c r="N852" s="258">
        <v>2</v>
      </c>
      <c r="O852" s="215">
        <v>1320</v>
      </c>
      <c r="P852" s="254">
        <v>37</v>
      </c>
      <c r="Q852" s="254" t="s">
        <v>51</v>
      </c>
      <c r="R852" s="305">
        <v>0.19</v>
      </c>
      <c r="S852" s="259">
        <v>1331.8279</v>
      </c>
      <c r="T852" s="622"/>
      <c r="U852" s="399"/>
      <c r="V852" s="399"/>
      <c r="W852" s="399"/>
      <c r="X852" s="399"/>
      <c r="Y852" s="399"/>
      <c r="Z852" s="399"/>
      <c r="AA852" s="399"/>
      <c r="AB852" s="399"/>
      <c r="AC852" s="399"/>
      <c r="AD852" s="399"/>
      <c r="AE852" s="399"/>
      <c r="AF852" s="399"/>
      <c r="AG852" s="399"/>
      <c r="AH852" s="399"/>
      <c r="AI852" s="399"/>
      <c r="AJ852" s="399"/>
      <c r="AK852" s="399"/>
      <c r="AL852" s="399"/>
      <c r="AM852" s="399"/>
      <c r="AN852" s="399"/>
      <c r="AO852" s="399"/>
      <c r="AP852" s="399"/>
      <c r="AQ852" s="399"/>
      <c r="AR852" s="399"/>
      <c r="AS852" s="399"/>
      <c r="AT852" s="399"/>
      <c r="AU852" s="399"/>
      <c r="AV852" s="399"/>
      <c r="AW852" s="399"/>
      <c r="AX852" s="399"/>
      <c r="AY852" s="399"/>
      <c r="AZ852" s="399"/>
      <c r="BA852" s="399"/>
      <c r="BB852" s="399"/>
      <c r="BC852" s="399"/>
      <c r="BD852" s="399"/>
      <c r="BE852" s="399"/>
      <c r="BF852" s="399"/>
      <c r="BG852" s="399"/>
      <c r="BH852" s="399"/>
      <c r="BI852" s="399"/>
      <c r="BJ852" s="399"/>
      <c r="BK852" s="399"/>
      <c r="BL852" s="399"/>
      <c r="BM852" s="399"/>
      <c r="BN852" s="399"/>
      <c r="BO852" s="399"/>
      <c r="BP852" s="399"/>
      <c r="BQ852" s="399"/>
      <c r="BR852" s="399"/>
      <c r="BS852" s="399"/>
      <c r="BT852" s="399"/>
      <c r="BU852" s="399"/>
      <c r="BV852" s="399"/>
      <c r="BW852" s="151"/>
      <c r="BX852" s="151"/>
      <c r="BY852" s="151"/>
      <c r="BZ852" s="151"/>
      <c r="CA852" s="151"/>
    </row>
    <row r="853" spans="1:79" s="628" customFormat="1" ht="21.95" customHeight="1">
      <c r="A853" s="370"/>
      <c r="B853" s="529"/>
      <c r="C853" s="254"/>
      <c r="D853" s="374" t="s">
        <v>2426</v>
      </c>
      <c r="E853" s="374" t="s">
        <v>2427</v>
      </c>
      <c r="F853" s="374" t="s">
        <v>1436</v>
      </c>
      <c r="G853" s="374" t="s">
        <v>19</v>
      </c>
      <c r="H853" s="374"/>
      <c r="I853" s="375" t="s">
        <v>2422</v>
      </c>
      <c r="J853" s="374"/>
      <c r="K853" s="374" t="s">
        <v>86</v>
      </c>
      <c r="L853" s="374" t="s">
        <v>29</v>
      </c>
      <c r="M853" s="254">
        <v>1</v>
      </c>
      <c r="N853" s="258">
        <v>4</v>
      </c>
      <c r="O853" s="215">
        <v>1333.2</v>
      </c>
      <c r="P853" s="254">
        <v>37</v>
      </c>
      <c r="Q853" s="254" t="s">
        <v>51</v>
      </c>
      <c r="R853" s="305">
        <v>0.19</v>
      </c>
      <c r="S853" s="259">
        <v>1346.2473</v>
      </c>
      <c r="T853" s="622"/>
      <c r="U853" s="399"/>
      <c r="V853" s="399"/>
      <c r="W853" s="399"/>
      <c r="X853" s="399"/>
      <c r="Y853" s="399"/>
      <c r="Z853" s="399"/>
      <c r="AA853" s="399"/>
      <c r="AB853" s="399"/>
      <c r="AC853" s="399"/>
      <c r="AD853" s="399"/>
      <c r="AE853" s="399"/>
      <c r="AF853" s="399"/>
      <c r="AG853" s="399"/>
      <c r="AH853" s="399"/>
      <c r="AI853" s="399"/>
      <c r="AJ853" s="399"/>
      <c r="AK853" s="399"/>
      <c r="AL853" s="399"/>
      <c r="AM853" s="399"/>
      <c r="AN853" s="399"/>
      <c r="AO853" s="399"/>
      <c r="AP853" s="399"/>
      <c r="AQ853" s="399"/>
      <c r="AR853" s="399"/>
      <c r="AS853" s="399"/>
      <c r="AT853" s="399"/>
      <c r="AU853" s="399"/>
      <c r="AV853" s="399"/>
      <c r="AW853" s="399"/>
      <c r="AX853" s="399"/>
      <c r="AY853" s="399"/>
      <c r="AZ853" s="399"/>
      <c r="BA853" s="399"/>
      <c r="BB853" s="399"/>
      <c r="BC853" s="399"/>
      <c r="BD853" s="399"/>
      <c r="BE853" s="399"/>
      <c r="BF853" s="399"/>
      <c r="BG853" s="399"/>
      <c r="BH853" s="399"/>
      <c r="BI853" s="399"/>
      <c r="BJ853" s="399"/>
      <c r="BK853" s="399"/>
      <c r="BL853" s="399"/>
      <c r="BM853" s="399"/>
      <c r="BN853" s="399"/>
      <c r="BO853" s="399"/>
      <c r="BP853" s="399"/>
      <c r="BQ853" s="399"/>
      <c r="BR853" s="399"/>
      <c r="BS853" s="399"/>
      <c r="BT853" s="399"/>
      <c r="BU853" s="399"/>
      <c r="BV853" s="399"/>
      <c r="BW853" s="151"/>
      <c r="BX853" s="151"/>
      <c r="BY853" s="151"/>
      <c r="BZ853" s="151"/>
      <c r="CA853" s="151"/>
    </row>
    <row r="854" spans="1:79" s="628" customFormat="1" ht="21.95" customHeight="1">
      <c r="A854" s="370"/>
      <c r="B854" s="529"/>
      <c r="C854" s="254"/>
      <c r="D854" s="374" t="s">
        <v>2428</v>
      </c>
      <c r="E854" s="374" t="s">
        <v>2429</v>
      </c>
      <c r="F854" s="374" t="s">
        <v>1436</v>
      </c>
      <c r="G854" s="374" t="s">
        <v>19</v>
      </c>
      <c r="H854" s="374"/>
      <c r="I854" s="375" t="s">
        <v>2422</v>
      </c>
      <c r="J854" s="374"/>
      <c r="K854" s="374" t="s">
        <v>86</v>
      </c>
      <c r="L854" s="374" t="s">
        <v>29</v>
      </c>
      <c r="M854" s="254">
        <v>1</v>
      </c>
      <c r="N854" s="258">
        <v>5</v>
      </c>
      <c r="O854" s="215">
        <v>1320</v>
      </c>
      <c r="P854" s="254">
        <v>37</v>
      </c>
      <c r="Q854" s="254" t="s">
        <v>51</v>
      </c>
      <c r="R854" s="305">
        <v>0.19</v>
      </c>
      <c r="S854" s="259">
        <v>1331.9825000000001</v>
      </c>
      <c r="T854" s="622"/>
      <c r="U854" s="399"/>
      <c r="V854" s="399"/>
      <c r="W854" s="399"/>
      <c r="X854" s="399"/>
      <c r="Y854" s="399"/>
      <c r="Z854" s="399"/>
      <c r="AA854" s="399"/>
      <c r="AB854" s="399"/>
      <c r="AC854" s="399"/>
      <c r="AD854" s="399"/>
      <c r="AE854" s="399"/>
      <c r="AF854" s="399"/>
      <c r="AG854" s="399"/>
      <c r="AH854" s="399"/>
      <c r="AI854" s="399"/>
      <c r="AJ854" s="399"/>
      <c r="AK854" s="399"/>
      <c r="AL854" s="399"/>
      <c r="AM854" s="399"/>
      <c r="AN854" s="399"/>
      <c r="AO854" s="399"/>
      <c r="AP854" s="399"/>
      <c r="AQ854" s="399"/>
      <c r="AR854" s="399"/>
      <c r="AS854" s="399"/>
      <c r="AT854" s="399"/>
      <c r="AU854" s="399"/>
      <c r="AV854" s="399"/>
      <c r="AW854" s="399"/>
      <c r="AX854" s="399"/>
      <c r="AY854" s="399"/>
      <c r="AZ854" s="399"/>
      <c r="BA854" s="399"/>
      <c r="BB854" s="399"/>
      <c r="BC854" s="399"/>
      <c r="BD854" s="399"/>
      <c r="BE854" s="399"/>
      <c r="BF854" s="399"/>
      <c r="BG854" s="399"/>
      <c r="BH854" s="399"/>
      <c r="BI854" s="399"/>
      <c r="BJ854" s="399"/>
      <c r="BK854" s="399"/>
      <c r="BL854" s="399"/>
      <c r="BM854" s="399"/>
      <c r="BN854" s="399"/>
      <c r="BO854" s="399"/>
      <c r="BP854" s="399"/>
      <c r="BQ854" s="399"/>
      <c r="BR854" s="399"/>
      <c r="BS854" s="399"/>
      <c r="BT854" s="399"/>
      <c r="BU854" s="399"/>
      <c r="BV854" s="399"/>
      <c r="BW854" s="151"/>
      <c r="BX854" s="151"/>
      <c r="BY854" s="151"/>
      <c r="BZ854" s="151"/>
      <c r="CA854" s="151"/>
    </row>
    <row r="855" spans="1:79" s="628" customFormat="1" ht="21.95" customHeight="1">
      <c r="A855" s="370"/>
      <c r="B855" s="529"/>
      <c r="C855" s="254"/>
      <c r="D855" s="302" t="s">
        <v>2432</v>
      </c>
      <c r="E855" s="302" t="s">
        <v>2433</v>
      </c>
      <c r="F855" s="302" t="s">
        <v>1436</v>
      </c>
      <c r="G855" s="302" t="s">
        <v>19</v>
      </c>
      <c r="H855" s="302"/>
      <c r="I855" s="303" t="s">
        <v>2434</v>
      </c>
      <c r="J855" s="470" t="s">
        <v>2435</v>
      </c>
      <c r="K855" s="302" t="s">
        <v>86</v>
      </c>
      <c r="L855" s="302" t="s">
        <v>29</v>
      </c>
      <c r="M855" s="254">
        <v>3</v>
      </c>
      <c r="N855" s="258">
        <v>1</v>
      </c>
      <c r="O855" s="215">
        <v>1990</v>
      </c>
      <c r="P855" s="254">
        <v>38</v>
      </c>
      <c r="Q855" s="254" t="s">
        <v>48</v>
      </c>
      <c r="R855" s="305">
        <v>0.23</v>
      </c>
      <c r="S855" s="259">
        <v>2007.7182</v>
      </c>
      <c r="T855" s="622"/>
      <c r="U855" s="399"/>
      <c r="V855" s="399"/>
      <c r="W855" s="399"/>
      <c r="X855" s="399"/>
      <c r="Y855" s="399"/>
      <c r="Z855" s="399"/>
      <c r="AA855" s="399"/>
      <c r="AB855" s="399"/>
      <c r="AC855" s="399"/>
      <c r="AD855" s="399"/>
      <c r="AE855" s="399"/>
      <c r="AF855" s="399"/>
      <c r="AG855" s="399"/>
      <c r="AH855" s="399"/>
      <c r="AI855" s="399"/>
      <c r="AJ855" s="399"/>
      <c r="AK855" s="399"/>
      <c r="AL855" s="399"/>
      <c r="AM855" s="399"/>
      <c r="AN855" s="399"/>
      <c r="AO855" s="399"/>
      <c r="AP855" s="399"/>
      <c r="AQ855" s="399"/>
      <c r="AR855" s="399"/>
      <c r="AS855" s="399"/>
      <c r="AT855" s="399"/>
      <c r="AU855" s="399"/>
      <c r="AV855" s="399"/>
      <c r="AW855" s="399"/>
      <c r="AX855" s="399"/>
      <c r="AY855" s="399"/>
      <c r="AZ855" s="399"/>
      <c r="BA855" s="399"/>
      <c r="BB855" s="399"/>
      <c r="BC855" s="399"/>
      <c r="BD855" s="399"/>
      <c r="BE855" s="399"/>
      <c r="BF855" s="399"/>
      <c r="BG855" s="399"/>
      <c r="BH855" s="399"/>
      <c r="BI855" s="399"/>
      <c r="BJ855" s="399"/>
      <c r="BK855" s="399"/>
      <c r="BL855" s="399"/>
      <c r="BM855" s="399"/>
      <c r="BN855" s="399"/>
      <c r="BO855" s="399"/>
      <c r="BP855" s="399"/>
      <c r="BQ855" s="399"/>
      <c r="BR855" s="399"/>
      <c r="BS855" s="399"/>
      <c r="BT855" s="399"/>
      <c r="BU855" s="399"/>
      <c r="BV855" s="399"/>
      <c r="BW855" s="151"/>
      <c r="BX855" s="151"/>
      <c r="BY855" s="151"/>
      <c r="BZ855" s="151"/>
      <c r="CA855" s="151"/>
    </row>
    <row r="856" spans="1:79" s="628" customFormat="1" ht="21.95" customHeight="1">
      <c r="A856" s="370"/>
      <c r="B856" s="529"/>
      <c r="C856" s="371"/>
      <c r="D856" s="302" t="s">
        <v>2436</v>
      </c>
      <c r="E856" s="302" t="s">
        <v>2437</v>
      </c>
      <c r="F856" s="302" t="s">
        <v>1436</v>
      </c>
      <c r="G856" s="302" t="s">
        <v>19</v>
      </c>
      <c r="H856" s="302"/>
      <c r="I856" s="303" t="s">
        <v>2434</v>
      </c>
      <c r="J856" s="302"/>
      <c r="K856" s="302" t="s">
        <v>86</v>
      </c>
      <c r="L856" s="240" t="s">
        <v>2966</v>
      </c>
      <c r="M856" s="302" t="s">
        <v>25</v>
      </c>
      <c r="N856" s="304" t="s">
        <v>22</v>
      </c>
      <c r="O856" s="253">
        <v>1990</v>
      </c>
      <c r="P856" s="302" t="s">
        <v>1439</v>
      </c>
      <c r="Q856" s="371" t="s">
        <v>23</v>
      </c>
      <c r="R856" s="613">
        <v>0.1</v>
      </c>
      <c r="S856" s="288">
        <v>2007.5051000000001</v>
      </c>
      <c r="T856" s="622"/>
      <c r="U856" s="399"/>
      <c r="V856" s="399"/>
      <c r="W856" s="399"/>
      <c r="X856" s="399"/>
      <c r="Y856" s="399"/>
      <c r="Z856" s="399"/>
      <c r="AA856" s="399"/>
      <c r="AB856" s="399"/>
      <c r="AC856" s="399"/>
      <c r="AD856" s="399"/>
      <c r="AE856" s="399"/>
      <c r="AF856" s="399"/>
      <c r="AG856" s="399"/>
      <c r="AH856" s="399"/>
      <c r="AI856" s="399"/>
      <c r="AJ856" s="399"/>
      <c r="AK856" s="399"/>
      <c r="AL856" s="399"/>
      <c r="AM856" s="399"/>
      <c r="AN856" s="399"/>
      <c r="AO856" s="399"/>
      <c r="AP856" s="399"/>
      <c r="AQ856" s="399"/>
      <c r="AR856" s="399"/>
      <c r="AS856" s="399"/>
      <c r="AT856" s="399"/>
      <c r="AU856" s="399"/>
      <c r="AV856" s="399"/>
      <c r="AW856" s="399"/>
      <c r="AX856" s="399"/>
      <c r="AY856" s="399"/>
      <c r="AZ856" s="399"/>
      <c r="BA856" s="399"/>
      <c r="BB856" s="399"/>
      <c r="BC856" s="399"/>
      <c r="BD856" s="399"/>
      <c r="BE856" s="399"/>
      <c r="BF856" s="399"/>
      <c r="BG856" s="399"/>
      <c r="BH856" s="399"/>
      <c r="BI856" s="399"/>
      <c r="BJ856" s="399"/>
      <c r="BK856" s="399"/>
      <c r="BL856" s="399"/>
      <c r="BM856" s="399"/>
      <c r="BN856" s="399"/>
      <c r="BO856" s="399"/>
      <c r="BP856" s="399"/>
      <c r="BQ856" s="399"/>
      <c r="BR856" s="399"/>
      <c r="BS856" s="399"/>
      <c r="BT856" s="399"/>
      <c r="BU856" s="399"/>
      <c r="BV856" s="399"/>
      <c r="BW856" s="151"/>
      <c r="BX856" s="151"/>
      <c r="BY856" s="151"/>
      <c r="BZ856" s="151"/>
      <c r="CA856" s="151"/>
    </row>
    <row r="857" spans="1:79" s="628" customFormat="1" ht="21.95" customHeight="1">
      <c r="A857" s="370"/>
      <c r="B857" s="529"/>
      <c r="C857" s="371"/>
      <c r="D857" s="376" t="s">
        <v>2451</v>
      </c>
      <c r="E857" s="376" t="s">
        <v>2452</v>
      </c>
      <c r="F857" s="376" t="s">
        <v>1436</v>
      </c>
      <c r="G857" s="376" t="s">
        <v>19</v>
      </c>
      <c r="H857" s="376"/>
      <c r="I857" s="377" t="s">
        <v>2449</v>
      </c>
      <c r="J857" s="470" t="s">
        <v>2450</v>
      </c>
      <c r="K857" s="376" t="s">
        <v>86</v>
      </c>
      <c r="L857" s="376" t="s">
        <v>1067</v>
      </c>
      <c r="M857" s="376" t="s">
        <v>25</v>
      </c>
      <c r="N857" s="376" t="s">
        <v>21</v>
      </c>
      <c r="O857" s="348">
        <v>1248</v>
      </c>
      <c r="P857" s="378">
        <v>38</v>
      </c>
      <c r="Q857" s="371" t="s">
        <v>47</v>
      </c>
      <c r="R857" s="614">
        <v>0.1</v>
      </c>
      <c r="S857" s="288">
        <v>1259.05</v>
      </c>
      <c r="T857" s="622"/>
      <c r="U857" s="399"/>
      <c r="V857" s="399"/>
      <c r="W857" s="399"/>
      <c r="X857" s="399"/>
      <c r="Y857" s="399"/>
      <c r="Z857" s="399"/>
      <c r="AA857" s="399"/>
      <c r="AB857" s="399"/>
      <c r="AC857" s="399"/>
      <c r="AD857" s="399"/>
      <c r="AE857" s="399"/>
      <c r="AF857" s="399"/>
      <c r="AG857" s="399"/>
      <c r="AH857" s="399"/>
      <c r="AI857" s="399"/>
      <c r="AJ857" s="399"/>
      <c r="AK857" s="399"/>
      <c r="AL857" s="399"/>
      <c r="AM857" s="399"/>
      <c r="AN857" s="399"/>
      <c r="AO857" s="399"/>
      <c r="AP857" s="399"/>
      <c r="AQ857" s="399"/>
      <c r="AR857" s="399"/>
      <c r="AS857" s="399"/>
      <c r="AT857" s="399"/>
      <c r="AU857" s="399"/>
      <c r="AV857" s="399"/>
      <c r="AW857" s="399"/>
      <c r="AX857" s="399"/>
      <c r="AY857" s="399"/>
      <c r="AZ857" s="399"/>
      <c r="BA857" s="399"/>
      <c r="BB857" s="399"/>
      <c r="BC857" s="399"/>
      <c r="BD857" s="399"/>
      <c r="BE857" s="399"/>
      <c r="BF857" s="399"/>
      <c r="BG857" s="399"/>
      <c r="BH857" s="399"/>
      <c r="BI857" s="399"/>
      <c r="BJ857" s="399"/>
      <c r="BK857" s="399"/>
      <c r="BL857" s="399"/>
      <c r="BM857" s="399"/>
      <c r="BN857" s="399"/>
      <c r="BO857" s="399"/>
      <c r="BP857" s="399"/>
      <c r="BQ857" s="399"/>
      <c r="BR857" s="399"/>
      <c r="BS857" s="399"/>
      <c r="BT857" s="399"/>
      <c r="BU857" s="399"/>
      <c r="BV857" s="399"/>
      <c r="BW857" s="151"/>
      <c r="BX857" s="151"/>
      <c r="BY857" s="151"/>
      <c r="BZ857" s="151"/>
      <c r="CA857" s="151"/>
    </row>
    <row r="858" spans="1:79" s="628" customFormat="1" ht="21.95" customHeight="1">
      <c r="A858" s="370"/>
      <c r="B858" s="529"/>
      <c r="C858" s="254"/>
      <c r="D858" s="289" t="s">
        <v>2447</v>
      </c>
      <c r="E858" s="289" t="s">
        <v>2448</v>
      </c>
      <c r="F858" s="289" t="s">
        <v>1436</v>
      </c>
      <c r="G858" s="289" t="s">
        <v>19</v>
      </c>
      <c r="H858" s="289"/>
      <c r="I858" s="290" t="s">
        <v>2449</v>
      </c>
      <c r="J858" s="470"/>
      <c r="K858" s="289" t="s">
        <v>86</v>
      </c>
      <c r="L858" s="289" t="s">
        <v>29</v>
      </c>
      <c r="M858" s="254">
        <v>3</v>
      </c>
      <c r="N858" s="258">
        <v>3</v>
      </c>
      <c r="O858" s="215">
        <v>1967.5</v>
      </c>
      <c r="P858" s="254">
        <v>38</v>
      </c>
      <c r="Q858" s="254" t="s">
        <v>64</v>
      </c>
      <c r="R858" s="305">
        <v>0.21</v>
      </c>
      <c r="S858" s="259">
        <v>1986.3194350000001</v>
      </c>
      <c r="T858" s="622"/>
      <c r="U858" s="399"/>
      <c r="V858" s="399"/>
      <c r="W858" s="399"/>
      <c r="X858" s="399"/>
      <c r="Y858" s="399"/>
      <c r="Z858" s="399"/>
      <c r="AA858" s="399"/>
      <c r="AB858" s="399"/>
      <c r="AC858" s="399"/>
      <c r="AD858" s="399"/>
      <c r="AE858" s="399"/>
      <c r="AF858" s="399"/>
      <c r="AG858" s="399"/>
      <c r="AH858" s="399"/>
      <c r="AI858" s="399"/>
      <c r="AJ858" s="399"/>
      <c r="AK858" s="399"/>
      <c r="AL858" s="399"/>
      <c r="AM858" s="399"/>
      <c r="AN858" s="399"/>
      <c r="AO858" s="399"/>
      <c r="AP858" s="399"/>
      <c r="AQ858" s="399"/>
      <c r="AR858" s="399"/>
      <c r="AS858" s="399"/>
      <c r="AT858" s="399"/>
      <c r="AU858" s="399"/>
      <c r="AV858" s="399"/>
      <c r="AW858" s="399"/>
      <c r="AX858" s="399"/>
      <c r="AY858" s="399"/>
      <c r="AZ858" s="399"/>
      <c r="BA858" s="399"/>
      <c r="BB858" s="399"/>
      <c r="BC858" s="399"/>
      <c r="BD858" s="399"/>
      <c r="BE858" s="399"/>
      <c r="BF858" s="399"/>
      <c r="BG858" s="399"/>
      <c r="BH858" s="399"/>
      <c r="BI858" s="399"/>
      <c r="BJ858" s="399"/>
      <c r="BK858" s="399"/>
      <c r="BL858" s="399"/>
      <c r="BM858" s="399"/>
      <c r="BN858" s="399"/>
      <c r="BO858" s="399"/>
      <c r="BP858" s="399"/>
      <c r="BQ858" s="399"/>
      <c r="BR858" s="399"/>
      <c r="BS858" s="399"/>
      <c r="BT858" s="399"/>
      <c r="BU858" s="399"/>
      <c r="BV858" s="399"/>
      <c r="BW858" s="151"/>
      <c r="BX858" s="151"/>
      <c r="BY858" s="151"/>
      <c r="BZ858" s="151"/>
      <c r="CA858" s="151"/>
    </row>
    <row r="859" spans="1:79" s="628" customFormat="1" ht="21.95" customHeight="1">
      <c r="A859" s="370"/>
      <c r="B859" s="529"/>
      <c r="C859" s="371"/>
      <c r="D859" s="546" t="s">
        <v>2455</v>
      </c>
      <c r="E859" s="479" t="s">
        <v>2456</v>
      </c>
      <c r="F859" s="546" t="s">
        <v>1436</v>
      </c>
      <c r="G859" s="546" t="s">
        <v>19</v>
      </c>
      <c r="H859" s="546"/>
      <c r="I859" s="547" t="s">
        <v>2449</v>
      </c>
      <c r="J859" s="546"/>
      <c r="K859" s="546" t="s">
        <v>86</v>
      </c>
      <c r="L859" s="240" t="s">
        <v>2966</v>
      </c>
      <c r="M859" s="546" t="s">
        <v>25</v>
      </c>
      <c r="N859" s="546" t="s">
        <v>22</v>
      </c>
      <c r="O859" s="253">
        <v>1152</v>
      </c>
      <c r="P859" s="546" t="s">
        <v>1439</v>
      </c>
      <c r="Q859" s="371" t="s">
        <v>24</v>
      </c>
      <c r="R859" s="371"/>
      <c r="S859" s="288">
        <v>1162.2360000000001</v>
      </c>
      <c r="T859" s="622"/>
      <c r="U859" s="399"/>
      <c r="V859" s="399"/>
      <c r="W859" s="399"/>
      <c r="X859" s="399"/>
      <c r="Y859" s="399"/>
      <c r="Z859" s="399"/>
      <c r="AA859" s="399"/>
      <c r="AB859" s="399"/>
      <c r="AC859" s="399"/>
      <c r="AD859" s="399"/>
      <c r="AE859" s="399"/>
      <c r="AF859" s="399"/>
      <c r="AG859" s="399"/>
      <c r="AH859" s="399"/>
      <c r="AI859" s="399"/>
      <c r="AJ859" s="399"/>
      <c r="AK859" s="399"/>
      <c r="AL859" s="399"/>
      <c r="AM859" s="399"/>
      <c r="AN859" s="399"/>
      <c r="AO859" s="399"/>
      <c r="AP859" s="399"/>
      <c r="AQ859" s="399"/>
      <c r="AR859" s="399"/>
      <c r="AS859" s="399"/>
      <c r="AT859" s="399"/>
      <c r="AU859" s="399"/>
      <c r="AV859" s="399"/>
      <c r="AW859" s="399"/>
      <c r="AX859" s="399"/>
      <c r="AY859" s="399"/>
      <c r="AZ859" s="399"/>
      <c r="BA859" s="399"/>
      <c r="BB859" s="399"/>
      <c r="BC859" s="399"/>
      <c r="BD859" s="399"/>
      <c r="BE859" s="399"/>
      <c r="BF859" s="399"/>
      <c r="BG859" s="399"/>
      <c r="BH859" s="399"/>
      <c r="BI859" s="399"/>
      <c r="BJ859" s="399"/>
      <c r="BK859" s="399"/>
      <c r="BL859" s="399"/>
      <c r="BM859" s="399"/>
      <c r="BN859" s="399"/>
      <c r="BO859" s="399"/>
      <c r="BP859" s="399"/>
      <c r="BQ859" s="399"/>
      <c r="BR859" s="399"/>
      <c r="BS859" s="399"/>
      <c r="BT859" s="399"/>
      <c r="BU859" s="399"/>
      <c r="BV859" s="399"/>
      <c r="BW859" s="151"/>
      <c r="BX859" s="151"/>
      <c r="BY859" s="151"/>
      <c r="BZ859" s="151"/>
      <c r="CA859" s="151"/>
    </row>
    <row r="860" spans="1:79" s="628" customFormat="1" ht="21.95" customHeight="1">
      <c r="A860" s="370"/>
      <c r="B860" s="529"/>
      <c r="C860" s="371"/>
      <c r="D860" s="376" t="s">
        <v>2453</v>
      </c>
      <c r="E860" s="376" t="s">
        <v>2454</v>
      </c>
      <c r="F860" s="376" t="s">
        <v>1436</v>
      </c>
      <c r="G860" s="376" t="s">
        <v>19</v>
      </c>
      <c r="H860" s="376"/>
      <c r="I860" s="379" t="s">
        <v>2449</v>
      </c>
      <c r="J860" s="376"/>
      <c r="K860" s="376" t="s">
        <v>86</v>
      </c>
      <c r="L860" s="240" t="s">
        <v>2966</v>
      </c>
      <c r="M860" s="376" t="s">
        <v>25</v>
      </c>
      <c r="N860" s="376" t="s">
        <v>27</v>
      </c>
      <c r="O860" s="380">
        <v>1859.8</v>
      </c>
      <c r="P860" s="381" t="s">
        <v>1439</v>
      </c>
      <c r="Q860" s="371" t="s">
        <v>24</v>
      </c>
      <c r="R860" s="371"/>
      <c r="S860" s="288">
        <v>1877.7459939999999</v>
      </c>
      <c r="T860" s="622"/>
      <c r="U860" s="399"/>
      <c r="V860" s="399"/>
      <c r="W860" s="399"/>
      <c r="X860" s="399"/>
      <c r="Y860" s="399"/>
      <c r="Z860" s="399"/>
      <c r="AA860" s="399"/>
      <c r="AB860" s="399"/>
      <c r="AC860" s="399"/>
      <c r="AD860" s="399"/>
      <c r="AE860" s="399"/>
      <c r="AF860" s="399"/>
      <c r="AG860" s="399"/>
      <c r="AH860" s="399"/>
      <c r="AI860" s="399"/>
      <c r="AJ860" s="399"/>
      <c r="AK860" s="399"/>
      <c r="AL860" s="399"/>
      <c r="AM860" s="399"/>
      <c r="AN860" s="399"/>
      <c r="AO860" s="399"/>
      <c r="AP860" s="399"/>
      <c r="AQ860" s="399"/>
      <c r="AR860" s="399"/>
      <c r="AS860" s="399"/>
      <c r="AT860" s="399"/>
      <c r="AU860" s="399"/>
      <c r="AV860" s="399"/>
      <c r="AW860" s="399"/>
      <c r="AX860" s="399"/>
      <c r="AY860" s="399"/>
      <c r="AZ860" s="399"/>
      <c r="BA860" s="399"/>
      <c r="BB860" s="399"/>
      <c r="BC860" s="399"/>
      <c r="BD860" s="399"/>
      <c r="BE860" s="399"/>
      <c r="BF860" s="399"/>
      <c r="BG860" s="399"/>
      <c r="BH860" s="399"/>
      <c r="BI860" s="399"/>
      <c r="BJ860" s="399"/>
      <c r="BK860" s="399"/>
      <c r="BL860" s="399"/>
      <c r="BM860" s="399"/>
      <c r="BN860" s="399"/>
      <c r="BO860" s="399"/>
      <c r="BP860" s="399"/>
      <c r="BQ860" s="399"/>
      <c r="BR860" s="399"/>
      <c r="BS860" s="399"/>
      <c r="BT860" s="399"/>
      <c r="BU860" s="399"/>
      <c r="BV860" s="399"/>
      <c r="BW860" s="151"/>
      <c r="BX860" s="151"/>
      <c r="BY860" s="151"/>
      <c r="BZ860" s="151"/>
      <c r="CA860" s="151"/>
    </row>
    <row r="861" spans="1:79" s="628" customFormat="1" ht="21.95" customHeight="1">
      <c r="A861" s="370"/>
      <c r="B861" s="529"/>
      <c r="C861" s="371"/>
      <c r="D861" s="382" t="s">
        <v>2468</v>
      </c>
      <c r="E861" s="374" t="s">
        <v>2469</v>
      </c>
      <c r="F861" s="374" t="s">
        <v>1436</v>
      </c>
      <c r="G861" s="374" t="s">
        <v>19</v>
      </c>
      <c r="H861" s="374"/>
      <c r="I861" s="375" t="s">
        <v>2466</v>
      </c>
      <c r="J861" s="470" t="s">
        <v>2467</v>
      </c>
      <c r="K861" s="374" t="s">
        <v>86</v>
      </c>
      <c r="L861" s="374" t="s">
        <v>37</v>
      </c>
      <c r="M861" s="374" t="s">
        <v>22</v>
      </c>
      <c r="N861" s="374">
        <v>5</v>
      </c>
      <c r="O861" s="383">
        <v>4</v>
      </c>
      <c r="P861" s="374" t="s">
        <v>2470</v>
      </c>
      <c r="Q861" s="371" t="s">
        <v>47</v>
      </c>
      <c r="R861" s="614">
        <v>0.1</v>
      </c>
      <c r="S861" s="288">
        <v>4.0439999999999996</v>
      </c>
      <c r="T861" s="622"/>
      <c r="U861" s="399"/>
      <c r="V861" s="399"/>
      <c r="W861" s="399"/>
      <c r="X861" s="399"/>
      <c r="Y861" s="399"/>
      <c r="Z861" s="399"/>
      <c r="AA861" s="399"/>
      <c r="AB861" s="399"/>
      <c r="AC861" s="399"/>
      <c r="AD861" s="399"/>
      <c r="AE861" s="399"/>
      <c r="AF861" s="399"/>
      <c r="AG861" s="399"/>
      <c r="AH861" s="399"/>
      <c r="AI861" s="399"/>
      <c r="AJ861" s="399"/>
      <c r="AK861" s="399"/>
      <c r="AL861" s="399"/>
      <c r="AM861" s="399"/>
      <c r="AN861" s="399"/>
      <c r="AO861" s="399"/>
      <c r="AP861" s="399"/>
      <c r="AQ861" s="399"/>
      <c r="AR861" s="399"/>
      <c r="AS861" s="399"/>
      <c r="AT861" s="399"/>
      <c r="AU861" s="399"/>
      <c r="AV861" s="399"/>
      <c r="AW861" s="399"/>
      <c r="AX861" s="399"/>
      <c r="AY861" s="399"/>
      <c r="AZ861" s="399"/>
      <c r="BA861" s="399"/>
      <c r="BB861" s="399"/>
      <c r="BC861" s="399"/>
      <c r="BD861" s="399"/>
      <c r="BE861" s="399"/>
      <c r="BF861" s="399"/>
      <c r="BG861" s="399"/>
      <c r="BH861" s="399"/>
      <c r="BI861" s="399"/>
      <c r="BJ861" s="399"/>
      <c r="BK861" s="399"/>
      <c r="BL861" s="399"/>
      <c r="BM861" s="399"/>
      <c r="BN861" s="399"/>
      <c r="BO861" s="399"/>
      <c r="BP861" s="399"/>
      <c r="BQ861" s="399"/>
      <c r="BR861" s="399"/>
      <c r="BS861" s="399"/>
      <c r="BT861" s="399"/>
      <c r="BU861" s="399"/>
      <c r="BV861" s="399"/>
      <c r="BW861" s="151"/>
      <c r="BX861" s="151"/>
      <c r="BY861" s="151"/>
      <c r="BZ861" s="151"/>
      <c r="CA861" s="151"/>
    </row>
    <row r="862" spans="1:79" s="628" customFormat="1" ht="21.95" customHeight="1">
      <c r="A862" s="370"/>
      <c r="B862" s="529"/>
      <c r="C862" s="254"/>
      <c r="D862" s="374" t="s">
        <v>2464</v>
      </c>
      <c r="E862" s="374" t="s">
        <v>2465</v>
      </c>
      <c r="F862" s="374" t="s">
        <v>1436</v>
      </c>
      <c r="G862" s="374" t="s">
        <v>19</v>
      </c>
      <c r="H862" s="374"/>
      <c r="I862" s="375" t="s">
        <v>2466</v>
      </c>
      <c r="J862" s="470"/>
      <c r="K862" s="374" t="s">
        <v>86</v>
      </c>
      <c r="L862" s="374" t="s">
        <v>29</v>
      </c>
      <c r="M862" s="254">
        <v>2</v>
      </c>
      <c r="N862" s="258">
        <v>2</v>
      </c>
      <c r="O862" s="215">
        <v>1003.2</v>
      </c>
      <c r="P862" s="254">
        <v>37</v>
      </c>
      <c r="Q862" s="254" t="s">
        <v>47</v>
      </c>
      <c r="R862" s="305">
        <v>0.1</v>
      </c>
      <c r="S862" s="259">
        <v>1012.1319999999999</v>
      </c>
      <c r="T862" s="622"/>
      <c r="U862" s="399"/>
      <c r="V862" s="399"/>
      <c r="W862" s="399"/>
      <c r="X862" s="399"/>
      <c r="Y862" s="399"/>
      <c r="Z862" s="399"/>
      <c r="AA862" s="399"/>
      <c r="AB862" s="399"/>
      <c r="AC862" s="399"/>
      <c r="AD862" s="399"/>
      <c r="AE862" s="399"/>
      <c r="AF862" s="399"/>
      <c r="AG862" s="399"/>
      <c r="AH862" s="399"/>
      <c r="AI862" s="399"/>
      <c r="AJ862" s="399"/>
      <c r="AK862" s="399"/>
      <c r="AL862" s="399"/>
      <c r="AM862" s="399"/>
      <c r="AN862" s="399"/>
      <c r="AO862" s="399"/>
      <c r="AP862" s="399"/>
      <c r="AQ862" s="399"/>
      <c r="AR862" s="399"/>
      <c r="AS862" s="399"/>
      <c r="AT862" s="399"/>
      <c r="AU862" s="399"/>
      <c r="AV862" s="399"/>
      <c r="AW862" s="399"/>
      <c r="AX862" s="399"/>
      <c r="AY862" s="399"/>
      <c r="AZ862" s="399"/>
      <c r="BA862" s="399"/>
      <c r="BB862" s="399"/>
      <c r="BC862" s="399"/>
      <c r="BD862" s="399"/>
      <c r="BE862" s="399"/>
      <c r="BF862" s="399"/>
      <c r="BG862" s="399"/>
      <c r="BH862" s="399"/>
      <c r="BI862" s="399"/>
      <c r="BJ862" s="399"/>
      <c r="BK862" s="399"/>
      <c r="BL862" s="399"/>
      <c r="BM862" s="399"/>
      <c r="BN862" s="399"/>
      <c r="BO862" s="399"/>
      <c r="BP862" s="399"/>
      <c r="BQ862" s="399"/>
      <c r="BR862" s="399"/>
      <c r="BS862" s="399"/>
      <c r="BT862" s="399"/>
      <c r="BU862" s="399"/>
      <c r="BV862" s="399"/>
      <c r="BW862" s="151"/>
      <c r="BX862" s="151"/>
      <c r="BY862" s="151"/>
      <c r="BZ862" s="151"/>
      <c r="CA862" s="151"/>
    </row>
    <row r="863" spans="1:79" s="628" customFormat="1" ht="21.95" customHeight="1">
      <c r="A863" s="370"/>
      <c r="B863" s="529"/>
      <c r="C863" s="371"/>
      <c r="D863" s="382" t="s">
        <v>2471</v>
      </c>
      <c r="E863" s="313" t="s">
        <v>2472</v>
      </c>
      <c r="F863" s="313" t="s">
        <v>1436</v>
      </c>
      <c r="G863" s="313" t="s">
        <v>19</v>
      </c>
      <c r="H863" s="313"/>
      <c r="I863" s="548" t="s">
        <v>2466</v>
      </c>
      <c r="J863" s="313"/>
      <c r="K863" s="313" t="s">
        <v>86</v>
      </c>
      <c r="L863" s="240" t="s">
        <v>2966</v>
      </c>
      <c r="M863" s="313" t="s">
        <v>22</v>
      </c>
      <c r="N863" s="313">
        <v>6</v>
      </c>
      <c r="O863" s="380">
        <v>1.2</v>
      </c>
      <c r="P863" s="549" t="s">
        <v>2470</v>
      </c>
      <c r="Q863" s="371" t="s">
        <v>24</v>
      </c>
      <c r="R863" s="371"/>
      <c r="S863" s="288">
        <v>1.2130000000000001</v>
      </c>
      <c r="T863" s="622"/>
      <c r="U863" s="399"/>
      <c r="V863" s="399"/>
      <c r="W863" s="399"/>
      <c r="X863" s="399"/>
      <c r="Y863" s="399"/>
      <c r="Z863" s="399"/>
      <c r="AA863" s="399"/>
      <c r="AB863" s="399"/>
      <c r="AC863" s="399"/>
      <c r="AD863" s="399"/>
      <c r="AE863" s="399"/>
      <c r="AF863" s="399"/>
      <c r="AG863" s="399"/>
      <c r="AH863" s="399"/>
      <c r="AI863" s="399"/>
      <c r="AJ863" s="399"/>
      <c r="AK863" s="399"/>
      <c r="AL863" s="399"/>
      <c r="AM863" s="399"/>
      <c r="AN863" s="399"/>
      <c r="AO863" s="399"/>
      <c r="AP863" s="399"/>
      <c r="AQ863" s="399"/>
      <c r="AR863" s="399"/>
      <c r="AS863" s="399"/>
      <c r="AT863" s="399"/>
      <c r="AU863" s="399"/>
      <c r="AV863" s="399"/>
      <c r="AW863" s="399"/>
      <c r="AX863" s="399"/>
      <c r="AY863" s="399"/>
      <c r="AZ863" s="399"/>
      <c r="BA863" s="399"/>
      <c r="BB863" s="399"/>
      <c r="BC863" s="399"/>
      <c r="BD863" s="399"/>
      <c r="BE863" s="399"/>
      <c r="BF863" s="399"/>
      <c r="BG863" s="399"/>
      <c r="BH863" s="399"/>
      <c r="BI863" s="399"/>
      <c r="BJ863" s="399"/>
      <c r="BK863" s="399"/>
      <c r="BL863" s="399"/>
      <c r="BM863" s="399"/>
      <c r="BN863" s="399"/>
      <c r="BO863" s="399"/>
      <c r="BP863" s="399"/>
      <c r="BQ863" s="399"/>
      <c r="BR863" s="399"/>
      <c r="BS863" s="399"/>
      <c r="BT863" s="399"/>
      <c r="BU863" s="399"/>
      <c r="BV863" s="399"/>
      <c r="BW863" s="151"/>
      <c r="BX863" s="151"/>
      <c r="BY863" s="151"/>
      <c r="BZ863" s="151"/>
      <c r="CA863" s="151"/>
    </row>
    <row r="864" spans="1:79" s="628" customFormat="1" ht="21.95" customHeight="1">
      <c r="B864" s="477"/>
      <c r="C864" s="236"/>
      <c r="D864" s="541" t="s">
        <v>2911</v>
      </c>
      <c r="E864" s="541" t="s">
        <v>2692</v>
      </c>
      <c r="F864" s="541" t="s">
        <v>1436</v>
      </c>
      <c r="G864" s="541" t="s">
        <v>549</v>
      </c>
      <c r="H864" s="541">
        <v>1</v>
      </c>
      <c r="I864" s="632" t="s">
        <v>2912</v>
      </c>
      <c r="J864" s="632" t="s">
        <v>2913</v>
      </c>
      <c r="K864" s="541" t="s">
        <v>1023</v>
      </c>
      <c r="L864" s="304" t="s">
        <v>1320</v>
      </c>
      <c r="M864" s="236" t="s">
        <v>21</v>
      </c>
      <c r="N864" s="289" t="s">
        <v>21</v>
      </c>
      <c r="O864" s="494">
        <v>1452</v>
      </c>
      <c r="P864" s="236" t="s">
        <v>1439</v>
      </c>
      <c r="Q864" s="236" t="s">
        <v>23</v>
      </c>
      <c r="R864" s="614">
        <v>0.05</v>
      </c>
      <c r="S864" s="599">
        <v>1465.09464</v>
      </c>
      <c r="T864" s="624"/>
      <c r="U864" s="405"/>
      <c r="V864" s="405"/>
      <c r="W864" s="405"/>
      <c r="X864" s="405"/>
      <c r="Y864" s="405"/>
      <c r="Z864" s="405"/>
      <c r="AA864" s="405"/>
      <c r="AB864" s="405"/>
      <c r="AC864" s="405"/>
      <c r="AD864" s="405"/>
      <c r="AE864" s="405"/>
      <c r="AF864" s="405"/>
      <c r="AG864" s="405"/>
      <c r="AH864" s="405"/>
      <c r="AI864" s="405"/>
      <c r="AJ864" s="405"/>
      <c r="AK864" s="405"/>
      <c r="AL864" s="405"/>
      <c r="AM864" s="405"/>
      <c r="AN864" s="405"/>
      <c r="AO864" s="405"/>
      <c r="AP864" s="405"/>
      <c r="AQ864" s="405"/>
      <c r="AR864" s="405"/>
      <c r="AS864" s="405"/>
      <c r="AT864" s="405"/>
      <c r="AU864" s="405"/>
      <c r="AV864" s="405"/>
      <c r="AW864" s="405"/>
      <c r="AX864" s="405"/>
      <c r="AY864" s="405"/>
      <c r="AZ864" s="405"/>
      <c r="BA864" s="405"/>
      <c r="BB864" s="405"/>
      <c r="BC864" s="405"/>
      <c r="BD864" s="405"/>
      <c r="BE864" s="405"/>
      <c r="BF864" s="405"/>
      <c r="BG864" s="405"/>
      <c r="BH864" s="405"/>
      <c r="BI864" s="405"/>
      <c r="BJ864" s="405"/>
      <c r="BK864" s="405"/>
      <c r="BL864" s="405"/>
      <c r="BM864" s="405"/>
      <c r="BN864" s="405"/>
      <c r="BO864" s="405"/>
      <c r="BP864" s="405"/>
      <c r="BQ864" s="405"/>
      <c r="BR864" s="405"/>
      <c r="BS864" s="405"/>
      <c r="BT864" s="405"/>
      <c r="BU864" s="405"/>
      <c r="BV864" s="405"/>
      <c r="BW864" s="406"/>
      <c r="BX864" s="406"/>
      <c r="BY864" s="406"/>
      <c r="BZ864" s="406"/>
      <c r="CA864" s="406"/>
    </row>
    <row r="865" spans="1:79" s="628" customFormat="1" ht="21.95" customHeight="1">
      <c r="B865" s="477"/>
      <c r="C865" s="236"/>
      <c r="D865" s="541" t="s">
        <v>2914</v>
      </c>
      <c r="E865" s="541" t="s">
        <v>2693</v>
      </c>
      <c r="F865" s="541" t="s">
        <v>1436</v>
      </c>
      <c r="G865" s="541" t="s">
        <v>549</v>
      </c>
      <c r="H865" s="541">
        <v>1</v>
      </c>
      <c r="I865" s="632" t="s">
        <v>2912</v>
      </c>
      <c r="J865" s="632"/>
      <c r="K865" s="541" t="s">
        <v>1023</v>
      </c>
      <c r="L865" s="304" t="s">
        <v>1320</v>
      </c>
      <c r="M865" s="236" t="s">
        <v>21</v>
      </c>
      <c r="N865" s="289" t="s">
        <v>22</v>
      </c>
      <c r="O865" s="494">
        <v>1452</v>
      </c>
      <c r="P865" s="236" t="s">
        <v>1439</v>
      </c>
      <c r="Q865" s="236" t="s">
        <v>23</v>
      </c>
      <c r="R865" s="614">
        <v>0.05</v>
      </c>
      <c r="S865" s="599">
        <v>1465.09464</v>
      </c>
      <c r="T865" s="624"/>
      <c r="U865" s="405"/>
      <c r="V865" s="405"/>
      <c r="W865" s="405"/>
      <c r="X865" s="405"/>
      <c r="Y865" s="405"/>
      <c r="Z865" s="405"/>
      <c r="AA865" s="405"/>
      <c r="AB865" s="405"/>
      <c r="AC865" s="405"/>
      <c r="AD865" s="405"/>
      <c r="AE865" s="405"/>
      <c r="AF865" s="405"/>
      <c r="AG865" s="405"/>
      <c r="AH865" s="405"/>
      <c r="AI865" s="405"/>
      <c r="AJ865" s="405"/>
      <c r="AK865" s="405"/>
      <c r="AL865" s="405"/>
      <c r="AM865" s="405"/>
      <c r="AN865" s="405"/>
      <c r="AO865" s="405"/>
      <c r="AP865" s="405"/>
      <c r="AQ865" s="405"/>
      <c r="AR865" s="405"/>
      <c r="AS865" s="405"/>
      <c r="AT865" s="405"/>
      <c r="AU865" s="405"/>
      <c r="AV865" s="405"/>
      <c r="AW865" s="405"/>
      <c r="AX865" s="405"/>
      <c r="AY865" s="405"/>
      <c r="AZ865" s="405"/>
      <c r="BA865" s="405"/>
      <c r="BB865" s="405"/>
      <c r="BC865" s="405"/>
      <c r="BD865" s="405"/>
      <c r="BE865" s="405"/>
      <c r="BF865" s="405"/>
      <c r="BG865" s="405"/>
      <c r="BH865" s="405"/>
      <c r="BI865" s="405"/>
      <c r="BJ865" s="405"/>
      <c r="BK865" s="405"/>
      <c r="BL865" s="405"/>
      <c r="BM865" s="405"/>
      <c r="BN865" s="405"/>
      <c r="BO865" s="405"/>
      <c r="BP865" s="405"/>
      <c r="BQ865" s="405"/>
      <c r="BR865" s="405"/>
      <c r="BS865" s="405"/>
      <c r="BT865" s="405"/>
      <c r="BU865" s="405"/>
      <c r="BV865" s="405"/>
      <c r="BW865" s="406"/>
      <c r="BX865" s="406"/>
      <c r="BY865" s="406"/>
      <c r="BZ865" s="406"/>
      <c r="CA865" s="406"/>
    </row>
    <row r="866" spans="1:79" s="628" customFormat="1" ht="21.95" customHeight="1">
      <c r="B866" s="477"/>
      <c r="C866" s="236"/>
      <c r="D866" s="541" t="s">
        <v>2915</v>
      </c>
      <c r="E866" s="541" t="s">
        <v>2694</v>
      </c>
      <c r="F866" s="541" t="s">
        <v>1436</v>
      </c>
      <c r="G866" s="541" t="s">
        <v>549</v>
      </c>
      <c r="H866" s="541">
        <v>1</v>
      </c>
      <c r="I866" s="632" t="s">
        <v>2912</v>
      </c>
      <c r="J866" s="632"/>
      <c r="K866" s="541" t="s">
        <v>1023</v>
      </c>
      <c r="L866" s="304" t="s">
        <v>1320</v>
      </c>
      <c r="M866" s="236" t="s">
        <v>21</v>
      </c>
      <c r="N866" s="289" t="s">
        <v>25</v>
      </c>
      <c r="O866" s="494">
        <v>1464</v>
      </c>
      <c r="P866" s="236" t="s">
        <v>1439</v>
      </c>
      <c r="Q866" s="236" t="s">
        <v>23</v>
      </c>
      <c r="R866" s="614">
        <v>0.05</v>
      </c>
      <c r="S866" s="599">
        <v>1477.2028600000001</v>
      </c>
      <c r="T866" s="624"/>
      <c r="U866" s="405"/>
      <c r="V866" s="405"/>
      <c r="W866" s="405"/>
      <c r="X866" s="405"/>
      <c r="Y866" s="405"/>
      <c r="Z866" s="405"/>
      <c r="AA866" s="405"/>
      <c r="AB866" s="405"/>
      <c r="AC866" s="405"/>
      <c r="AD866" s="405"/>
      <c r="AE866" s="405"/>
      <c r="AF866" s="405"/>
      <c r="AG866" s="405"/>
      <c r="AH866" s="405"/>
      <c r="AI866" s="405"/>
      <c r="AJ866" s="405"/>
      <c r="AK866" s="405"/>
      <c r="AL866" s="405"/>
      <c r="AM866" s="405"/>
      <c r="AN866" s="405"/>
      <c r="AO866" s="405"/>
      <c r="AP866" s="405"/>
      <c r="AQ866" s="405"/>
      <c r="AR866" s="405"/>
      <c r="AS866" s="405"/>
      <c r="AT866" s="405"/>
      <c r="AU866" s="405"/>
      <c r="AV866" s="405"/>
      <c r="AW866" s="405"/>
      <c r="AX866" s="405"/>
      <c r="AY866" s="405"/>
      <c r="AZ866" s="405"/>
      <c r="BA866" s="405"/>
      <c r="BB866" s="405"/>
      <c r="BC866" s="405"/>
      <c r="BD866" s="405"/>
      <c r="BE866" s="405"/>
      <c r="BF866" s="405"/>
      <c r="BG866" s="405"/>
      <c r="BH866" s="405"/>
      <c r="BI866" s="405"/>
      <c r="BJ866" s="405"/>
      <c r="BK866" s="405"/>
      <c r="BL866" s="405"/>
      <c r="BM866" s="405"/>
      <c r="BN866" s="405"/>
      <c r="BO866" s="405"/>
      <c r="BP866" s="405"/>
      <c r="BQ866" s="405"/>
      <c r="BR866" s="405"/>
      <c r="BS866" s="405"/>
      <c r="BT866" s="405"/>
      <c r="BU866" s="405"/>
      <c r="BV866" s="405"/>
      <c r="BW866" s="406"/>
      <c r="BX866" s="406"/>
      <c r="BY866" s="406"/>
      <c r="BZ866" s="406"/>
      <c r="CA866" s="406"/>
    </row>
    <row r="867" spans="1:79" s="628" customFormat="1" ht="21.95" customHeight="1">
      <c r="B867" s="477"/>
      <c r="C867" s="236"/>
      <c r="D867" s="541" t="s">
        <v>2916</v>
      </c>
      <c r="E867" s="541" t="s">
        <v>2695</v>
      </c>
      <c r="F867" s="541" t="s">
        <v>1436</v>
      </c>
      <c r="G867" s="541" t="s">
        <v>549</v>
      </c>
      <c r="H867" s="541">
        <v>1</v>
      </c>
      <c r="I867" s="632" t="s">
        <v>2912</v>
      </c>
      <c r="J867" s="632"/>
      <c r="K867" s="541" t="s">
        <v>1023</v>
      </c>
      <c r="L867" s="304" t="s">
        <v>1320</v>
      </c>
      <c r="M867" s="236" t="s">
        <v>21</v>
      </c>
      <c r="N867" s="289" t="s">
        <v>27</v>
      </c>
      <c r="O867" s="494">
        <v>1464</v>
      </c>
      <c r="P867" s="236" t="s">
        <v>1439</v>
      </c>
      <c r="Q867" s="236" t="s">
        <v>23</v>
      </c>
      <c r="R867" s="614">
        <v>0.05</v>
      </c>
      <c r="S867" s="599">
        <v>1477.2028600000001</v>
      </c>
      <c r="T867" s="624"/>
      <c r="U867" s="405"/>
      <c r="V867" s="405"/>
      <c r="W867" s="405"/>
      <c r="X867" s="405"/>
      <c r="Y867" s="405"/>
      <c r="Z867" s="405"/>
      <c r="AA867" s="405"/>
      <c r="AB867" s="405"/>
      <c r="AC867" s="405"/>
      <c r="AD867" s="405"/>
      <c r="AE867" s="405"/>
      <c r="AF867" s="405"/>
      <c r="AG867" s="405"/>
      <c r="AH867" s="405"/>
      <c r="AI867" s="405"/>
      <c r="AJ867" s="405"/>
      <c r="AK867" s="405"/>
      <c r="AL867" s="405"/>
      <c r="AM867" s="405"/>
      <c r="AN867" s="405"/>
      <c r="AO867" s="405"/>
      <c r="AP867" s="405"/>
      <c r="AQ867" s="405"/>
      <c r="AR867" s="405"/>
      <c r="AS867" s="405"/>
      <c r="AT867" s="405"/>
      <c r="AU867" s="405"/>
      <c r="AV867" s="405"/>
      <c r="AW867" s="405"/>
      <c r="AX867" s="405"/>
      <c r="AY867" s="405"/>
      <c r="AZ867" s="405"/>
      <c r="BA867" s="405"/>
      <c r="BB867" s="405"/>
      <c r="BC867" s="405"/>
      <c r="BD867" s="405"/>
      <c r="BE867" s="405"/>
      <c r="BF867" s="405"/>
      <c r="BG867" s="405"/>
      <c r="BH867" s="405"/>
      <c r="BI867" s="405"/>
      <c r="BJ867" s="405"/>
      <c r="BK867" s="405"/>
      <c r="BL867" s="405"/>
      <c r="BM867" s="405"/>
      <c r="BN867" s="405"/>
      <c r="BO867" s="405"/>
      <c r="BP867" s="405"/>
      <c r="BQ867" s="405"/>
      <c r="BR867" s="405"/>
      <c r="BS867" s="405"/>
      <c r="BT867" s="405"/>
      <c r="BU867" s="405"/>
      <c r="BV867" s="405"/>
      <c r="BW867" s="406"/>
      <c r="BX867" s="406"/>
      <c r="BY867" s="406"/>
      <c r="BZ867" s="406"/>
      <c r="CA867" s="406"/>
    </row>
    <row r="868" spans="1:79" s="628" customFormat="1" ht="21.95" customHeight="1">
      <c r="A868" s="156">
        <v>854</v>
      </c>
      <c r="B868" s="586"/>
      <c r="C868" s="586"/>
      <c r="D868" s="440" t="s">
        <v>1434</v>
      </c>
      <c r="E868" s="440" t="s">
        <v>1435</v>
      </c>
      <c r="F868" s="440" t="s">
        <v>1436</v>
      </c>
      <c r="G868" s="440" t="s">
        <v>549</v>
      </c>
      <c r="H868" s="587">
        <v>1</v>
      </c>
      <c r="I868" s="440" t="s">
        <v>1437</v>
      </c>
      <c r="J868" s="440" t="s">
        <v>1438</v>
      </c>
      <c r="K868" s="587" t="s">
        <v>1023</v>
      </c>
      <c r="L868" s="587" t="s">
        <v>1320</v>
      </c>
      <c r="M868" s="587" t="s">
        <v>21</v>
      </c>
      <c r="N868" s="587" t="s">
        <v>21</v>
      </c>
      <c r="O868" s="443">
        <v>1764</v>
      </c>
      <c r="P868" s="440" t="s">
        <v>1439</v>
      </c>
      <c r="Q868" s="587" t="s">
        <v>23</v>
      </c>
      <c r="R868" s="442">
        <v>0.05</v>
      </c>
      <c r="S868" s="588">
        <v>1782.038914</v>
      </c>
      <c r="T868" s="621"/>
      <c r="U868" s="393"/>
      <c r="V868" s="393"/>
      <c r="W868" s="393"/>
      <c r="X868" s="393"/>
      <c r="Y868" s="393"/>
      <c r="Z868" s="393"/>
      <c r="AA868" s="393"/>
      <c r="AB868" s="393"/>
      <c r="AC868" s="393"/>
      <c r="AD868" s="393"/>
      <c r="AE868" s="393"/>
      <c r="AF868" s="393"/>
      <c r="AG868" s="393"/>
      <c r="AH868" s="393"/>
      <c r="AI868" s="393"/>
      <c r="AJ868" s="393"/>
      <c r="AK868" s="393"/>
      <c r="AL868" s="393"/>
      <c r="AM868" s="393"/>
      <c r="AN868" s="393"/>
      <c r="AO868" s="393"/>
      <c r="AP868" s="393"/>
      <c r="AQ868" s="393"/>
      <c r="AR868" s="393"/>
      <c r="AS868" s="393"/>
      <c r="AT868" s="393"/>
      <c r="AU868" s="393"/>
      <c r="AV868" s="393"/>
      <c r="AW868" s="393"/>
      <c r="AX868" s="393"/>
      <c r="AY868" s="393"/>
      <c r="AZ868" s="393"/>
      <c r="BA868" s="393"/>
      <c r="BB868" s="393"/>
      <c r="BC868" s="393"/>
      <c r="BD868" s="393"/>
      <c r="BE868" s="393"/>
      <c r="BF868" s="393"/>
      <c r="BG868" s="393"/>
      <c r="BH868" s="393"/>
      <c r="BI868" s="393"/>
      <c r="BJ868" s="393"/>
      <c r="BK868" s="393"/>
      <c r="BL868" s="393"/>
      <c r="BM868" s="393"/>
      <c r="BN868" s="393"/>
      <c r="BO868" s="393"/>
      <c r="BP868" s="393"/>
      <c r="BQ868" s="393"/>
      <c r="BR868" s="393"/>
      <c r="BS868" s="393"/>
      <c r="BT868" s="393"/>
      <c r="BU868" s="393"/>
      <c r="BV868" s="393"/>
      <c r="BW868" s="115"/>
      <c r="BX868" s="115"/>
      <c r="BY868" s="115"/>
      <c r="BZ868" s="115"/>
      <c r="CA868" s="115"/>
    </row>
    <row r="869" spans="1:79" s="628" customFormat="1" ht="21.95" customHeight="1">
      <c r="A869" s="156">
        <v>855</v>
      </c>
      <c r="B869" s="586"/>
      <c r="C869" s="586"/>
      <c r="D869" s="440" t="s">
        <v>1440</v>
      </c>
      <c r="E869" s="440" t="s">
        <v>1441</v>
      </c>
      <c r="F869" s="440" t="s">
        <v>1436</v>
      </c>
      <c r="G869" s="440" t="s">
        <v>549</v>
      </c>
      <c r="H869" s="587">
        <v>1</v>
      </c>
      <c r="I869" s="440" t="s">
        <v>1437</v>
      </c>
      <c r="J869" s="445" t="s">
        <v>1020</v>
      </c>
      <c r="K869" s="587" t="s">
        <v>1023</v>
      </c>
      <c r="L869" s="587" t="s">
        <v>1320</v>
      </c>
      <c r="M869" s="587" t="s">
        <v>21</v>
      </c>
      <c r="N869" s="587" t="s">
        <v>22</v>
      </c>
      <c r="O869" s="443">
        <v>1764</v>
      </c>
      <c r="P869" s="440" t="s">
        <v>1439</v>
      </c>
      <c r="Q869" s="587" t="s">
        <v>23</v>
      </c>
      <c r="R869" s="442">
        <v>0.05</v>
      </c>
      <c r="S869" s="588">
        <v>1782.038914</v>
      </c>
      <c r="T869" s="621"/>
      <c r="U869" s="393"/>
      <c r="V869" s="393"/>
      <c r="W869" s="393"/>
      <c r="X869" s="393"/>
      <c r="Y869" s="393"/>
      <c r="Z869" s="393"/>
      <c r="AA869" s="393"/>
      <c r="AB869" s="393"/>
      <c r="AC869" s="393"/>
      <c r="AD869" s="393"/>
      <c r="AE869" s="393"/>
      <c r="AF869" s="393"/>
      <c r="AG869" s="393"/>
      <c r="AH869" s="393"/>
      <c r="AI869" s="393"/>
      <c r="AJ869" s="393"/>
      <c r="AK869" s="393"/>
      <c r="AL869" s="393"/>
      <c r="AM869" s="393"/>
      <c r="AN869" s="393"/>
      <c r="AO869" s="393"/>
      <c r="AP869" s="393"/>
      <c r="AQ869" s="393"/>
      <c r="AR869" s="393"/>
      <c r="AS869" s="393"/>
      <c r="AT869" s="393"/>
      <c r="AU869" s="393"/>
      <c r="AV869" s="393"/>
      <c r="AW869" s="393"/>
      <c r="AX869" s="393"/>
      <c r="AY869" s="393"/>
      <c r="AZ869" s="393"/>
      <c r="BA869" s="393"/>
      <c r="BB869" s="393"/>
      <c r="BC869" s="393"/>
      <c r="BD869" s="393"/>
      <c r="BE869" s="393"/>
      <c r="BF869" s="393"/>
      <c r="BG869" s="393"/>
      <c r="BH869" s="393"/>
      <c r="BI869" s="393"/>
      <c r="BJ869" s="393"/>
      <c r="BK869" s="393"/>
      <c r="BL869" s="393"/>
      <c r="BM869" s="393"/>
      <c r="BN869" s="393"/>
      <c r="BO869" s="393"/>
      <c r="BP869" s="393"/>
      <c r="BQ869" s="393"/>
      <c r="BR869" s="393"/>
      <c r="BS869" s="393"/>
      <c r="BT869" s="393"/>
      <c r="BU869" s="393"/>
      <c r="BV869" s="393"/>
      <c r="BW869" s="115"/>
      <c r="BX869" s="115"/>
      <c r="BY869" s="115"/>
      <c r="BZ869" s="115"/>
      <c r="CA869" s="115"/>
    </row>
    <row r="870" spans="1:79" s="628" customFormat="1" ht="21.95" customHeight="1">
      <c r="A870" s="135">
        <v>856</v>
      </c>
      <c r="B870" s="586"/>
      <c r="C870" s="586"/>
      <c r="D870" s="440" t="s">
        <v>1442</v>
      </c>
      <c r="E870" s="440" t="s">
        <v>1443</v>
      </c>
      <c r="F870" s="440" t="s">
        <v>1436</v>
      </c>
      <c r="G870" s="440" t="s">
        <v>549</v>
      </c>
      <c r="H870" s="587">
        <v>1</v>
      </c>
      <c r="I870" s="440" t="s">
        <v>1437</v>
      </c>
      <c r="J870" s="445" t="s">
        <v>1020</v>
      </c>
      <c r="K870" s="587" t="s">
        <v>1023</v>
      </c>
      <c r="L870" s="587" t="s">
        <v>1320</v>
      </c>
      <c r="M870" s="587" t="s">
        <v>21</v>
      </c>
      <c r="N870" s="587" t="s">
        <v>25</v>
      </c>
      <c r="O870" s="443">
        <v>1764</v>
      </c>
      <c r="P870" s="440" t="s">
        <v>1439</v>
      </c>
      <c r="Q870" s="587" t="s">
        <v>23</v>
      </c>
      <c r="R870" s="442">
        <v>0.05</v>
      </c>
      <c r="S870" s="588">
        <v>1782.038914</v>
      </c>
      <c r="T870" s="621"/>
      <c r="U870" s="393"/>
      <c r="V870" s="393"/>
      <c r="W870" s="393"/>
      <c r="X870" s="393"/>
      <c r="Y870" s="393"/>
      <c r="Z870" s="393"/>
      <c r="AA870" s="393"/>
      <c r="AB870" s="393"/>
      <c r="AC870" s="393"/>
      <c r="AD870" s="393"/>
      <c r="AE870" s="393"/>
      <c r="AF870" s="393"/>
      <c r="AG870" s="393"/>
      <c r="AH870" s="393"/>
      <c r="AI870" s="393"/>
      <c r="AJ870" s="393"/>
      <c r="AK870" s="393"/>
      <c r="AL870" s="393"/>
      <c r="AM870" s="393"/>
      <c r="AN870" s="393"/>
      <c r="AO870" s="393"/>
      <c r="AP870" s="393"/>
      <c r="AQ870" s="393"/>
      <c r="AR870" s="393"/>
      <c r="AS870" s="393"/>
      <c r="AT870" s="393"/>
      <c r="AU870" s="393"/>
      <c r="AV870" s="393"/>
      <c r="AW870" s="393"/>
      <c r="AX870" s="393"/>
      <c r="AY870" s="393"/>
      <c r="AZ870" s="393"/>
      <c r="BA870" s="393"/>
      <c r="BB870" s="393"/>
      <c r="BC870" s="393"/>
      <c r="BD870" s="393"/>
      <c r="BE870" s="393"/>
      <c r="BF870" s="393"/>
      <c r="BG870" s="393"/>
      <c r="BH870" s="393"/>
      <c r="BI870" s="393"/>
      <c r="BJ870" s="393"/>
      <c r="BK870" s="393"/>
      <c r="BL870" s="393"/>
      <c r="BM870" s="393"/>
      <c r="BN870" s="393"/>
      <c r="BO870" s="393"/>
      <c r="BP870" s="393"/>
      <c r="BQ870" s="393"/>
      <c r="BR870" s="393"/>
      <c r="BS870" s="393"/>
      <c r="BT870" s="393"/>
      <c r="BU870" s="393"/>
      <c r="BV870" s="393"/>
      <c r="BW870" s="115"/>
      <c r="BX870" s="115"/>
      <c r="BY870" s="115"/>
      <c r="BZ870" s="115"/>
      <c r="CA870" s="115"/>
    </row>
    <row r="871" spans="1:79" s="628" customFormat="1" ht="21.95" customHeight="1">
      <c r="A871" s="122">
        <v>857</v>
      </c>
      <c r="B871" s="586"/>
      <c r="C871" s="586"/>
      <c r="D871" s="440" t="s">
        <v>1444</v>
      </c>
      <c r="E871" s="440" t="s">
        <v>1445</v>
      </c>
      <c r="F871" s="440" t="s">
        <v>1436</v>
      </c>
      <c r="G871" s="440" t="s">
        <v>549</v>
      </c>
      <c r="H871" s="587">
        <v>1</v>
      </c>
      <c r="I871" s="440" t="s">
        <v>1437</v>
      </c>
      <c r="J871" s="445" t="s">
        <v>1020</v>
      </c>
      <c r="K871" s="587" t="s">
        <v>1023</v>
      </c>
      <c r="L871" s="587" t="s">
        <v>1320</v>
      </c>
      <c r="M871" s="587" t="s">
        <v>21</v>
      </c>
      <c r="N871" s="587" t="s">
        <v>27</v>
      </c>
      <c r="O871" s="443">
        <v>1970.7</v>
      </c>
      <c r="P871" s="440" t="s">
        <v>1439</v>
      </c>
      <c r="Q871" s="587" t="s">
        <v>23</v>
      </c>
      <c r="R871" s="442">
        <v>0.05</v>
      </c>
      <c r="S871" s="588">
        <v>1990.852658</v>
      </c>
      <c r="T871" s="621"/>
      <c r="U871" s="393"/>
      <c r="V871" s="393"/>
      <c r="W871" s="393"/>
      <c r="X871" s="393"/>
      <c r="Y871" s="393"/>
      <c r="Z871" s="393"/>
      <c r="AA871" s="393"/>
      <c r="AB871" s="393"/>
      <c r="AC871" s="393"/>
      <c r="AD871" s="393"/>
      <c r="AE871" s="393"/>
      <c r="AF871" s="393"/>
      <c r="AG871" s="393"/>
      <c r="AH871" s="393"/>
      <c r="AI871" s="393"/>
      <c r="AJ871" s="393"/>
      <c r="AK871" s="393"/>
      <c r="AL871" s="393"/>
      <c r="AM871" s="393"/>
      <c r="AN871" s="393"/>
      <c r="AO871" s="393"/>
      <c r="AP871" s="393"/>
      <c r="AQ871" s="393"/>
      <c r="AR871" s="393"/>
      <c r="AS871" s="393"/>
      <c r="AT871" s="393"/>
      <c r="AU871" s="393"/>
      <c r="AV871" s="393"/>
      <c r="AW871" s="393"/>
      <c r="AX871" s="393"/>
      <c r="AY871" s="393"/>
      <c r="AZ871" s="393"/>
      <c r="BA871" s="393"/>
      <c r="BB871" s="393"/>
      <c r="BC871" s="393"/>
      <c r="BD871" s="393"/>
      <c r="BE871" s="393"/>
      <c r="BF871" s="393"/>
      <c r="BG871" s="393"/>
      <c r="BH871" s="393"/>
      <c r="BI871" s="393"/>
      <c r="BJ871" s="393"/>
      <c r="BK871" s="393"/>
      <c r="BL871" s="393"/>
      <c r="BM871" s="393"/>
      <c r="BN871" s="393"/>
      <c r="BO871" s="393"/>
      <c r="BP871" s="393"/>
      <c r="BQ871" s="393"/>
      <c r="BR871" s="393"/>
      <c r="BS871" s="393"/>
      <c r="BT871" s="393"/>
      <c r="BU871" s="393"/>
      <c r="BV871" s="393"/>
      <c r="BW871" s="115"/>
      <c r="BX871" s="115"/>
      <c r="BY871" s="115"/>
      <c r="BZ871" s="115"/>
      <c r="CA871" s="115"/>
    </row>
    <row r="872" spans="1:79" s="628" customFormat="1" ht="21.95" customHeight="1">
      <c r="A872" s="135">
        <v>858</v>
      </c>
      <c r="B872" s="582"/>
      <c r="C872" s="582"/>
      <c r="D872" s="422" t="s">
        <v>1446</v>
      </c>
      <c r="E872" s="422" t="s">
        <v>1447</v>
      </c>
      <c r="F872" s="422" t="s">
        <v>1436</v>
      </c>
      <c r="G872" s="422" t="s">
        <v>549</v>
      </c>
      <c r="H872" s="583">
        <v>1</v>
      </c>
      <c r="I872" s="422" t="s">
        <v>1448</v>
      </c>
      <c r="J872" s="422" t="s">
        <v>1449</v>
      </c>
      <c r="K872" s="583" t="s">
        <v>1023</v>
      </c>
      <c r="L872" s="583" t="s">
        <v>1450</v>
      </c>
      <c r="M872" s="583">
        <v>1</v>
      </c>
      <c r="N872" s="583">
        <v>1</v>
      </c>
      <c r="O872" s="426">
        <v>1004.6</v>
      </c>
      <c r="P872" s="422" t="s">
        <v>1439</v>
      </c>
      <c r="Q872" s="583" t="s">
        <v>23</v>
      </c>
      <c r="R872" s="425">
        <v>0.05</v>
      </c>
      <c r="S872" s="584">
        <v>1014.8372000000001</v>
      </c>
      <c r="T872" s="621"/>
      <c r="U872" s="393"/>
      <c r="V872" s="393"/>
      <c r="W872" s="393"/>
      <c r="X872" s="393"/>
      <c r="Y872" s="393"/>
      <c r="Z872" s="393"/>
      <c r="AA872" s="393"/>
      <c r="AB872" s="393"/>
      <c r="AC872" s="393"/>
      <c r="AD872" s="393"/>
      <c r="AE872" s="393"/>
      <c r="AF872" s="393"/>
      <c r="AG872" s="393"/>
      <c r="AH872" s="393"/>
      <c r="AI872" s="393"/>
      <c r="AJ872" s="393"/>
      <c r="AK872" s="393"/>
      <c r="AL872" s="393"/>
      <c r="AM872" s="393"/>
      <c r="AN872" s="393"/>
      <c r="AO872" s="393"/>
      <c r="AP872" s="393"/>
      <c r="AQ872" s="393"/>
      <c r="AR872" s="393"/>
      <c r="AS872" s="393"/>
      <c r="AT872" s="393"/>
      <c r="AU872" s="393"/>
      <c r="AV872" s="393"/>
      <c r="AW872" s="393"/>
      <c r="AX872" s="393"/>
      <c r="AY872" s="393"/>
      <c r="AZ872" s="393"/>
      <c r="BA872" s="393"/>
      <c r="BB872" s="393"/>
      <c r="BC872" s="393"/>
      <c r="BD872" s="393"/>
      <c r="BE872" s="393"/>
      <c r="BF872" s="393"/>
      <c r="BG872" s="393"/>
      <c r="BH872" s="393"/>
      <c r="BI872" s="393"/>
      <c r="BJ872" s="393"/>
      <c r="BK872" s="393"/>
      <c r="BL872" s="393"/>
      <c r="BM872" s="393"/>
      <c r="BN872" s="393"/>
      <c r="BO872" s="393"/>
      <c r="BP872" s="393"/>
      <c r="BQ872" s="393"/>
      <c r="BR872" s="393"/>
      <c r="BS872" s="393"/>
      <c r="BT872" s="393"/>
      <c r="BU872" s="393"/>
      <c r="BV872" s="393"/>
      <c r="BW872" s="115"/>
      <c r="BX872" s="115"/>
      <c r="BY872" s="115"/>
      <c r="BZ872" s="115"/>
      <c r="CA872" s="115"/>
    </row>
    <row r="873" spans="1:79" s="628" customFormat="1" ht="21.95" customHeight="1">
      <c r="A873" s="370"/>
      <c r="B873" s="529"/>
      <c r="C873" s="371"/>
      <c r="D873" s="374" t="s">
        <v>2457</v>
      </c>
      <c r="E873" s="374" t="s">
        <v>2458</v>
      </c>
      <c r="F873" s="374" t="s">
        <v>1436</v>
      </c>
      <c r="G873" s="374" t="s">
        <v>549</v>
      </c>
      <c r="H873" s="374">
        <v>1</v>
      </c>
      <c r="I873" s="375" t="s">
        <v>2459</v>
      </c>
      <c r="J873" s="481" t="s">
        <v>2460</v>
      </c>
      <c r="K873" s="374" t="s">
        <v>86</v>
      </c>
      <c r="L873" s="374" t="s">
        <v>1320</v>
      </c>
      <c r="M873" s="371" t="s">
        <v>21</v>
      </c>
      <c r="N873" s="374">
        <v>1</v>
      </c>
      <c r="O873" s="215">
        <v>2000</v>
      </c>
      <c r="P873" s="254" t="s">
        <v>2461</v>
      </c>
      <c r="Q873" s="371" t="s">
        <v>23</v>
      </c>
      <c r="R873" s="614">
        <v>0.05</v>
      </c>
      <c r="S873" s="288">
        <v>2017.8325</v>
      </c>
      <c r="T873" s="622"/>
      <c r="U873" s="399"/>
      <c r="V873" s="399"/>
      <c r="W873" s="399"/>
      <c r="X873" s="399"/>
      <c r="Y873" s="399"/>
      <c r="Z873" s="399"/>
      <c r="AA873" s="399"/>
      <c r="AB873" s="399"/>
      <c r="AC873" s="399"/>
      <c r="AD873" s="399"/>
      <c r="AE873" s="399"/>
      <c r="AF873" s="399"/>
      <c r="AG873" s="399"/>
      <c r="AH873" s="399"/>
      <c r="AI873" s="399"/>
      <c r="AJ873" s="399"/>
      <c r="AK873" s="399"/>
      <c r="AL873" s="399"/>
      <c r="AM873" s="399"/>
      <c r="AN873" s="399"/>
      <c r="AO873" s="399"/>
      <c r="AP873" s="399"/>
      <c r="AQ873" s="399"/>
      <c r="AR873" s="399"/>
      <c r="AS873" s="399"/>
      <c r="AT873" s="399"/>
      <c r="AU873" s="399"/>
      <c r="AV873" s="399"/>
      <c r="AW873" s="399"/>
      <c r="AX873" s="399"/>
      <c r="AY873" s="399"/>
      <c r="AZ873" s="399"/>
      <c r="BA873" s="399"/>
      <c r="BB873" s="399"/>
      <c r="BC873" s="399"/>
      <c r="BD873" s="399"/>
      <c r="BE873" s="399"/>
      <c r="BF873" s="399"/>
      <c r="BG873" s="399"/>
      <c r="BH873" s="399"/>
      <c r="BI873" s="399"/>
      <c r="BJ873" s="399"/>
      <c r="BK873" s="399"/>
      <c r="BL873" s="399"/>
      <c r="BM873" s="399"/>
      <c r="BN873" s="399"/>
      <c r="BO873" s="399"/>
      <c r="BP873" s="399"/>
      <c r="BQ873" s="399"/>
      <c r="BR873" s="399"/>
      <c r="BS873" s="399"/>
      <c r="BT873" s="399"/>
      <c r="BU873" s="399"/>
      <c r="BV873" s="399"/>
      <c r="BW873" s="151"/>
      <c r="BX873" s="151"/>
      <c r="BY873" s="151"/>
      <c r="BZ873" s="151"/>
      <c r="CA873" s="151"/>
    </row>
    <row r="874" spans="1:79" s="628" customFormat="1" ht="21.95" customHeight="1">
      <c r="A874" s="370"/>
      <c r="B874" s="529"/>
      <c r="C874" s="371"/>
      <c r="D874" s="374" t="s">
        <v>2462</v>
      </c>
      <c r="E874" s="374" t="s">
        <v>2463</v>
      </c>
      <c r="F874" s="374" t="s">
        <v>1436</v>
      </c>
      <c r="G874" s="374" t="s">
        <v>549</v>
      </c>
      <c r="H874" s="374">
        <v>1</v>
      </c>
      <c r="I874" s="375" t="s">
        <v>2459</v>
      </c>
      <c r="J874" s="374"/>
      <c r="K874" s="374" t="s">
        <v>86</v>
      </c>
      <c r="L874" s="374" t="s">
        <v>1320</v>
      </c>
      <c r="M874" s="371" t="s">
        <v>21</v>
      </c>
      <c r="N874" s="374">
        <v>2</v>
      </c>
      <c r="O874" s="215">
        <v>2000</v>
      </c>
      <c r="P874" s="254" t="s">
        <v>2461</v>
      </c>
      <c r="Q874" s="371" t="s">
        <v>23</v>
      </c>
      <c r="R874" s="614">
        <v>0.05</v>
      </c>
      <c r="S874" s="288">
        <v>2017.8325</v>
      </c>
      <c r="T874" s="622"/>
      <c r="U874" s="399"/>
      <c r="V874" s="399"/>
      <c r="W874" s="399"/>
      <c r="X874" s="399"/>
      <c r="Y874" s="399"/>
      <c r="Z874" s="399"/>
      <c r="AA874" s="399"/>
      <c r="AB874" s="399"/>
      <c r="AC874" s="399"/>
      <c r="AD874" s="399"/>
      <c r="AE874" s="399"/>
      <c r="AF874" s="399"/>
      <c r="AG874" s="399"/>
      <c r="AH874" s="399"/>
      <c r="AI874" s="399"/>
      <c r="AJ874" s="399"/>
      <c r="AK874" s="399"/>
      <c r="AL874" s="399"/>
      <c r="AM874" s="399"/>
      <c r="AN874" s="399"/>
      <c r="AO874" s="399"/>
      <c r="AP874" s="399"/>
      <c r="AQ874" s="399"/>
      <c r="AR874" s="399"/>
      <c r="AS874" s="399"/>
      <c r="AT874" s="399"/>
      <c r="AU874" s="399"/>
      <c r="AV874" s="399"/>
      <c r="AW874" s="399"/>
      <c r="AX874" s="399"/>
      <c r="AY874" s="399"/>
      <c r="AZ874" s="399"/>
      <c r="BA874" s="399"/>
      <c r="BB874" s="399"/>
      <c r="BC874" s="399"/>
      <c r="BD874" s="399"/>
      <c r="BE874" s="399"/>
      <c r="BF874" s="399"/>
      <c r="BG874" s="399"/>
      <c r="BH874" s="399"/>
      <c r="BI874" s="399"/>
      <c r="BJ874" s="399"/>
      <c r="BK874" s="399"/>
      <c r="BL874" s="399"/>
      <c r="BM874" s="399"/>
      <c r="BN874" s="399"/>
      <c r="BO874" s="399"/>
      <c r="BP874" s="399"/>
      <c r="BQ874" s="399"/>
      <c r="BR874" s="399"/>
      <c r="BS874" s="399"/>
      <c r="BT874" s="399"/>
      <c r="BU874" s="399"/>
      <c r="BV874" s="399"/>
      <c r="BW874" s="151"/>
      <c r="BX874" s="151"/>
      <c r="BY874" s="151"/>
      <c r="BZ874" s="151"/>
      <c r="CA874" s="151"/>
    </row>
    <row r="875" spans="1:79" s="628" customFormat="1" ht="21.95" customHeight="1">
      <c r="A875" s="370"/>
      <c r="B875" s="529"/>
      <c r="C875" s="371"/>
      <c r="D875" s="541" t="s">
        <v>2438</v>
      </c>
      <c r="E875" s="289" t="s">
        <v>2439</v>
      </c>
      <c r="F875" s="289" t="s">
        <v>1436</v>
      </c>
      <c r="G875" s="289" t="s">
        <v>2965</v>
      </c>
      <c r="H875" s="289"/>
      <c r="I875" s="290" t="s">
        <v>2440</v>
      </c>
      <c r="J875" s="489" t="s">
        <v>2441</v>
      </c>
      <c r="K875" s="289" t="s">
        <v>86</v>
      </c>
      <c r="L875" s="289" t="s">
        <v>2092</v>
      </c>
      <c r="M875" s="542">
        <v>1</v>
      </c>
      <c r="N875" s="542">
        <v>1</v>
      </c>
      <c r="O875" s="383">
        <v>180.2</v>
      </c>
      <c r="P875" s="289" t="s">
        <v>2442</v>
      </c>
      <c r="Q875" s="371" t="s">
        <v>23</v>
      </c>
      <c r="R875" s="371" t="s">
        <v>54</v>
      </c>
      <c r="S875" s="288">
        <v>182.18220000000002</v>
      </c>
      <c r="T875" s="622"/>
      <c r="U875" s="399"/>
      <c r="V875" s="399"/>
      <c r="W875" s="399"/>
      <c r="X875" s="399"/>
      <c r="Y875" s="399"/>
      <c r="Z875" s="399"/>
      <c r="AA875" s="399"/>
      <c r="AB875" s="399"/>
      <c r="AC875" s="399"/>
      <c r="AD875" s="399"/>
      <c r="AE875" s="399"/>
      <c r="AF875" s="399"/>
      <c r="AG875" s="399"/>
      <c r="AH875" s="399"/>
      <c r="AI875" s="399"/>
      <c r="AJ875" s="399"/>
      <c r="AK875" s="399"/>
      <c r="AL875" s="399"/>
      <c r="AM875" s="399"/>
      <c r="AN875" s="399"/>
      <c r="AO875" s="399"/>
      <c r="AP875" s="399"/>
      <c r="AQ875" s="399"/>
      <c r="AR875" s="399"/>
      <c r="AS875" s="399"/>
      <c r="AT875" s="399"/>
      <c r="AU875" s="399"/>
      <c r="AV875" s="399"/>
      <c r="AW875" s="399"/>
      <c r="AX875" s="399"/>
      <c r="AY875" s="399"/>
      <c r="AZ875" s="399"/>
      <c r="BA875" s="399"/>
      <c r="BB875" s="399"/>
      <c r="BC875" s="399"/>
      <c r="BD875" s="399"/>
      <c r="BE875" s="399"/>
      <c r="BF875" s="399"/>
      <c r="BG875" s="399"/>
      <c r="BH875" s="399"/>
      <c r="BI875" s="399"/>
      <c r="BJ875" s="399"/>
      <c r="BK875" s="399"/>
      <c r="BL875" s="399"/>
      <c r="BM875" s="399"/>
      <c r="BN875" s="399"/>
      <c r="BO875" s="399"/>
      <c r="BP875" s="399"/>
      <c r="BQ875" s="399"/>
      <c r="BR875" s="399"/>
      <c r="BS875" s="399"/>
      <c r="BT875" s="399"/>
      <c r="BU875" s="399"/>
      <c r="BV875" s="399"/>
      <c r="BW875" s="151"/>
      <c r="BX875" s="151"/>
      <c r="BY875" s="151"/>
      <c r="BZ875" s="151"/>
      <c r="CA875" s="151"/>
    </row>
    <row r="876" spans="1:79" s="628" customFormat="1" ht="21.95" customHeight="1">
      <c r="A876" s="370"/>
      <c r="B876" s="529"/>
      <c r="C876" s="371"/>
      <c r="D876" s="543" t="s">
        <v>2443</v>
      </c>
      <c r="E876" s="543" t="s">
        <v>2444</v>
      </c>
      <c r="F876" s="543" t="s">
        <v>1436</v>
      </c>
      <c r="G876" s="543" t="s">
        <v>2965</v>
      </c>
      <c r="H876" s="543"/>
      <c r="I876" s="544" t="s">
        <v>2445</v>
      </c>
      <c r="J876" s="489" t="s">
        <v>2446</v>
      </c>
      <c r="K876" s="543" t="s">
        <v>86</v>
      </c>
      <c r="L876" s="543" t="s">
        <v>2092</v>
      </c>
      <c r="M876" s="545">
        <v>5</v>
      </c>
      <c r="N876" s="545">
        <v>1</v>
      </c>
      <c r="O876" s="494">
        <v>1496.3</v>
      </c>
      <c r="P876" s="543" t="s">
        <v>1439</v>
      </c>
      <c r="Q876" s="371" t="s">
        <v>24</v>
      </c>
      <c r="R876" s="477"/>
      <c r="S876" s="297">
        <v>1512.706776</v>
      </c>
      <c r="T876" s="622"/>
      <c r="U876" s="399"/>
      <c r="V876" s="399"/>
      <c r="W876" s="399"/>
      <c r="X876" s="399"/>
      <c r="Y876" s="399"/>
      <c r="Z876" s="399"/>
      <c r="AA876" s="399"/>
      <c r="AB876" s="399"/>
      <c r="AC876" s="399"/>
      <c r="AD876" s="399"/>
      <c r="AE876" s="399"/>
      <c r="AF876" s="399"/>
      <c r="AG876" s="399"/>
      <c r="AH876" s="399"/>
      <c r="AI876" s="399"/>
      <c r="AJ876" s="399"/>
      <c r="AK876" s="399"/>
      <c r="AL876" s="399"/>
      <c r="AM876" s="399"/>
      <c r="AN876" s="399"/>
      <c r="AO876" s="399"/>
      <c r="AP876" s="399"/>
      <c r="AQ876" s="399"/>
      <c r="AR876" s="399"/>
      <c r="AS876" s="399"/>
      <c r="AT876" s="399"/>
      <c r="AU876" s="399"/>
      <c r="AV876" s="399"/>
      <c r="AW876" s="399"/>
      <c r="AX876" s="399"/>
      <c r="AY876" s="399"/>
      <c r="AZ876" s="399"/>
      <c r="BA876" s="399"/>
      <c r="BB876" s="399"/>
      <c r="BC876" s="399"/>
      <c r="BD876" s="399"/>
      <c r="BE876" s="399"/>
      <c r="BF876" s="399"/>
      <c r="BG876" s="399"/>
      <c r="BH876" s="399"/>
      <c r="BI876" s="399"/>
      <c r="BJ876" s="399"/>
      <c r="BK876" s="399"/>
      <c r="BL876" s="399"/>
      <c r="BM876" s="399"/>
      <c r="BN876" s="399"/>
      <c r="BO876" s="399"/>
      <c r="BP876" s="399"/>
      <c r="BQ876" s="399"/>
      <c r="BR876" s="399"/>
      <c r="BS876" s="399"/>
      <c r="BT876" s="399"/>
      <c r="BU876" s="399"/>
      <c r="BV876" s="399"/>
      <c r="BW876" s="151"/>
      <c r="BX876" s="151"/>
      <c r="BY876" s="151"/>
      <c r="BZ876" s="151"/>
      <c r="CA876" s="151"/>
    </row>
    <row r="877" spans="1:79" s="628" customFormat="1" ht="21.95" customHeight="1">
      <c r="A877" s="370"/>
      <c r="B877" s="529"/>
      <c r="C877" s="254"/>
      <c r="D877" s="384" t="s">
        <v>2473</v>
      </c>
      <c r="E877" s="384" t="s">
        <v>2474</v>
      </c>
      <c r="F877" s="384" t="s">
        <v>903</v>
      </c>
      <c r="G877" s="384" t="s">
        <v>549</v>
      </c>
      <c r="H877" s="384">
        <v>2</v>
      </c>
      <c r="I877" s="385" t="s">
        <v>2475</v>
      </c>
      <c r="J877" s="226" t="s">
        <v>2476</v>
      </c>
      <c r="K877" s="384" t="s">
        <v>86</v>
      </c>
      <c r="L877" s="384" t="s">
        <v>29</v>
      </c>
      <c r="M877" s="254">
        <v>3</v>
      </c>
      <c r="N877" s="258">
        <v>1</v>
      </c>
      <c r="O877" s="215">
        <v>214.5</v>
      </c>
      <c r="P877" s="254" t="s">
        <v>42</v>
      </c>
      <c r="Q877" s="254" t="s">
        <v>48</v>
      </c>
      <c r="R877" s="305">
        <v>0.18</v>
      </c>
      <c r="S877" s="259">
        <v>216.631891</v>
      </c>
      <c r="T877" s="622"/>
      <c r="U877" s="399"/>
      <c r="V877" s="399"/>
      <c r="W877" s="399"/>
      <c r="X877" s="399"/>
      <c r="Y877" s="399"/>
      <c r="Z877" s="399"/>
      <c r="AA877" s="399"/>
      <c r="AB877" s="399"/>
      <c r="AC877" s="399"/>
      <c r="AD877" s="399"/>
      <c r="AE877" s="399"/>
      <c r="AF877" s="399"/>
      <c r="AG877" s="399"/>
      <c r="AH877" s="399"/>
      <c r="AI877" s="399"/>
      <c r="AJ877" s="399"/>
      <c r="AK877" s="399"/>
      <c r="AL877" s="399"/>
      <c r="AM877" s="399"/>
      <c r="AN877" s="399"/>
      <c r="AO877" s="399"/>
      <c r="AP877" s="399"/>
      <c r="AQ877" s="399"/>
      <c r="AR877" s="399"/>
      <c r="AS877" s="399"/>
      <c r="AT877" s="399"/>
      <c r="AU877" s="399"/>
      <c r="AV877" s="399"/>
      <c r="AW877" s="399"/>
      <c r="AX877" s="399"/>
      <c r="AY877" s="399"/>
      <c r="AZ877" s="399"/>
      <c r="BA877" s="399"/>
      <c r="BB877" s="399"/>
      <c r="BC877" s="399"/>
      <c r="BD877" s="399"/>
      <c r="BE877" s="399"/>
      <c r="BF877" s="399"/>
      <c r="BG877" s="399"/>
      <c r="BH877" s="399"/>
      <c r="BI877" s="399"/>
      <c r="BJ877" s="399"/>
      <c r="BK877" s="399"/>
      <c r="BL877" s="399"/>
      <c r="BM877" s="399"/>
      <c r="BN877" s="399"/>
      <c r="BO877" s="399"/>
      <c r="BP877" s="399"/>
      <c r="BQ877" s="399"/>
      <c r="BR877" s="399"/>
      <c r="BS877" s="399"/>
      <c r="BT877" s="399"/>
      <c r="BU877" s="399"/>
      <c r="BV877" s="399"/>
      <c r="BW877" s="151"/>
      <c r="BX877" s="151"/>
      <c r="BY877" s="151"/>
      <c r="BZ877" s="151"/>
      <c r="CA877" s="151"/>
    </row>
    <row r="878" spans="1:79" s="628" customFormat="1" ht="21.95" customHeight="1">
      <c r="A878" s="370"/>
      <c r="B878" s="529"/>
      <c r="C878" s="371"/>
      <c r="D878" s="384" t="s">
        <v>2477</v>
      </c>
      <c r="E878" s="384" t="s">
        <v>2478</v>
      </c>
      <c r="F878" s="384" t="s">
        <v>903</v>
      </c>
      <c r="G878" s="384" t="s">
        <v>549</v>
      </c>
      <c r="H878" s="384">
        <v>2</v>
      </c>
      <c r="I878" s="385" t="s">
        <v>2475</v>
      </c>
      <c r="J878" s="384"/>
      <c r="K878" s="384" t="s">
        <v>86</v>
      </c>
      <c r="L878" s="384" t="s">
        <v>31</v>
      </c>
      <c r="M878" s="384" t="s">
        <v>25</v>
      </c>
      <c r="N878" s="384" t="s">
        <v>25</v>
      </c>
      <c r="O878" s="287">
        <v>262.2</v>
      </c>
      <c r="P878" s="384" t="s">
        <v>2479</v>
      </c>
      <c r="Q878" s="371" t="s">
        <v>24</v>
      </c>
      <c r="R878" s="477"/>
      <c r="S878" s="297">
        <v>264.55420000000004</v>
      </c>
      <c r="T878" s="622"/>
      <c r="U878" s="399"/>
      <c r="V878" s="399"/>
      <c r="W878" s="399"/>
      <c r="X878" s="399"/>
      <c r="Y878" s="399"/>
      <c r="Z878" s="399"/>
      <c r="AA878" s="399"/>
      <c r="AB878" s="399"/>
      <c r="AC878" s="399"/>
      <c r="AD878" s="399"/>
      <c r="AE878" s="399"/>
      <c r="AF878" s="399"/>
      <c r="AG878" s="399"/>
      <c r="AH878" s="399"/>
      <c r="AI878" s="399"/>
      <c r="AJ878" s="399"/>
      <c r="AK878" s="399"/>
      <c r="AL878" s="399"/>
      <c r="AM878" s="399"/>
      <c r="AN878" s="399"/>
      <c r="AO878" s="399"/>
      <c r="AP878" s="399"/>
      <c r="AQ878" s="399"/>
      <c r="AR878" s="399"/>
      <c r="AS878" s="399"/>
      <c r="AT878" s="399"/>
      <c r="AU878" s="399"/>
      <c r="AV878" s="399"/>
      <c r="AW878" s="399"/>
      <c r="AX878" s="399"/>
      <c r="AY878" s="399"/>
      <c r="AZ878" s="399"/>
      <c r="BA878" s="399"/>
      <c r="BB878" s="399"/>
      <c r="BC878" s="399"/>
      <c r="BD878" s="399"/>
      <c r="BE878" s="399"/>
      <c r="BF878" s="399"/>
      <c r="BG878" s="399"/>
      <c r="BH878" s="399"/>
      <c r="BI878" s="399"/>
      <c r="BJ878" s="399"/>
      <c r="BK878" s="399"/>
      <c r="BL878" s="399"/>
      <c r="BM878" s="399"/>
      <c r="BN878" s="399"/>
      <c r="BO878" s="399"/>
      <c r="BP878" s="399"/>
      <c r="BQ878" s="399"/>
      <c r="BR878" s="399"/>
      <c r="BS878" s="399"/>
      <c r="BT878" s="399"/>
      <c r="BU878" s="399"/>
      <c r="BV878" s="399"/>
      <c r="BW878" s="151"/>
      <c r="BX878" s="151"/>
      <c r="BY878" s="151"/>
      <c r="BZ878" s="151"/>
      <c r="CA878" s="151"/>
    </row>
    <row r="879" spans="1:79" s="628" customFormat="1" ht="21.95" customHeight="1">
      <c r="A879" s="370"/>
      <c r="B879" s="529"/>
      <c r="C879" s="371"/>
      <c r="D879" s="384" t="s">
        <v>2480</v>
      </c>
      <c r="E879" s="384" t="s">
        <v>2481</v>
      </c>
      <c r="F879" s="384" t="s">
        <v>903</v>
      </c>
      <c r="G879" s="384" t="s">
        <v>549</v>
      </c>
      <c r="H879" s="384">
        <v>2</v>
      </c>
      <c r="I879" s="385" t="s">
        <v>2475</v>
      </c>
      <c r="J879" s="384"/>
      <c r="K879" s="384" t="s">
        <v>86</v>
      </c>
      <c r="L879" s="240" t="s">
        <v>2966</v>
      </c>
      <c r="M879" s="384" t="s">
        <v>25</v>
      </c>
      <c r="N879" s="384" t="s">
        <v>22</v>
      </c>
      <c r="O879" s="380">
        <v>76.3</v>
      </c>
      <c r="P879" s="371" t="s">
        <v>42</v>
      </c>
      <c r="Q879" s="371" t="s">
        <v>24</v>
      </c>
      <c r="R879" s="371"/>
      <c r="S879" s="288">
        <v>77.086368000000007</v>
      </c>
      <c r="T879" s="622"/>
      <c r="U879" s="399"/>
      <c r="V879" s="399"/>
      <c r="W879" s="399"/>
      <c r="X879" s="399"/>
      <c r="Y879" s="399"/>
      <c r="Z879" s="399"/>
      <c r="AA879" s="399"/>
      <c r="AB879" s="399"/>
      <c r="AC879" s="399"/>
      <c r="AD879" s="399"/>
      <c r="AE879" s="399"/>
      <c r="AF879" s="399"/>
      <c r="AG879" s="399"/>
      <c r="AH879" s="399"/>
      <c r="AI879" s="399"/>
      <c r="AJ879" s="399"/>
      <c r="AK879" s="399"/>
      <c r="AL879" s="399"/>
      <c r="AM879" s="399"/>
      <c r="AN879" s="399"/>
      <c r="AO879" s="399"/>
      <c r="AP879" s="399"/>
      <c r="AQ879" s="399"/>
      <c r="AR879" s="399"/>
      <c r="AS879" s="399"/>
      <c r="AT879" s="399"/>
      <c r="AU879" s="399"/>
      <c r="AV879" s="399"/>
      <c r="AW879" s="399"/>
      <c r="AX879" s="399"/>
      <c r="AY879" s="399"/>
      <c r="AZ879" s="399"/>
      <c r="BA879" s="399"/>
      <c r="BB879" s="399"/>
      <c r="BC879" s="399"/>
      <c r="BD879" s="399"/>
      <c r="BE879" s="399"/>
      <c r="BF879" s="399"/>
      <c r="BG879" s="399"/>
      <c r="BH879" s="399"/>
      <c r="BI879" s="399"/>
      <c r="BJ879" s="399"/>
      <c r="BK879" s="399"/>
      <c r="BL879" s="399"/>
      <c r="BM879" s="399"/>
      <c r="BN879" s="399"/>
      <c r="BO879" s="399"/>
      <c r="BP879" s="399"/>
      <c r="BQ879" s="399"/>
      <c r="BR879" s="399"/>
      <c r="BS879" s="399"/>
      <c r="BT879" s="399"/>
      <c r="BU879" s="399"/>
      <c r="BV879" s="399"/>
      <c r="BW879" s="151"/>
      <c r="BX879" s="151"/>
      <c r="BY879" s="151"/>
      <c r="BZ879" s="151"/>
      <c r="CA879" s="151"/>
    </row>
    <row r="880" spans="1:79" s="628" customFormat="1" ht="21.95" customHeight="1">
      <c r="A880" s="135">
        <v>814</v>
      </c>
      <c r="B880" s="421"/>
      <c r="C880" s="421"/>
      <c r="D880" s="422" t="s">
        <v>901</v>
      </c>
      <c r="E880" s="422" t="s">
        <v>902</v>
      </c>
      <c r="F880" s="423" t="s">
        <v>903</v>
      </c>
      <c r="G880" s="423" t="s">
        <v>2965</v>
      </c>
      <c r="H880" s="421"/>
      <c r="I880" s="423" t="s">
        <v>904</v>
      </c>
      <c r="J880" s="423" t="s">
        <v>1016</v>
      </c>
      <c r="K880" s="421" t="s">
        <v>86</v>
      </c>
      <c r="L880" s="421" t="s">
        <v>31</v>
      </c>
      <c r="M880" s="421" t="s">
        <v>25</v>
      </c>
      <c r="N880" s="421" t="s">
        <v>21</v>
      </c>
      <c r="O880" s="423">
        <v>1296</v>
      </c>
      <c r="P880" s="423"/>
      <c r="Q880" s="421" t="s">
        <v>24</v>
      </c>
      <c r="R880" s="425"/>
      <c r="S880" s="584">
        <v>1310.2560000000001</v>
      </c>
      <c r="T880" s="621"/>
      <c r="U880" s="393"/>
      <c r="V880" s="393"/>
      <c r="W880" s="393"/>
      <c r="X880" s="393"/>
      <c r="Y880" s="393"/>
      <c r="Z880" s="393"/>
      <c r="AA880" s="393"/>
      <c r="AB880" s="393"/>
      <c r="AC880" s="393"/>
      <c r="AD880" s="393"/>
      <c r="AE880" s="393"/>
      <c r="AF880" s="393"/>
      <c r="AG880" s="393"/>
      <c r="AH880" s="393"/>
      <c r="AI880" s="393"/>
      <c r="AJ880" s="393"/>
      <c r="AK880" s="393"/>
      <c r="AL880" s="393"/>
      <c r="AM880" s="393"/>
      <c r="AN880" s="393"/>
      <c r="AO880" s="393"/>
      <c r="AP880" s="393"/>
      <c r="AQ880" s="393"/>
      <c r="AR880" s="393"/>
      <c r="AS880" s="393"/>
      <c r="AT880" s="393"/>
      <c r="AU880" s="393"/>
      <c r="AV880" s="393"/>
      <c r="AW880" s="393"/>
      <c r="AX880" s="393"/>
      <c r="AY880" s="393"/>
      <c r="AZ880" s="393"/>
      <c r="BA880" s="393"/>
      <c r="BB880" s="393"/>
      <c r="BC880" s="393"/>
      <c r="BD880" s="393"/>
      <c r="BE880" s="393"/>
      <c r="BF880" s="393"/>
      <c r="BG880" s="393"/>
      <c r="BH880" s="393"/>
      <c r="BI880" s="393"/>
      <c r="BJ880" s="393"/>
      <c r="BK880" s="393"/>
      <c r="BL880" s="393"/>
      <c r="BM880" s="393"/>
      <c r="BN880" s="393"/>
      <c r="BO880" s="393"/>
      <c r="BP880" s="393"/>
      <c r="BQ880" s="393"/>
      <c r="BR880" s="393"/>
      <c r="BS880" s="393"/>
      <c r="BT880" s="393"/>
      <c r="BU880" s="393"/>
      <c r="BV880" s="393"/>
      <c r="BW880" s="115"/>
      <c r="BX880" s="115"/>
      <c r="BY880" s="115"/>
      <c r="BZ880" s="115"/>
      <c r="CA880" s="115"/>
    </row>
    <row r="881" spans="1:79" s="628" customFormat="1" ht="21.95" customHeight="1">
      <c r="A881" s="122">
        <v>815</v>
      </c>
      <c r="B881" s="421"/>
      <c r="C881" s="421"/>
      <c r="D881" s="422" t="s">
        <v>905</v>
      </c>
      <c r="E881" s="422" t="s">
        <v>906</v>
      </c>
      <c r="F881" s="423" t="s">
        <v>903</v>
      </c>
      <c r="G881" s="423" t="s">
        <v>2965</v>
      </c>
      <c r="H881" s="421"/>
      <c r="I881" s="423" t="s">
        <v>904</v>
      </c>
      <c r="J881" s="424" t="s">
        <v>1020</v>
      </c>
      <c r="K881" s="421" t="s">
        <v>86</v>
      </c>
      <c r="L881" s="421" t="s">
        <v>31</v>
      </c>
      <c r="M881" s="421" t="s">
        <v>25</v>
      </c>
      <c r="N881" s="421" t="s">
        <v>22</v>
      </c>
      <c r="O881" s="423">
        <v>1344</v>
      </c>
      <c r="P881" s="423"/>
      <c r="Q881" s="421" t="s">
        <v>24</v>
      </c>
      <c r="R881" s="425"/>
      <c r="S881" s="584">
        <v>1358.7840000000001</v>
      </c>
      <c r="T881" s="621"/>
      <c r="U881" s="393"/>
      <c r="V881" s="393"/>
      <c r="W881" s="393"/>
      <c r="X881" s="393"/>
      <c r="Y881" s="393"/>
      <c r="Z881" s="393"/>
      <c r="AA881" s="393"/>
      <c r="AB881" s="393"/>
      <c r="AC881" s="393"/>
      <c r="AD881" s="393"/>
      <c r="AE881" s="393"/>
      <c r="AF881" s="393"/>
      <c r="AG881" s="393"/>
      <c r="AH881" s="393"/>
      <c r="AI881" s="393"/>
      <c r="AJ881" s="393"/>
      <c r="AK881" s="393"/>
      <c r="AL881" s="393"/>
      <c r="AM881" s="393"/>
      <c r="AN881" s="393"/>
      <c r="AO881" s="393"/>
      <c r="AP881" s="393"/>
      <c r="AQ881" s="393"/>
      <c r="AR881" s="393"/>
      <c r="AS881" s="393"/>
      <c r="AT881" s="393"/>
      <c r="AU881" s="393"/>
      <c r="AV881" s="393"/>
      <c r="AW881" s="393"/>
      <c r="AX881" s="393"/>
      <c r="AY881" s="393"/>
      <c r="AZ881" s="393"/>
      <c r="BA881" s="393"/>
      <c r="BB881" s="393"/>
      <c r="BC881" s="393"/>
      <c r="BD881" s="393"/>
      <c r="BE881" s="393"/>
      <c r="BF881" s="393"/>
      <c r="BG881" s="393"/>
      <c r="BH881" s="393"/>
      <c r="BI881" s="393"/>
      <c r="BJ881" s="393"/>
      <c r="BK881" s="393"/>
      <c r="BL881" s="393"/>
      <c r="BM881" s="393"/>
      <c r="BN881" s="393"/>
      <c r="BO881" s="393"/>
      <c r="BP881" s="393"/>
      <c r="BQ881" s="393"/>
      <c r="BR881" s="393"/>
      <c r="BS881" s="393"/>
      <c r="BT881" s="393"/>
      <c r="BU881" s="393"/>
      <c r="BV881" s="393"/>
      <c r="BW881" s="115"/>
      <c r="BX881" s="115"/>
      <c r="BY881" s="115"/>
      <c r="BZ881" s="115"/>
      <c r="CA881" s="115"/>
    </row>
    <row r="882" spans="1:79" s="628" customFormat="1" ht="21.95" customHeight="1">
      <c r="A882" s="135">
        <v>816</v>
      </c>
      <c r="B882" s="421"/>
      <c r="C882" s="421"/>
      <c r="D882" s="422" t="s">
        <v>1611</v>
      </c>
      <c r="E882" s="422" t="s">
        <v>944</v>
      </c>
      <c r="F882" s="423" t="s">
        <v>79</v>
      </c>
      <c r="G882" s="423" t="s">
        <v>549</v>
      </c>
      <c r="H882" s="421">
        <v>1</v>
      </c>
      <c r="I882" s="423" t="s">
        <v>1533</v>
      </c>
      <c r="J882" s="423" t="s">
        <v>1019</v>
      </c>
      <c r="K882" s="421" t="s">
        <v>86</v>
      </c>
      <c r="L882" s="421" t="s">
        <v>2966</v>
      </c>
      <c r="M882" s="421" t="s">
        <v>25</v>
      </c>
      <c r="N882" s="421" t="s">
        <v>21</v>
      </c>
      <c r="O882" s="423">
        <v>1440</v>
      </c>
      <c r="P882" s="423"/>
      <c r="Q882" s="421" t="s">
        <v>23</v>
      </c>
      <c r="R882" s="425">
        <v>0.05</v>
      </c>
      <c r="S882" s="584">
        <v>1454.57077</v>
      </c>
      <c r="T882" s="621"/>
      <c r="U882" s="393"/>
      <c r="V882" s="393"/>
      <c r="W882" s="393"/>
      <c r="X882" s="393"/>
      <c r="Y882" s="393"/>
      <c r="Z882" s="393"/>
      <c r="AA882" s="393"/>
      <c r="AB882" s="393"/>
      <c r="AC882" s="393"/>
      <c r="AD882" s="393"/>
      <c r="AE882" s="393"/>
      <c r="AF882" s="393"/>
      <c r="AG882" s="393"/>
      <c r="AH882" s="393"/>
      <c r="AI882" s="393"/>
      <c r="AJ882" s="393"/>
      <c r="AK882" s="393"/>
      <c r="AL882" s="393"/>
      <c r="AM882" s="393"/>
      <c r="AN882" s="393"/>
      <c r="AO882" s="393"/>
      <c r="AP882" s="393"/>
      <c r="AQ882" s="393"/>
      <c r="AR882" s="393"/>
      <c r="AS882" s="393"/>
      <c r="AT882" s="393"/>
      <c r="AU882" s="393"/>
      <c r="AV882" s="393"/>
      <c r="AW882" s="393"/>
      <c r="AX882" s="393"/>
      <c r="AY882" s="393"/>
      <c r="AZ882" s="393"/>
      <c r="BA882" s="393"/>
      <c r="BB882" s="393"/>
      <c r="BC882" s="393"/>
      <c r="BD882" s="393"/>
      <c r="BE882" s="393"/>
      <c r="BF882" s="393"/>
      <c r="BG882" s="393"/>
      <c r="BH882" s="393"/>
      <c r="BI882" s="393"/>
      <c r="BJ882" s="393"/>
      <c r="BK882" s="393"/>
      <c r="BL882" s="393"/>
      <c r="BM882" s="393"/>
      <c r="BN882" s="393"/>
      <c r="BO882" s="393"/>
      <c r="BP882" s="393"/>
      <c r="BQ882" s="393"/>
      <c r="BR882" s="393"/>
      <c r="BS882" s="393"/>
      <c r="BT882" s="393"/>
      <c r="BU882" s="393"/>
      <c r="BV882" s="393"/>
      <c r="BW882" s="115"/>
      <c r="BX882" s="115"/>
      <c r="BY882" s="115"/>
      <c r="BZ882" s="115"/>
      <c r="CA882" s="115"/>
    </row>
    <row r="883" spans="1:79" s="628" customFormat="1" ht="21.95" customHeight="1">
      <c r="B883" s="477"/>
      <c r="C883" s="236"/>
      <c r="D883" s="302" t="s">
        <v>2917</v>
      </c>
      <c r="E883" s="302" t="s">
        <v>2918</v>
      </c>
      <c r="F883" s="302" t="s">
        <v>79</v>
      </c>
      <c r="G883" s="302" t="s">
        <v>549</v>
      </c>
      <c r="H883" s="302">
        <v>1</v>
      </c>
      <c r="I883" s="303" t="s">
        <v>2919</v>
      </c>
      <c r="J883" s="642" t="s">
        <v>2920</v>
      </c>
      <c r="K883" s="302" t="s">
        <v>1023</v>
      </c>
      <c r="L883" s="325" t="s">
        <v>2023</v>
      </c>
      <c r="M883" s="236">
        <v>1</v>
      </c>
      <c r="N883" s="559">
        <v>1</v>
      </c>
      <c r="O883" s="494">
        <v>2000</v>
      </c>
      <c r="P883" s="236">
        <v>55</v>
      </c>
      <c r="Q883" s="236" t="s">
        <v>64</v>
      </c>
      <c r="R883" s="560">
        <v>0.16</v>
      </c>
      <c r="S883" s="599">
        <v>2019.915094</v>
      </c>
      <c r="T883" s="624"/>
      <c r="U883" s="405"/>
      <c r="V883" s="405"/>
      <c r="W883" s="405"/>
      <c r="X883" s="405"/>
      <c r="Y883" s="405"/>
      <c r="Z883" s="405"/>
      <c r="AA883" s="405"/>
      <c r="AB883" s="405"/>
      <c r="AC883" s="405"/>
      <c r="AD883" s="405"/>
      <c r="AE883" s="405"/>
      <c r="AF883" s="405"/>
      <c r="AG883" s="405"/>
      <c r="AH883" s="405"/>
      <c r="AI883" s="405"/>
      <c r="AJ883" s="405"/>
      <c r="AK883" s="405"/>
      <c r="AL883" s="405"/>
      <c r="AM883" s="405"/>
      <c r="AN883" s="405"/>
      <c r="AO883" s="405"/>
      <c r="AP883" s="405"/>
      <c r="AQ883" s="405"/>
      <c r="AR883" s="405"/>
      <c r="AS883" s="405"/>
      <c r="AT883" s="405"/>
      <c r="AU883" s="405"/>
      <c r="AV883" s="405"/>
      <c r="AW883" s="405"/>
      <c r="AX883" s="405"/>
      <c r="AY883" s="405"/>
      <c r="AZ883" s="405"/>
      <c r="BA883" s="405"/>
      <c r="BB883" s="405"/>
      <c r="BC883" s="405"/>
      <c r="BD883" s="405"/>
      <c r="BE883" s="405"/>
      <c r="BF883" s="405"/>
      <c r="BG883" s="405"/>
      <c r="BH883" s="405"/>
      <c r="BI883" s="405"/>
      <c r="BJ883" s="405"/>
      <c r="BK883" s="405"/>
      <c r="BL883" s="405"/>
      <c r="BM883" s="405"/>
      <c r="BN883" s="405"/>
      <c r="BO883" s="405"/>
      <c r="BP883" s="405"/>
      <c r="BQ883" s="405"/>
      <c r="BR883" s="405"/>
      <c r="BS883" s="405"/>
      <c r="BT883" s="405"/>
      <c r="BU883" s="405"/>
      <c r="BV883" s="405"/>
      <c r="BW883" s="406"/>
      <c r="BX883" s="406"/>
      <c r="BY883" s="406"/>
      <c r="BZ883" s="406"/>
      <c r="CA883" s="406"/>
    </row>
    <row r="884" spans="1:79" s="628" customFormat="1" ht="21.95" customHeight="1">
      <c r="B884" s="477"/>
      <c r="C884" s="236"/>
      <c r="D884" s="302" t="s">
        <v>2921</v>
      </c>
      <c r="E884" s="302" t="s">
        <v>2922</v>
      </c>
      <c r="F884" s="302" t="s">
        <v>79</v>
      </c>
      <c r="G884" s="302" t="s">
        <v>549</v>
      </c>
      <c r="H884" s="302">
        <v>1</v>
      </c>
      <c r="I884" s="303" t="s">
        <v>2919</v>
      </c>
      <c r="J884" s="303"/>
      <c r="K884" s="302" t="s">
        <v>1023</v>
      </c>
      <c r="L884" s="325" t="s">
        <v>29</v>
      </c>
      <c r="M884" s="236">
        <v>1</v>
      </c>
      <c r="N884" s="559">
        <v>2</v>
      </c>
      <c r="O884" s="494">
        <v>2000</v>
      </c>
      <c r="P884" s="236">
        <v>55</v>
      </c>
      <c r="Q884" s="236" t="s">
        <v>51</v>
      </c>
      <c r="R884" s="560">
        <v>0.14000000000000001</v>
      </c>
      <c r="S884" s="599">
        <v>2019.915094</v>
      </c>
      <c r="T884" s="624"/>
      <c r="U884" s="405"/>
      <c r="V884" s="405"/>
      <c r="W884" s="405"/>
      <c r="X884" s="405"/>
      <c r="Y884" s="405"/>
      <c r="Z884" s="405"/>
      <c r="AA884" s="405"/>
      <c r="AB884" s="405"/>
      <c r="AC884" s="405"/>
      <c r="AD884" s="405"/>
      <c r="AE884" s="405"/>
      <c r="AF884" s="405"/>
      <c r="AG884" s="405"/>
      <c r="AH884" s="405"/>
      <c r="AI884" s="405"/>
      <c r="AJ884" s="405"/>
      <c r="AK884" s="405"/>
      <c r="AL884" s="405"/>
      <c r="AM884" s="405"/>
      <c r="AN884" s="405"/>
      <c r="AO884" s="405"/>
      <c r="AP884" s="405"/>
      <c r="AQ884" s="405"/>
      <c r="AR884" s="405"/>
      <c r="AS884" s="405"/>
      <c r="AT884" s="405"/>
      <c r="AU884" s="405"/>
      <c r="AV884" s="405"/>
      <c r="AW884" s="405"/>
      <c r="AX884" s="405"/>
      <c r="AY884" s="405"/>
      <c r="AZ884" s="405"/>
      <c r="BA884" s="405"/>
      <c r="BB884" s="405"/>
      <c r="BC884" s="405"/>
      <c r="BD884" s="405"/>
      <c r="BE884" s="405"/>
      <c r="BF884" s="405"/>
      <c r="BG884" s="405"/>
      <c r="BH884" s="405"/>
      <c r="BI884" s="405"/>
      <c r="BJ884" s="405"/>
      <c r="BK884" s="405"/>
      <c r="BL884" s="405"/>
      <c r="BM884" s="405"/>
      <c r="BN884" s="405"/>
      <c r="BO884" s="405"/>
      <c r="BP884" s="405"/>
      <c r="BQ884" s="405"/>
      <c r="BR884" s="405"/>
      <c r="BS884" s="405"/>
      <c r="BT884" s="405"/>
      <c r="BU884" s="405"/>
      <c r="BV884" s="405"/>
      <c r="BW884" s="406"/>
      <c r="BX884" s="406"/>
      <c r="BY884" s="406"/>
      <c r="BZ884" s="406"/>
      <c r="CA884" s="406"/>
    </row>
    <row r="885" spans="1:79" s="628" customFormat="1" ht="21.95" customHeight="1">
      <c r="B885" s="477"/>
      <c r="C885" s="236"/>
      <c r="D885" s="302" t="s">
        <v>2923</v>
      </c>
      <c r="E885" s="302" t="s">
        <v>2924</v>
      </c>
      <c r="F885" s="302" t="s">
        <v>79</v>
      </c>
      <c r="G885" s="302" t="s">
        <v>549</v>
      </c>
      <c r="H885" s="302">
        <v>1</v>
      </c>
      <c r="I885" s="303" t="s">
        <v>2919</v>
      </c>
      <c r="J885" s="303"/>
      <c r="K885" s="302" t="s">
        <v>1023</v>
      </c>
      <c r="L885" s="325" t="s">
        <v>2023</v>
      </c>
      <c r="M885" s="236">
        <v>1</v>
      </c>
      <c r="N885" s="559">
        <v>3</v>
      </c>
      <c r="O885" s="494">
        <v>1764</v>
      </c>
      <c r="P885" s="236">
        <v>55</v>
      </c>
      <c r="Q885" s="236" t="s">
        <v>30</v>
      </c>
      <c r="R885" s="560">
        <v>0.1</v>
      </c>
      <c r="S885" s="599">
        <v>1781.5651130000001</v>
      </c>
      <c r="T885" s="624"/>
      <c r="U885" s="405"/>
      <c r="V885" s="405"/>
      <c r="W885" s="405"/>
      <c r="X885" s="405"/>
      <c r="Y885" s="405"/>
      <c r="Z885" s="405"/>
      <c r="AA885" s="405"/>
      <c r="AB885" s="405"/>
      <c r="AC885" s="405"/>
      <c r="AD885" s="405"/>
      <c r="AE885" s="405"/>
      <c r="AF885" s="405"/>
      <c r="AG885" s="405"/>
      <c r="AH885" s="405"/>
      <c r="AI885" s="405"/>
      <c r="AJ885" s="405"/>
      <c r="AK885" s="405"/>
      <c r="AL885" s="405"/>
      <c r="AM885" s="405"/>
      <c r="AN885" s="405"/>
      <c r="AO885" s="405"/>
      <c r="AP885" s="405"/>
      <c r="AQ885" s="405"/>
      <c r="AR885" s="405"/>
      <c r="AS885" s="405"/>
      <c r="AT885" s="405"/>
      <c r="AU885" s="405"/>
      <c r="AV885" s="405"/>
      <c r="AW885" s="405"/>
      <c r="AX885" s="405"/>
      <c r="AY885" s="405"/>
      <c r="AZ885" s="405"/>
      <c r="BA885" s="405"/>
      <c r="BB885" s="405"/>
      <c r="BC885" s="405"/>
      <c r="BD885" s="405"/>
      <c r="BE885" s="405"/>
      <c r="BF885" s="405"/>
      <c r="BG885" s="405"/>
      <c r="BH885" s="405"/>
      <c r="BI885" s="405"/>
      <c r="BJ885" s="405"/>
      <c r="BK885" s="405"/>
      <c r="BL885" s="405"/>
      <c r="BM885" s="405"/>
      <c r="BN885" s="405"/>
      <c r="BO885" s="405"/>
      <c r="BP885" s="405"/>
      <c r="BQ885" s="405"/>
      <c r="BR885" s="405"/>
      <c r="BS885" s="405"/>
      <c r="BT885" s="405"/>
      <c r="BU885" s="405"/>
      <c r="BV885" s="405"/>
      <c r="BW885" s="406"/>
      <c r="BX885" s="406"/>
      <c r="BY885" s="406"/>
      <c r="BZ885" s="406"/>
      <c r="CA885" s="406"/>
    </row>
    <row r="886" spans="1:79" s="628" customFormat="1" ht="21.95" customHeight="1">
      <c r="A886" s="370"/>
      <c r="B886" s="529"/>
      <c r="C886" s="254"/>
      <c r="D886" s="278" t="s">
        <v>2482</v>
      </c>
      <c r="E886" s="278" t="s">
        <v>2483</v>
      </c>
      <c r="F886" s="278" t="s">
        <v>79</v>
      </c>
      <c r="G886" s="278" t="s">
        <v>2965</v>
      </c>
      <c r="H886" s="278"/>
      <c r="I886" s="279" t="s">
        <v>2484</v>
      </c>
      <c r="J886" s="474" t="s">
        <v>2485</v>
      </c>
      <c r="K886" s="278" t="s">
        <v>86</v>
      </c>
      <c r="L886" s="278" t="s">
        <v>29</v>
      </c>
      <c r="M886" s="254">
        <v>2</v>
      </c>
      <c r="N886" s="258">
        <v>1</v>
      </c>
      <c r="O886" s="215">
        <v>1836</v>
      </c>
      <c r="P886" s="254">
        <v>55</v>
      </c>
      <c r="Q886" s="254" t="s">
        <v>48</v>
      </c>
      <c r="R886" s="305">
        <v>0.13</v>
      </c>
      <c r="S886" s="259">
        <v>1856.1959999999999</v>
      </c>
      <c r="T886" s="622"/>
      <c r="U886" s="399"/>
      <c r="V886" s="399"/>
      <c r="W886" s="399"/>
      <c r="X886" s="399"/>
      <c r="Y886" s="399"/>
      <c r="Z886" s="399"/>
      <c r="AA886" s="399"/>
      <c r="AB886" s="399"/>
      <c r="AC886" s="399"/>
      <c r="AD886" s="399"/>
      <c r="AE886" s="399"/>
      <c r="AF886" s="399"/>
      <c r="AG886" s="399"/>
      <c r="AH886" s="399"/>
      <c r="AI886" s="399"/>
      <c r="AJ886" s="399"/>
      <c r="AK886" s="399"/>
      <c r="AL886" s="399"/>
      <c r="AM886" s="399"/>
      <c r="AN886" s="399"/>
      <c r="AO886" s="399"/>
      <c r="AP886" s="399"/>
      <c r="AQ886" s="399"/>
      <c r="AR886" s="399"/>
      <c r="AS886" s="399"/>
      <c r="AT886" s="399"/>
      <c r="AU886" s="399"/>
      <c r="AV886" s="399"/>
      <c r="AW886" s="399"/>
      <c r="AX886" s="399"/>
      <c r="AY886" s="399"/>
      <c r="AZ886" s="399"/>
      <c r="BA886" s="399"/>
      <c r="BB886" s="399"/>
      <c r="BC886" s="399"/>
      <c r="BD886" s="399"/>
      <c r="BE886" s="399"/>
      <c r="BF886" s="399"/>
      <c r="BG886" s="399"/>
      <c r="BH886" s="399"/>
      <c r="BI886" s="399"/>
      <c r="BJ886" s="399"/>
      <c r="BK886" s="399"/>
      <c r="BL886" s="399"/>
      <c r="BM886" s="399"/>
      <c r="BN886" s="399"/>
      <c r="BO886" s="399"/>
      <c r="BP886" s="399"/>
      <c r="BQ886" s="399"/>
      <c r="BR886" s="399"/>
      <c r="BS886" s="399"/>
      <c r="BT886" s="399"/>
      <c r="BU886" s="399"/>
      <c r="BV886" s="399"/>
      <c r="BW886" s="151"/>
      <c r="BX886" s="151"/>
      <c r="BY886" s="151"/>
      <c r="BZ886" s="151"/>
      <c r="CA886" s="151"/>
    </row>
    <row r="887" spans="1:79" s="628" customFormat="1" ht="21.95" customHeight="1">
      <c r="A887" s="370"/>
      <c r="B887" s="529"/>
      <c r="C887" s="254"/>
      <c r="D887" s="278" t="s">
        <v>2486</v>
      </c>
      <c r="E887" s="278" t="s">
        <v>2487</v>
      </c>
      <c r="F887" s="278" t="s">
        <v>79</v>
      </c>
      <c r="G887" s="278" t="s">
        <v>2965</v>
      </c>
      <c r="H887" s="278"/>
      <c r="I887" s="279" t="s">
        <v>2484</v>
      </c>
      <c r="J887" s="278"/>
      <c r="K887" s="278" t="s">
        <v>86</v>
      </c>
      <c r="L887" s="278" t="s">
        <v>29</v>
      </c>
      <c r="M887" s="254">
        <v>2</v>
      </c>
      <c r="N887" s="258">
        <v>2</v>
      </c>
      <c r="O887" s="215">
        <v>1020</v>
      </c>
      <c r="P887" s="254">
        <v>55</v>
      </c>
      <c r="Q887" s="254" t="s">
        <v>48</v>
      </c>
      <c r="R887" s="305">
        <v>0.13</v>
      </c>
      <c r="S887" s="259">
        <v>1031.22</v>
      </c>
      <c r="T887" s="622"/>
      <c r="U887" s="399"/>
      <c r="V887" s="399"/>
      <c r="W887" s="399"/>
      <c r="X887" s="399"/>
      <c r="Y887" s="399"/>
      <c r="Z887" s="399"/>
      <c r="AA887" s="399"/>
      <c r="AB887" s="399"/>
      <c r="AC887" s="399"/>
      <c r="AD887" s="399"/>
      <c r="AE887" s="399"/>
      <c r="AF887" s="399"/>
      <c r="AG887" s="399"/>
      <c r="AH887" s="399"/>
      <c r="AI887" s="399"/>
      <c r="AJ887" s="399"/>
      <c r="AK887" s="399"/>
      <c r="AL887" s="399"/>
      <c r="AM887" s="399"/>
      <c r="AN887" s="399"/>
      <c r="AO887" s="399"/>
      <c r="AP887" s="399"/>
      <c r="AQ887" s="399"/>
      <c r="AR887" s="399"/>
      <c r="AS887" s="399"/>
      <c r="AT887" s="399"/>
      <c r="AU887" s="399"/>
      <c r="AV887" s="399"/>
      <c r="AW887" s="399"/>
      <c r="AX887" s="399"/>
      <c r="AY887" s="399"/>
      <c r="AZ887" s="399"/>
      <c r="BA887" s="399"/>
      <c r="BB887" s="399"/>
      <c r="BC887" s="399"/>
      <c r="BD887" s="399"/>
      <c r="BE887" s="399"/>
      <c r="BF887" s="399"/>
      <c r="BG887" s="399"/>
      <c r="BH887" s="399"/>
      <c r="BI887" s="399"/>
      <c r="BJ887" s="399"/>
      <c r="BK887" s="399"/>
      <c r="BL887" s="399"/>
      <c r="BM887" s="399"/>
      <c r="BN887" s="399"/>
      <c r="BO887" s="399"/>
      <c r="BP887" s="399"/>
      <c r="BQ887" s="399"/>
      <c r="BR887" s="399"/>
      <c r="BS887" s="399"/>
      <c r="BT887" s="399"/>
      <c r="BU887" s="399"/>
      <c r="BV887" s="399"/>
      <c r="BW887" s="151"/>
      <c r="BX887" s="151"/>
      <c r="BY887" s="151"/>
      <c r="BZ887" s="151"/>
      <c r="CA887" s="151"/>
    </row>
    <row r="888" spans="1:79" s="628" customFormat="1" ht="21.95" customHeight="1">
      <c r="A888" s="370"/>
      <c r="B888" s="529"/>
      <c r="C888" s="254"/>
      <c r="D888" s="278" t="s">
        <v>2488</v>
      </c>
      <c r="E888" s="278" t="s">
        <v>2489</v>
      </c>
      <c r="F888" s="278" t="s">
        <v>79</v>
      </c>
      <c r="G888" s="278" t="s">
        <v>2965</v>
      </c>
      <c r="H888" s="278"/>
      <c r="I888" s="279" t="s">
        <v>2484</v>
      </c>
      <c r="J888" s="278"/>
      <c r="K888" s="278" t="s">
        <v>86</v>
      </c>
      <c r="L888" s="278" t="s">
        <v>29</v>
      </c>
      <c r="M888" s="254">
        <v>2</v>
      </c>
      <c r="N888" s="258">
        <v>3</v>
      </c>
      <c r="O888" s="215">
        <v>1955.3</v>
      </c>
      <c r="P888" s="254">
        <v>55</v>
      </c>
      <c r="Q888" s="254" t="s">
        <v>47</v>
      </c>
      <c r="R888" s="254" t="s">
        <v>54</v>
      </c>
      <c r="S888" s="259">
        <v>1976.8083000000001</v>
      </c>
      <c r="T888" s="622"/>
      <c r="U888" s="399"/>
      <c r="V888" s="399"/>
      <c r="W888" s="399"/>
      <c r="X888" s="399"/>
      <c r="Y888" s="399"/>
      <c r="Z888" s="399"/>
      <c r="AA888" s="399"/>
      <c r="AB888" s="399"/>
      <c r="AC888" s="399"/>
      <c r="AD888" s="399"/>
      <c r="AE888" s="399"/>
      <c r="AF888" s="399"/>
      <c r="AG888" s="399"/>
      <c r="AH888" s="399"/>
      <c r="AI888" s="399"/>
      <c r="AJ888" s="399"/>
      <c r="AK888" s="399"/>
      <c r="AL888" s="399"/>
      <c r="AM888" s="399"/>
      <c r="AN888" s="399"/>
      <c r="AO888" s="399"/>
      <c r="AP888" s="399"/>
      <c r="AQ888" s="399"/>
      <c r="AR888" s="399"/>
      <c r="AS888" s="399"/>
      <c r="AT888" s="399"/>
      <c r="AU888" s="399"/>
      <c r="AV888" s="399"/>
      <c r="AW888" s="399"/>
      <c r="AX888" s="399"/>
      <c r="AY888" s="399"/>
      <c r="AZ888" s="399"/>
      <c r="BA888" s="399"/>
      <c r="BB888" s="399"/>
      <c r="BC888" s="399"/>
      <c r="BD888" s="399"/>
      <c r="BE888" s="399"/>
      <c r="BF888" s="399"/>
      <c r="BG888" s="399"/>
      <c r="BH888" s="399"/>
      <c r="BI888" s="399"/>
      <c r="BJ888" s="399"/>
      <c r="BK888" s="399"/>
      <c r="BL888" s="399"/>
      <c r="BM888" s="399"/>
      <c r="BN888" s="399"/>
      <c r="BO888" s="399"/>
      <c r="BP888" s="399"/>
      <c r="BQ888" s="399"/>
      <c r="BR888" s="399"/>
      <c r="BS888" s="399"/>
      <c r="BT888" s="399"/>
      <c r="BU888" s="399"/>
      <c r="BV888" s="399"/>
      <c r="BW888" s="151"/>
      <c r="BX888" s="151"/>
      <c r="BY888" s="151"/>
      <c r="BZ888" s="151"/>
      <c r="CA888" s="151"/>
    </row>
    <row r="889" spans="1:79" s="628" customFormat="1" ht="21.95" customHeight="1">
      <c r="A889" s="370"/>
      <c r="B889" s="529"/>
      <c r="C889" s="254"/>
      <c r="D889" s="278" t="s">
        <v>2490</v>
      </c>
      <c r="E889" s="278" t="s">
        <v>2491</v>
      </c>
      <c r="F889" s="278" t="s">
        <v>79</v>
      </c>
      <c r="G889" s="278" t="s">
        <v>2965</v>
      </c>
      <c r="H889" s="278"/>
      <c r="I889" s="279" t="s">
        <v>2484</v>
      </c>
      <c r="J889" s="278"/>
      <c r="K889" s="278" t="s">
        <v>86</v>
      </c>
      <c r="L889" s="278" t="s">
        <v>29</v>
      </c>
      <c r="M889" s="254">
        <v>2</v>
      </c>
      <c r="N889" s="258">
        <v>4</v>
      </c>
      <c r="O889" s="215">
        <v>1836</v>
      </c>
      <c r="P889" s="254">
        <v>55</v>
      </c>
      <c r="Q889" s="254" t="s">
        <v>48</v>
      </c>
      <c r="R889" s="305">
        <v>0.13</v>
      </c>
      <c r="S889" s="259">
        <v>1856.1959999999999</v>
      </c>
      <c r="T889" s="622"/>
      <c r="U889" s="399"/>
      <c r="V889" s="399"/>
      <c r="W889" s="399"/>
      <c r="X889" s="399"/>
      <c r="Y889" s="399"/>
      <c r="Z889" s="399"/>
      <c r="AA889" s="399"/>
      <c r="AB889" s="399"/>
      <c r="AC889" s="399"/>
      <c r="AD889" s="399"/>
      <c r="AE889" s="399"/>
      <c r="AF889" s="399"/>
      <c r="AG889" s="399"/>
      <c r="AH889" s="399"/>
      <c r="AI889" s="399"/>
      <c r="AJ889" s="399"/>
      <c r="AK889" s="399"/>
      <c r="AL889" s="399"/>
      <c r="AM889" s="399"/>
      <c r="AN889" s="399"/>
      <c r="AO889" s="399"/>
      <c r="AP889" s="399"/>
      <c r="AQ889" s="399"/>
      <c r="AR889" s="399"/>
      <c r="AS889" s="399"/>
      <c r="AT889" s="399"/>
      <c r="AU889" s="399"/>
      <c r="AV889" s="399"/>
      <c r="AW889" s="399"/>
      <c r="AX889" s="399"/>
      <c r="AY889" s="399"/>
      <c r="AZ889" s="399"/>
      <c r="BA889" s="399"/>
      <c r="BB889" s="399"/>
      <c r="BC889" s="399"/>
      <c r="BD889" s="399"/>
      <c r="BE889" s="399"/>
      <c r="BF889" s="399"/>
      <c r="BG889" s="399"/>
      <c r="BH889" s="399"/>
      <c r="BI889" s="399"/>
      <c r="BJ889" s="399"/>
      <c r="BK889" s="399"/>
      <c r="BL889" s="399"/>
      <c r="BM889" s="399"/>
      <c r="BN889" s="399"/>
      <c r="BO889" s="399"/>
      <c r="BP889" s="399"/>
      <c r="BQ889" s="399"/>
      <c r="BR889" s="399"/>
      <c r="BS889" s="399"/>
      <c r="BT889" s="399"/>
      <c r="BU889" s="399"/>
      <c r="BV889" s="399"/>
      <c r="BW889" s="151"/>
      <c r="BX889" s="151"/>
      <c r="BY889" s="151"/>
      <c r="BZ889" s="151"/>
      <c r="CA889" s="151"/>
    </row>
    <row r="890" spans="1:79" s="628" customFormat="1" ht="21.95" customHeight="1">
      <c r="A890" s="370"/>
      <c r="B890" s="529"/>
      <c r="C890" s="254"/>
      <c r="D890" s="278" t="s">
        <v>2492</v>
      </c>
      <c r="E890" s="278" t="s">
        <v>2493</v>
      </c>
      <c r="F890" s="278" t="s">
        <v>79</v>
      </c>
      <c r="G890" s="278" t="s">
        <v>2965</v>
      </c>
      <c r="H890" s="278"/>
      <c r="I890" s="279" t="s">
        <v>2484</v>
      </c>
      <c r="J890" s="278"/>
      <c r="K890" s="278" t="s">
        <v>86</v>
      </c>
      <c r="L890" s="278" t="s">
        <v>29</v>
      </c>
      <c r="M890" s="254">
        <v>2</v>
      </c>
      <c r="N890" s="258">
        <v>5</v>
      </c>
      <c r="O890" s="215">
        <v>1020</v>
      </c>
      <c r="P890" s="254">
        <v>55</v>
      </c>
      <c r="Q890" s="254" t="s">
        <v>48</v>
      </c>
      <c r="R890" s="305">
        <v>0.13</v>
      </c>
      <c r="S890" s="259">
        <v>1031.22</v>
      </c>
      <c r="T890" s="622"/>
      <c r="U890" s="399"/>
      <c r="V890" s="399"/>
      <c r="W890" s="399"/>
      <c r="X890" s="399"/>
      <c r="Y890" s="399"/>
      <c r="Z890" s="399"/>
      <c r="AA890" s="399"/>
      <c r="AB890" s="399"/>
      <c r="AC890" s="399"/>
      <c r="AD890" s="399"/>
      <c r="AE890" s="399"/>
      <c r="AF890" s="399"/>
      <c r="AG890" s="399"/>
      <c r="AH890" s="399"/>
      <c r="AI890" s="399"/>
      <c r="AJ890" s="399"/>
      <c r="AK890" s="399"/>
      <c r="AL890" s="399"/>
      <c r="AM890" s="399"/>
      <c r="AN890" s="399"/>
      <c r="AO890" s="399"/>
      <c r="AP890" s="399"/>
      <c r="AQ890" s="399"/>
      <c r="AR890" s="399"/>
      <c r="AS890" s="399"/>
      <c r="AT890" s="399"/>
      <c r="AU890" s="399"/>
      <c r="AV890" s="399"/>
      <c r="AW890" s="399"/>
      <c r="AX890" s="399"/>
      <c r="AY890" s="399"/>
      <c r="AZ890" s="399"/>
      <c r="BA890" s="399"/>
      <c r="BB890" s="399"/>
      <c r="BC890" s="399"/>
      <c r="BD890" s="399"/>
      <c r="BE890" s="399"/>
      <c r="BF890" s="399"/>
      <c r="BG890" s="399"/>
      <c r="BH890" s="399"/>
      <c r="BI890" s="399"/>
      <c r="BJ890" s="399"/>
      <c r="BK890" s="399"/>
      <c r="BL890" s="399"/>
      <c r="BM890" s="399"/>
      <c r="BN890" s="399"/>
      <c r="BO890" s="399"/>
      <c r="BP890" s="399"/>
      <c r="BQ890" s="399"/>
      <c r="BR890" s="399"/>
      <c r="BS890" s="399"/>
      <c r="BT890" s="399"/>
      <c r="BU890" s="399"/>
      <c r="BV890" s="399"/>
      <c r="BW890" s="151"/>
      <c r="BX890" s="151"/>
      <c r="BY890" s="151"/>
      <c r="BZ890" s="151"/>
      <c r="CA890" s="151"/>
    </row>
    <row r="891" spans="1:79" s="628" customFormat="1" ht="21.95" customHeight="1">
      <c r="A891" s="370"/>
      <c r="B891" s="529"/>
      <c r="C891" s="254"/>
      <c r="D891" s="278" t="s">
        <v>2494</v>
      </c>
      <c r="E891" s="278" t="s">
        <v>2495</v>
      </c>
      <c r="F891" s="278" t="s">
        <v>79</v>
      </c>
      <c r="G891" s="278" t="s">
        <v>2965</v>
      </c>
      <c r="H891" s="278"/>
      <c r="I891" s="279" t="s">
        <v>2484</v>
      </c>
      <c r="J891" s="278"/>
      <c r="K891" s="278" t="s">
        <v>86</v>
      </c>
      <c r="L891" s="278" t="s">
        <v>29</v>
      </c>
      <c r="M891" s="254">
        <v>2</v>
      </c>
      <c r="N891" s="258">
        <v>6</v>
      </c>
      <c r="O891" s="215">
        <v>1955.3</v>
      </c>
      <c r="P891" s="254">
        <v>55</v>
      </c>
      <c r="Q891" s="254" t="s">
        <v>48</v>
      </c>
      <c r="R891" s="305">
        <v>0.13</v>
      </c>
      <c r="S891" s="259">
        <v>1976.8083000000001</v>
      </c>
      <c r="T891" s="622"/>
      <c r="U891" s="399"/>
      <c r="V891" s="399"/>
      <c r="W891" s="399"/>
      <c r="X891" s="399"/>
      <c r="Y891" s="399"/>
      <c r="Z891" s="399"/>
      <c r="AA891" s="399"/>
      <c r="AB891" s="399"/>
      <c r="AC891" s="399"/>
      <c r="AD891" s="399"/>
      <c r="AE891" s="399"/>
      <c r="AF891" s="399"/>
      <c r="AG891" s="399"/>
      <c r="AH891" s="399"/>
      <c r="AI891" s="399"/>
      <c r="AJ891" s="399"/>
      <c r="AK891" s="399"/>
      <c r="AL891" s="399"/>
      <c r="AM891" s="399"/>
      <c r="AN891" s="399"/>
      <c r="AO891" s="399"/>
      <c r="AP891" s="399"/>
      <c r="AQ891" s="399"/>
      <c r="AR891" s="399"/>
      <c r="AS891" s="399"/>
      <c r="AT891" s="399"/>
      <c r="AU891" s="399"/>
      <c r="AV891" s="399"/>
      <c r="AW891" s="399"/>
      <c r="AX891" s="399"/>
      <c r="AY891" s="399"/>
      <c r="AZ891" s="399"/>
      <c r="BA891" s="399"/>
      <c r="BB891" s="399"/>
      <c r="BC891" s="399"/>
      <c r="BD891" s="399"/>
      <c r="BE891" s="399"/>
      <c r="BF891" s="399"/>
      <c r="BG891" s="399"/>
      <c r="BH891" s="399"/>
      <c r="BI891" s="399"/>
      <c r="BJ891" s="399"/>
      <c r="BK891" s="399"/>
      <c r="BL891" s="399"/>
      <c r="BM891" s="399"/>
      <c r="BN891" s="399"/>
      <c r="BO891" s="399"/>
      <c r="BP891" s="399"/>
      <c r="BQ891" s="399"/>
      <c r="BR891" s="399"/>
      <c r="BS891" s="399"/>
      <c r="BT891" s="399"/>
      <c r="BU891" s="399"/>
      <c r="BV891" s="399"/>
      <c r="BW891" s="151"/>
      <c r="BX891" s="151"/>
      <c r="BY891" s="151"/>
      <c r="BZ891" s="151"/>
      <c r="CA891" s="151"/>
    </row>
    <row r="892" spans="1:79" s="628" customFormat="1" ht="21.95" customHeight="1">
      <c r="A892" s="370"/>
      <c r="B892" s="529"/>
      <c r="C892" s="254"/>
      <c r="D892" s="278" t="s">
        <v>2496</v>
      </c>
      <c r="E892" s="278" t="s">
        <v>2497</v>
      </c>
      <c r="F892" s="278" t="s">
        <v>79</v>
      </c>
      <c r="G892" s="278" t="s">
        <v>2965</v>
      </c>
      <c r="H892" s="278"/>
      <c r="I892" s="279" t="s">
        <v>2484</v>
      </c>
      <c r="J892" s="278"/>
      <c r="K892" s="278" t="s">
        <v>86</v>
      </c>
      <c r="L892" s="278" t="s">
        <v>29</v>
      </c>
      <c r="M892" s="254">
        <v>2</v>
      </c>
      <c r="N892" s="258">
        <v>7</v>
      </c>
      <c r="O892" s="215">
        <v>1836</v>
      </c>
      <c r="P892" s="254">
        <v>55</v>
      </c>
      <c r="Q892" s="254" t="s">
        <v>48</v>
      </c>
      <c r="R892" s="305">
        <v>0.13</v>
      </c>
      <c r="S892" s="259">
        <v>1856.1959999999999</v>
      </c>
      <c r="T892" s="622"/>
      <c r="U892" s="399"/>
      <c r="V892" s="399"/>
      <c r="W892" s="399"/>
      <c r="X892" s="399"/>
      <c r="Y892" s="399"/>
      <c r="Z892" s="399"/>
      <c r="AA892" s="399"/>
      <c r="AB892" s="399"/>
      <c r="AC892" s="399"/>
      <c r="AD892" s="399"/>
      <c r="AE892" s="399"/>
      <c r="AF892" s="399"/>
      <c r="AG892" s="399"/>
      <c r="AH892" s="399"/>
      <c r="AI892" s="399"/>
      <c r="AJ892" s="399"/>
      <c r="AK892" s="399"/>
      <c r="AL892" s="399"/>
      <c r="AM892" s="399"/>
      <c r="AN892" s="399"/>
      <c r="AO892" s="399"/>
      <c r="AP892" s="399"/>
      <c r="AQ892" s="399"/>
      <c r="AR892" s="399"/>
      <c r="AS892" s="399"/>
      <c r="AT892" s="399"/>
      <c r="AU892" s="399"/>
      <c r="AV892" s="399"/>
      <c r="AW892" s="399"/>
      <c r="AX892" s="399"/>
      <c r="AY892" s="399"/>
      <c r="AZ892" s="399"/>
      <c r="BA892" s="399"/>
      <c r="BB892" s="399"/>
      <c r="BC892" s="399"/>
      <c r="BD892" s="399"/>
      <c r="BE892" s="399"/>
      <c r="BF892" s="399"/>
      <c r="BG892" s="399"/>
      <c r="BH892" s="399"/>
      <c r="BI892" s="399"/>
      <c r="BJ892" s="399"/>
      <c r="BK892" s="399"/>
      <c r="BL892" s="399"/>
      <c r="BM892" s="399"/>
      <c r="BN892" s="399"/>
      <c r="BO892" s="399"/>
      <c r="BP892" s="399"/>
      <c r="BQ892" s="399"/>
      <c r="BR892" s="399"/>
      <c r="BS892" s="399"/>
      <c r="BT892" s="399"/>
      <c r="BU892" s="399"/>
      <c r="BV892" s="399"/>
      <c r="BW892" s="151"/>
      <c r="BX892" s="151"/>
      <c r="BY892" s="151"/>
      <c r="BZ892" s="151"/>
      <c r="CA892" s="151"/>
    </row>
    <row r="893" spans="1:79" s="628" customFormat="1" ht="21.95" customHeight="1">
      <c r="A893" s="370"/>
      <c r="B893" s="529"/>
      <c r="C893" s="254"/>
      <c r="D893" s="278" t="s">
        <v>2498</v>
      </c>
      <c r="E893" s="278" t="s">
        <v>2499</v>
      </c>
      <c r="F893" s="278" t="s">
        <v>79</v>
      </c>
      <c r="G893" s="278" t="s">
        <v>2965</v>
      </c>
      <c r="H893" s="278"/>
      <c r="I893" s="279" t="s">
        <v>2484</v>
      </c>
      <c r="J893" s="278"/>
      <c r="K893" s="278" t="s">
        <v>86</v>
      </c>
      <c r="L893" s="278" t="s">
        <v>29</v>
      </c>
      <c r="M893" s="254">
        <v>2</v>
      </c>
      <c r="N893" s="258">
        <v>8</v>
      </c>
      <c r="O893" s="215">
        <v>1020</v>
      </c>
      <c r="P893" s="254">
        <v>55</v>
      </c>
      <c r="Q893" s="254" t="s">
        <v>47</v>
      </c>
      <c r="R893" s="254" t="s">
        <v>54</v>
      </c>
      <c r="S893" s="259">
        <v>1031.22</v>
      </c>
      <c r="T893" s="622"/>
      <c r="U893" s="399"/>
      <c r="V893" s="399"/>
      <c r="W893" s="399"/>
      <c r="X893" s="399"/>
      <c r="Y893" s="399"/>
      <c r="Z893" s="399"/>
      <c r="AA893" s="399"/>
      <c r="AB893" s="399"/>
      <c r="AC893" s="399"/>
      <c r="AD893" s="399"/>
      <c r="AE893" s="399"/>
      <c r="AF893" s="399"/>
      <c r="AG893" s="399"/>
      <c r="AH893" s="399"/>
      <c r="AI893" s="399"/>
      <c r="AJ893" s="399"/>
      <c r="AK893" s="399"/>
      <c r="AL893" s="399"/>
      <c r="AM893" s="399"/>
      <c r="AN893" s="399"/>
      <c r="AO893" s="399"/>
      <c r="AP893" s="399"/>
      <c r="AQ893" s="399"/>
      <c r="AR893" s="399"/>
      <c r="AS893" s="399"/>
      <c r="AT893" s="399"/>
      <c r="AU893" s="399"/>
      <c r="AV893" s="399"/>
      <c r="AW893" s="399"/>
      <c r="AX893" s="399"/>
      <c r="AY893" s="399"/>
      <c r="AZ893" s="399"/>
      <c r="BA893" s="399"/>
      <c r="BB893" s="399"/>
      <c r="BC893" s="399"/>
      <c r="BD893" s="399"/>
      <c r="BE893" s="399"/>
      <c r="BF893" s="399"/>
      <c r="BG893" s="399"/>
      <c r="BH893" s="399"/>
      <c r="BI893" s="399"/>
      <c r="BJ893" s="399"/>
      <c r="BK893" s="399"/>
      <c r="BL893" s="399"/>
      <c r="BM893" s="399"/>
      <c r="BN893" s="399"/>
      <c r="BO893" s="399"/>
      <c r="BP893" s="399"/>
      <c r="BQ893" s="399"/>
      <c r="BR893" s="399"/>
      <c r="BS893" s="399"/>
      <c r="BT893" s="399"/>
      <c r="BU893" s="399"/>
      <c r="BV893" s="399"/>
      <c r="BW893" s="151"/>
      <c r="BX893" s="151"/>
      <c r="BY893" s="151"/>
      <c r="BZ893" s="151"/>
      <c r="CA893" s="151"/>
    </row>
    <row r="894" spans="1:79" s="628" customFormat="1" ht="21.95" customHeight="1">
      <c r="A894" s="370"/>
      <c r="B894" s="529"/>
      <c r="C894" s="254"/>
      <c r="D894" s="278" t="s">
        <v>2500</v>
      </c>
      <c r="E894" s="278" t="s">
        <v>2501</v>
      </c>
      <c r="F894" s="278" t="s">
        <v>79</v>
      </c>
      <c r="G894" s="278" t="s">
        <v>2965</v>
      </c>
      <c r="H894" s="278"/>
      <c r="I894" s="279" t="s">
        <v>2484</v>
      </c>
      <c r="J894" s="278"/>
      <c r="K894" s="278" t="s">
        <v>86</v>
      </c>
      <c r="L894" s="278" t="s">
        <v>29</v>
      </c>
      <c r="M894" s="254">
        <v>2</v>
      </c>
      <c r="N894" s="258">
        <v>9</v>
      </c>
      <c r="O894" s="215">
        <v>1716</v>
      </c>
      <c r="P894" s="254">
        <v>55</v>
      </c>
      <c r="Q894" s="254" t="s">
        <v>24</v>
      </c>
      <c r="R894" s="254"/>
      <c r="S894" s="259">
        <v>1734.876</v>
      </c>
      <c r="T894" s="622"/>
      <c r="U894" s="399"/>
      <c r="V894" s="399"/>
      <c r="W894" s="399"/>
      <c r="X894" s="399"/>
      <c r="Y894" s="399"/>
      <c r="Z894" s="399"/>
      <c r="AA894" s="399"/>
      <c r="AB894" s="399"/>
      <c r="AC894" s="399"/>
      <c r="AD894" s="399"/>
      <c r="AE894" s="399"/>
      <c r="AF894" s="399"/>
      <c r="AG894" s="399"/>
      <c r="AH894" s="399"/>
      <c r="AI894" s="399"/>
      <c r="AJ894" s="399"/>
      <c r="AK894" s="399"/>
      <c r="AL894" s="399"/>
      <c r="AM894" s="399"/>
      <c r="AN894" s="399"/>
      <c r="AO894" s="399"/>
      <c r="AP894" s="399"/>
      <c r="AQ894" s="399"/>
      <c r="AR894" s="399"/>
      <c r="AS894" s="399"/>
      <c r="AT894" s="399"/>
      <c r="AU894" s="399"/>
      <c r="AV894" s="399"/>
      <c r="AW894" s="399"/>
      <c r="AX894" s="399"/>
      <c r="AY894" s="399"/>
      <c r="AZ894" s="399"/>
      <c r="BA894" s="399"/>
      <c r="BB894" s="399"/>
      <c r="BC894" s="399"/>
      <c r="BD894" s="399"/>
      <c r="BE894" s="399"/>
      <c r="BF894" s="399"/>
      <c r="BG894" s="399"/>
      <c r="BH894" s="399"/>
      <c r="BI894" s="399"/>
      <c r="BJ894" s="399"/>
      <c r="BK894" s="399"/>
      <c r="BL894" s="399"/>
      <c r="BM894" s="399"/>
      <c r="BN894" s="399"/>
      <c r="BO894" s="399"/>
      <c r="BP894" s="399"/>
      <c r="BQ894" s="399"/>
      <c r="BR894" s="399"/>
      <c r="BS894" s="399"/>
      <c r="BT894" s="399"/>
      <c r="BU894" s="399"/>
      <c r="BV894" s="399"/>
      <c r="BW894" s="151"/>
      <c r="BX894" s="151"/>
      <c r="BY894" s="151"/>
      <c r="BZ894" s="151"/>
      <c r="CA894" s="151"/>
    </row>
    <row r="895" spans="1:79" s="628" customFormat="1" ht="21.95" customHeight="1">
      <c r="B895" s="477"/>
      <c r="C895" s="236"/>
      <c r="D895" s="384" t="s">
        <v>1492</v>
      </c>
      <c r="E895" s="384" t="s">
        <v>1493</v>
      </c>
      <c r="F895" s="384" t="s">
        <v>1494</v>
      </c>
      <c r="G895" s="384" t="s">
        <v>549</v>
      </c>
      <c r="H895" s="384">
        <v>2</v>
      </c>
      <c r="I895" s="385" t="s">
        <v>2925</v>
      </c>
      <c r="J895" s="643" t="s">
        <v>2926</v>
      </c>
      <c r="K895" s="384" t="s">
        <v>1023</v>
      </c>
      <c r="L895" s="384" t="s">
        <v>1071</v>
      </c>
      <c r="M895" s="384" t="s">
        <v>22</v>
      </c>
      <c r="N895" s="384" t="s">
        <v>27</v>
      </c>
      <c r="O895" s="540">
        <v>5.0999999999999996</v>
      </c>
      <c r="P895" s="384" t="s">
        <v>1496</v>
      </c>
      <c r="Q895" s="236" t="s">
        <v>24</v>
      </c>
      <c r="R895" s="612"/>
      <c r="S895" s="599">
        <v>5.1561000000000003</v>
      </c>
      <c r="T895" s="624"/>
      <c r="U895" s="405"/>
      <c r="V895" s="405"/>
      <c r="W895" s="405"/>
      <c r="X895" s="405"/>
      <c r="Y895" s="405"/>
      <c r="Z895" s="405"/>
      <c r="AA895" s="405"/>
      <c r="AB895" s="405"/>
      <c r="AC895" s="405"/>
      <c r="AD895" s="405"/>
      <c r="AE895" s="405"/>
      <c r="AF895" s="405"/>
      <c r="AG895" s="405"/>
      <c r="AH895" s="405"/>
      <c r="AI895" s="405"/>
      <c r="AJ895" s="405"/>
      <c r="AK895" s="405"/>
      <c r="AL895" s="405"/>
      <c r="AM895" s="405"/>
      <c r="AN895" s="405"/>
      <c r="AO895" s="405"/>
      <c r="AP895" s="405"/>
      <c r="AQ895" s="405"/>
      <c r="AR895" s="405"/>
      <c r="AS895" s="405"/>
      <c r="AT895" s="405"/>
      <c r="AU895" s="405"/>
      <c r="AV895" s="405"/>
      <c r="AW895" s="405"/>
      <c r="AX895" s="405"/>
      <c r="AY895" s="405"/>
      <c r="AZ895" s="405"/>
      <c r="BA895" s="405"/>
      <c r="BB895" s="405"/>
      <c r="BC895" s="405"/>
      <c r="BD895" s="405"/>
      <c r="BE895" s="405"/>
      <c r="BF895" s="405"/>
      <c r="BG895" s="405"/>
      <c r="BH895" s="405"/>
      <c r="BI895" s="405"/>
      <c r="BJ895" s="405"/>
      <c r="BK895" s="405"/>
      <c r="BL895" s="405"/>
      <c r="BM895" s="405"/>
      <c r="BN895" s="405"/>
      <c r="BO895" s="405"/>
      <c r="BP895" s="405"/>
      <c r="BQ895" s="405"/>
      <c r="BR895" s="405"/>
      <c r="BS895" s="405"/>
      <c r="BT895" s="405"/>
      <c r="BU895" s="405"/>
      <c r="BV895" s="405"/>
      <c r="BW895" s="406"/>
      <c r="BX895" s="406"/>
      <c r="BY895" s="406"/>
      <c r="BZ895" s="406"/>
      <c r="CA895" s="406"/>
    </row>
    <row r="896" spans="1:79" s="628" customFormat="1" ht="21.95" customHeight="1">
      <c r="B896" s="477"/>
      <c r="C896" s="236"/>
      <c r="D896" s="384" t="s">
        <v>1497</v>
      </c>
      <c r="E896" s="384" t="s">
        <v>1498</v>
      </c>
      <c r="F896" s="384" t="s">
        <v>1494</v>
      </c>
      <c r="G896" s="384" t="s">
        <v>549</v>
      </c>
      <c r="H896" s="384">
        <v>2</v>
      </c>
      <c r="I896" s="385" t="s">
        <v>2925</v>
      </c>
      <c r="J896" s="643"/>
      <c r="K896" s="384" t="s">
        <v>1023</v>
      </c>
      <c r="L896" s="384" t="s">
        <v>29</v>
      </c>
      <c r="M896" s="236">
        <v>2</v>
      </c>
      <c r="N896" s="559">
        <v>1</v>
      </c>
      <c r="O896" s="494">
        <v>1944</v>
      </c>
      <c r="P896" s="236" t="s">
        <v>42</v>
      </c>
      <c r="Q896" s="236" t="s">
        <v>30</v>
      </c>
      <c r="R896" s="560">
        <v>0.1</v>
      </c>
      <c r="S896" s="599">
        <v>1962.6634429999999</v>
      </c>
      <c r="T896" s="624"/>
      <c r="U896" s="405"/>
      <c r="V896" s="405"/>
      <c r="W896" s="405"/>
      <c r="X896" s="405"/>
      <c r="Y896" s="405"/>
      <c r="Z896" s="405"/>
      <c r="AA896" s="405"/>
      <c r="AB896" s="405"/>
      <c r="AC896" s="405"/>
      <c r="AD896" s="405"/>
      <c r="AE896" s="405"/>
      <c r="AF896" s="405"/>
      <c r="AG896" s="405"/>
      <c r="AH896" s="405"/>
      <c r="AI896" s="405"/>
      <c r="AJ896" s="405"/>
      <c r="AK896" s="405"/>
      <c r="AL896" s="405"/>
      <c r="AM896" s="405"/>
      <c r="AN896" s="405"/>
      <c r="AO896" s="405"/>
      <c r="AP896" s="405"/>
      <c r="AQ896" s="405"/>
      <c r="AR896" s="405"/>
      <c r="AS896" s="405"/>
      <c r="AT896" s="405"/>
      <c r="AU896" s="405"/>
      <c r="AV896" s="405"/>
      <c r="AW896" s="405"/>
      <c r="AX896" s="405"/>
      <c r="AY896" s="405"/>
      <c r="AZ896" s="405"/>
      <c r="BA896" s="405"/>
      <c r="BB896" s="405"/>
      <c r="BC896" s="405"/>
      <c r="BD896" s="405"/>
      <c r="BE896" s="405"/>
      <c r="BF896" s="405"/>
      <c r="BG896" s="405"/>
      <c r="BH896" s="405"/>
      <c r="BI896" s="405"/>
      <c r="BJ896" s="405"/>
      <c r="BK896" s="405"/>
      <c r="BL896" s="405"/>
      <c r="BM896" s="405"/>
      <c r="BN896" s="405"/>
      <c r="BO896" s="405"/>
      <c r="BP896" s="405"/>
      <c r="BQ896" s="405"/>
      <c r="BR896" s="405"/>
      <c r="BS896" s="405"/>
      <c r="BT896" s="405"/>
      <c r="BU896" s="405"/>
      <c r="BV896" s="405"/>
      <c r="BW896" s="406"/>
      <c r="BX896" s="406"/>
      <c r="BY896" s="406"/>
      <c r="BZ896" s="406"/>
      <c r="CA896" s="406"/>
    </row>
    <row r="897" spans="1:79" s="628" customFormat="1" ht="21.95" customHeight="1">
      <c r="B897" s="477"/>
      <c r="C897" s="236"/>
      <c r="D897" s="384" t="s">
        <v>1499</v>
      </c>
      <c r="E897" s="384" t="s">
        <v>1500</v>
      </c>
      <c r="F897" s="384" t="s">
        <v>1494</v>
      </c>
      <c r="G897" s="384" t="s">
        <v>549</v>
      </c>
      <c r="H897" s="384">
        <v>2</v>
      </c>
      <c r="I897" s="385" t="s">
        <v>2925</v>
      </c>
      <c r="J897" s="385"/>
      <c r="K897" s="384" t="s">
        <v>1023</v>
      </c>
      <c r="L897" s="384" t="s">
        <v>29</v>
      </c>
      <c r="M897" s="236">
        <v>2</v>
      </c>
      <c r="N897" s="559">
        <v>2</v>
      </c>
      <c r="O897" s="494">
        <v>480</v>
      </c>
      <c r="P897" s="236" t="s">
        <v>42</v>
      </c>
      <c r="Q897" s="236" t="s">
        <v>47</v>
      </c>
      <c r="R897" s="560">
        <v>0.05</v>
      </c>
      <c r="S897" s="599">
        <v>484.60825699999998</v>
      </c>
      <c r="T897" s="624"/>
      <c r="U897" s="405"/>
      <c r="V897" s="405"/>
      <c r="W897" s="405"/>
      <c r="X897" s="405"/>
      <c r="Y897" s="405"/>
      <c r="Z897" s="405"/>
      <c r="AA897" s="405"/>
      <c r="AB897" s="405"/>
      <c r="AC897" s="405"/>
      <c r="AD897" s="405"/>
      <c r="AE897" s="405"/>
      <c r="AF897" s="405"/>
      <c r="AG897" s="405"/>
      <c r="AH897" s="405"/>
      <c r="AI897" s="405"/>
      <c r="AJ897" s="405"/>
      <c r="AK897" s="405"/>
      <c r="AL897" s="405"/>
      <c r="AM897" s="405"/>
      <c r="AN897" s="405"/>
      <c r="AO897" s="405"/>
      <c r="AP897" s="405"/>
      <c r="AQ897" s="405"/>
      <c r="AR897" s="405"/>
      <c r="AS897" s="405"/>
      <c r="AT897" s="405"/>
      <c r="AU897" s="405"/>
      <c r="AV897" s="405"/>
      <c r="AW897" s="405"/>
      <c r="AX897" s="405"/>
      <c r="AY897" s="405"/>
      <c r="AZ897" s="405"/>
      <c r="BA897" s="405"/>
      <c r="BB897" s="405"/>
      <c r="BC897" s="405"/>
      <c r="BD897" s="405"/>
      <c r="BE897" s="405"/>
      <c r="BF897" s="405"/>
      <c r="BG897" s="405"/>
      <c r="BH897" s="405"/>
      <c r="BI897" s="405"/>
      <c r="BJ897" s="405"/>
      <c r="BK897" s="405"/>
      <c r="BL897" s="405"/>
      <c r="BM897" s="405"/>
      <c r="BN897" s="405"/>
      <c r="BO897" s="405"/>
      <c r="BP897" s="405"/>
      <c r="BQ897" s="405"/>
      <c r="BR897" s="405"/>
      <c r="BS897" s="405"/>
      <c r="BT897" s="405"/>
      <c r="BU897" s="405"/>
      <c r="BV897" s="405"/>
      <c r="BW897" s="406"/>
      <c r="BX897" s="406"/>
      <c r="BY897" s="406"/>
      <c r="BZ897" s="406"/>
      <c r="CA897" s="406"/>
    </row>
    <row r="898" spans="1:79" s="628" customFormat="1" ht="21.95" customHeight="1">
      <c r="A898" s="370"/>
      <c r="B898" s="529"/>
      <c r="C898" s="371"/>
      <c r="D898" s="260" t="s">
        <v>2502</v>
      </c>
      <c r="E898" s="260" t="s">
        <v>2503</v>
      </c>
      <c r="F898" s="260" t="s">
        <v>1494</v>
      </c>
      <c r="G898" s="260" t="s">
        <v>2965</v>
      </c>
      <c r="H898" s="260"/>
      <c r="I898" s="261" t="s">
        <v>2504</v>
      </c>
      <c r="J898" s="474" t="s">
        <v>2505</v>
      </c>
      <c r="K898" s="260" t="s">
        <v>86</v>
      </c>
      <c r="L898" s="260" t="s">
        <v>2092</v>
      </c>
      <c r="M898" s="550">
        <v>1</v>
      </c>
      <c r="N898" s="550">
        <v>3</v>
      </c>
      <c r="O898" s="383">
        <v>856.4</v>
      </c>
      <c r="P898" s="260" t="s">
        <v>1496</v>
      </c>
      <c r="Q898" s="371" t="s">
        <v>39</v>
      </c>
      <c r="R898" s="613">
        <v>0.1</v>
      </c>
      <c r="S898" s="288">
        <v>865.82040000000006</v>
      </c>
      <c r="T898" s="622"/>
      <c r="U898" s="399"/>
      <c r="V898" s="399"/>
      <c r="W898" s="399"/>
      <c r="X898" s="399"/>
      <c r="Y898" s="399"/>
      <c r="Z898" s="399"/>
      <c r="AA898" s="399"/>
      <c r="AB898" s="399"/>
      <c r="AC898" s="399"/>
      <c r="AD898" s="399"/>
      <c r="AE898" s="399"/>
      <c r="AF898" s="399"/>
      <c r="AG898" s="399"/>
      <c r="AH898" s="399"/>
      <c r="AI898" s="399"/>
      <c r="AJ898" s="399"/>
      <c r="AK898" s="399"/>
      <c r="AL898" s="399"/>
      <c r="AM898" s="399"/>
      <c r="AN898" s="399"/>
      <c r="AO898" s="399"/>
      <c r="AP898" s="399"/>
      <c r="AQ898" s="399"/>
      <c r="AR898" s="399"/>
      <c r="AS898" s="399"/>
      <c r="AT898" s="399"/>
      <c r="AU898" s="399"/>
      <c r="AV898" s="399"/>
      <c r="AW898" s="399"/>
      <c r="AX898" s="399"/>
      <c r="AY898" s="399"/>
      <c r="AZ898" s="399"/>
      <c r="BA898" s="399"/>
      <c r="BB898" s="399"/>
      <c r="BC898" s="399"/>
      <c r="BD898" s="399"/>
      <c r="BE898" s="399"/>
      <c r="BF898" s="399"/>
      <c r="BG898" s="399"/>
      <c r="BH898" s="399"/>
      <c r="BI898" s="399"/>
      <c r="BJ898" s="399"/>
      <c r="BK898" s="399"/>
      <c r="BL898" s="399"/>
      <c r="BM898" s="399"/>
      <c r="BN898" s="399"/>
      <c r="BO898" s="399"/>
      <c r="BP898" s="399"/>
      <c r="BQ898" s="399"/>
      <c r="BR898" s="399"/>
      <c r="BS898" s="399"/>
      <c r="BT898" s="399"/>
      <c r="BU898" s="399"/>
      <c r="BV898" s="399"/>
      <c r="BW898" s="151"/>
      <c r="BX898" s="151"/>
      <c r="BY898" s="151"/>
      <c r="BZ898" s="151"/>
      <c r="CA898" s="151"/>
    </row>
    <row r="899" spans="1:79" s="628" customFormat="1" ht="21.95" customHeight="1">
      <c r="A899" s="370"/>
      <c r="B899" s="529"/>
      <c r="C899" s="371"/>
      <c r="D899" s="260"/>
      <c r="E899" s="260"/>
      <c r="F899" s="260"/>
      <c r="G899" s="260"/>
      <c r="H899" s="260"/>
      <c r="I899" s="261"/>
      <c r="J899" s="474"/>
      <c r="K899" s="260"/>
      <c r="L899" s="260"/>
      <c r="M899" s="550"/>
      <c r="N899" s="550"/>
      <c r="O899" s="383"/>
      <c r="P899" s="260"/>
      <c r="Q899" s="371"/>
      <c r="R899" s="613"/>
      <c r="S899" s="288"/>
      <c r="T899" s="622"/>
      <c r="U899" s="399"/>
      <c r="V899" s="399"/>
      <c r="W899" s="399"/>
      <c r="X899" s="399"/>
      <c r="Y899" s="399"/>
      <c r="Z899" s="399"/>
      <c r="AA899" s="399"/>
      <c r="AB899" s="399"/>
      <c r="AC899" s="399"/>
      <c r="AD899" s="399"/>
      <c r="AE899" s="399"/>
      <c r="AF899" s="399"/>
      <c r="AG899" s="399"/>
      <c r="AH899" s="399"/>
      <c r="AI899" s="399"/>
      <c r="AJ899" s="399"/>
      <c r="AK899" s="399"/>
      <c r="AL899" s="399"/>
      <c r="AM899" s="399"/>
      <c r="AN899" s="399"/>
      <c r="AO899" s="399"/>
      <c r="AP899" s="399"/>
      <c r="AQ899" s="399"/>
      <c r="AR899" s="399"/>
      <c r="AS899" s="399"/>
      <c r="AT899" s="399"/>
      <c r="AU899" s="399"/>
      <c r="AV899" s="399"/>
      <c r="AW899" s="399"/>
      <c r="AX899" s="399"/>
      <c r="AY899" s="399"/>
      <c r="AZ899" s="399"/>
      <c r="BA899" s="399"/>
      <c r="BB899" s="399"/>
      <c r="BC899" s="399"/>
      <c r="BD899" s="399"/>
      <c r="BE899" s="399"/>
      <c r="BF899" s="399"/>
      <c r="BG899" s="399"/>
      <c r="BH899" s="399"/>
      <c r="BI899" s="399"/>
      <c r="BJ899" s="399"/>
      <c r="BK899" s="399"/>
      <c r="BL899" s="399"/>
      <c r="BM899" s="399"/>
      <c r="BN899" s="399"/>
      <c r="BO899" s="399"/>
      <c r="BP899" s="399"/>
      <c r="BQ899" s="399"/>
      <c r="BR899" s="399"/>
      <c r="BS899" s="399"/>
      <c r="BT899" s="399"/>
      <c r="BU899" s="399"/>
      <c r="BV899" s="399"/>
      <c r="BW899" s="151"/>
      <c r="BX899" s="151"/>
      <c r="BY899" s="151"/>
      <c r="BZ899" s="151"/>
      <c r="CA899" s="151"/>
    </row>
    <row r="900" spans="1:79" s="628" customFormat="1" ht="21.95" customHeight="1">
      <c r="A900" s="116"/>
      <c r="B900" s="590"/>
      <c r="C900" s="590"/>
      <c r="D900" s="591"/>
      <c r="E900" s="591"/>
      <c r="F900" s="591"/>
      <c r="G900" s="591"/>
      <c r="H900" s="592"/>
      <c r="I900" s="591"/>
      <c r="J900" s="591"/>
      <c r="K900" s="592"/>
      <c r="L900" s="592"/>
      <c r="M900" s="592"/>
      <c r="N900" s="592"/>
      <c r="O900" s="593"/>
      <c r="P900" s="591"/>
      <c r="Q900" s="592"/>
      <c r="R900" s="594"/>
      <c r="S900" s="595">
        <f>SUBTOTAL(9,S4:S899)</f>
        <v>1422185.0757089967</v>
      </c>
      <c r="T900" s="621"/>
      <c r="U900" s="393"/>
      <c r="V900" s="393"/>
      <c r="W900" s="393"/>
      <c r="X900" s="393"/>
      <c r="Y900" s="393"/>
      <c r="Z900" s="393"/>
      <c r="AA900" s="393"/>
      <c r="AB900" s="393"/>
      <c r="AC900" s="393"/>
      <c r="AD900" s="393"/>
      <c r="AE900" s="393"/>
      <c r="AF900" s="393"/>
      <c r="AG900" s="393"/>
      <c r="AH900" s="393"/>
      <c r="AI900" s="393"/>
      <c r="AJ900" s="393"/>
      <c r="AK900" s="393"/>
      <c r="AL900" s="393"/>
      <c r="AM900" s="393"/>
      <c r="AN900" s="393"/>
      <c r="AO900" s="393"/>
      <c r="AP900" s="393"/>
      <c r="AQ900" s="393"/>
      <c r="AR900" s="393"/>
      <c r="AS900" s="393"/>
      <c r="AT900" s="393"/>
      <c r="AU900" s="393"/>
      <c r="AV900" s="393"/>
      <c r="AW900" s="393"/>
      <c r="AX900" s="393"/>
      <c r="AY900" s="393"/>
      <c r="AZ900" s="393"/>
      <c r="BA900" s="393"/>
      <c r="BB900" s="393"/>
      <c r="BC900" s="393"/>
      <c r="BD900" s="393"/>
      <c r="BE900" s="393"/>
      <c r="BF900" s="393"/>
      <c r="BG900" s="393"/>
      <c r="BH900" s="393"/>
      <c r="BI900" s="393"/>
      <c r="BJ900" s="393"/>
      <c r="BK900" s="393"/>
      <c r="BL900" s="393"/>
      <c r="BM900" s="393"/>
      <c r="BN900" s="393"/>
      <c r="BO900" s="393"/>
      <c r="BP900" s="393"/>
      <c r="BQ900" s="393"/>
      <c r="BR900" s="393"/>
      <c r="BS900" s="393"/>
      <c r="BT900" s="393"/>
      <c r="BU900" s="393"/>
      <c r="BV900" s="393"/>
      <c r="BW900" s="115"/>
      <c r="BX900" s="115"/>
      <c r="BY900" s="115"/>
      <c r="BZ900" s="115"/>
      <c r="CA900" s="115"/>
    </row>
    <row r="901" spans="1:79" s="393" customFormat="1" ht="15" customHeight="1">
      <c r="A901" s="391"/>
      <c r="B901" s="604"/>
      <c r="C901" s="604"/>
      <c r="D901" s="591"/>
      <c r="E901" s="591"/>
      <c r="F901" s="591"/>
      <c r="G901" s="591"/>
      <c r="H901" s="592"/>
      <c r="I901" s="591"/>
      <c r="J901" s="591"/>
      <c r="K901" s="592"/>
      <c r="L901" s="592"/>
      <c r="M901" s="592"/>
      <c r="N901" s="592"/>
      <c r="O901" s="593"/>
      <c r="P901" s="591"/>
      <c r="Q901" s="592"/>
      <c r="R901" s="594"/>
      <c r="S901" s="652">
        <f>SUM(S4:S900)</f>
        <v>2844370.1514179935</v>
      </c>
      <c r="T901" s="621"/>
    </row>
    <row r="902" spans="1:79" s="393" customFormat="1" ht="15" customHeight="1">
      <c r="A902" s="391"/>
      <c r="B902" s="604"/>
      <c r="C902" s="604"/>
      <c r="D902" s="591"/>
      <c r="E902" s="591"/>
      <c r="F902" s="591"/>
      <c r="G902" s="591"/>
      <c r="H902" s="592"/>
      <c r="I902" s="591"/>
      <c r="J902" s="591"/>
      <c r="K902" s="592"/>
      <c r="L902" s="592"/>
      <c r="M902" s="592"/>
      <c r="N902" s="592"/>
      <c r="O902" s="593"/>
      <c r="P902" s="591"/>
      <c r="Q902" s="592"/>
      <c r="R902" s="594"/>
      <c r="S902" s="595"/>
      <c r="T902" s="621"/>
    </row>
    <row r="903" spans="1:79" s="393" customFormat="1" ht="15" customHeight="1">
      <c r="A903" s="391"/>
      <c r="B903" s="551"/>
      <c r="C903" s="551"/>
      <c r="D903" s="653"/>
      <c r="E903" s="653"/>
      <c r="F903" s="653"/>
      <c r="G903" s="653"/>
      <c r="H903" s="654"/>
      <c r="I903" s="653"/>
      <c r="J903" s="653"/>
      <c r="K903" s="654"/>
      <c r="L903" s="654"/>
      <c r="M903" s="654"/>
      <c r="N903" s="654"/>
      <c r="O903" s="558"/>
      <c r="P903" s="653"/>
      <c r="Q903" s="654"/>
      <c r="R903" s="655"/>
      <c r="S903" s="656"/>
    </row>
    <row r="904" spans="1:79" s="393" customFormat="1" ht="15" customHeight="1">
      <c r="A904" s="391"/>
      <c r="B904" s="391"/>
      <c r="C904" s="391"/>
      <c r="D904" s="394"/>
      <c r="E904" s="394"/>
      <c r="F904" s="394"/>
      <c r="G904" s="394"/>
      <c r="H904" s="395"/>
      <c r="I904" s="394"/>
      <c r="J904" s="394"/>
      <c r="K904" s="395"/>
      <c r="L904" s="395"/>
      <c r="M904" s="395"/>
      <c r="N904" s="395"/>
      <c r="O904" s="392"/>
      <c r="P904" s="394"/>
      <c r="Q904" s="395"/>
      <c r="R904" s="396"/>
      <c r="S904" s="397"/>
    </row>
    <row r="905" spans="1:79" s="393" customFormat="1" ht="15" customHeight="1">
      <c r="A905" s="391"/>
      <c r="B905" s="391"/>
      <c r="C905" s="391"/>
      <c r="D905" s="394"/>
      <c r="E905" s="394"/>
      <c r="F905" s="394"/>
      <c r="G905" s="394"/>
      <c r="H905" s="395"/>
      <c r="I905" s="394"/>
      <c r="J905" s="394"/>
      <c r="K905" s="395"/>
      <c r="L905" s="395"/>
      <c r="M905" s="395"/>
      <c r="N905" s="395"/>
      <c r="O905" s="392"/>
      <c r="P905" s="394"/>
      <c r="Q905" s="395"/>
      <c r="R905" s="396"/>
      <c r="S905" s="397"/>
    </row>
    <row r="906" spans="1:79" s="393" customFormat="1" ht="15" customHeight="1">
      <c r="A906" s="391"/>
      <c r="B906" s="391"/>
      <c r="C906" s="391"/>
      <c r="D906" s="394"/>
      <c r="E906" s="394"/>
      <c r="F906" s="394"/>
      <c r="G906" s="394"/>
      <c r="H906" s="395"/>
      <c r="I906" s="394"/>
      <c r="J906" s="394"/>
      <c r="K906" s="395"/>
      <c r="L906" s="395"/>
      <c r="M906" s="395"/>
      <c r="N906" s="395"/>
      <c r="O906" s="392"/>
      <c r="P906" s="394"/>
      <c r="Q906" s="395"/>
      <c r="R906" s="396"/>
      <c r="S906" s="397"/>
    </row>
    <row r="907" spans="1:79" s="393" customFormat="1" ht="15" customHeight="1">
      <c r="A907" s="391"/>
      <c r="B907" s="391"/>
      <c r="C907" s="391"/>
      <c r="D907" s="394"/>
      <c r="E907" s="394"/>
      <c r="F907" s="394"/>
      <c r="G907" s="394"/>
      <c r="H907" s="395"/>
      <c r="I907" s="394"/>
      <c r="J907" s="394"/>
      <c r="K907" s="395"/>
      <c r="L907" s="395"/>
      <c r="M907" s="395"/>
      <c r="N907" s="395"/>
      <c r="O907" s="392"/>
      <c r="P907" s="394"/>
      <c r="Q907" s="395"/>
      <c r="R907" s="396"/>
      <c r="S907" s="397"/>
    </row>
    <row r="908" spans="1:79" s="393" customFormat="1" ht="15" customHeight="1">
      <c r="A908" s="391"/>
      <c r="B908" s="391"/>
      <c r="C908" s="391"/>
      <c r="D908" s="394"/>
      <c r="E908" s="394"/>
      <c r="F908" s="394"/>
      <c r="G908" s="394"/>
      <c r="H908" s="395"/>
      <c r="I908" s="394"/>
      <c r="J908" s="394"/>
      <c r="K908" s="395"/>
      <c r="L908" s="395"/>
      <c r="M908" s="395"/>
      <c r="N908" s="395"/>
      <c r="O908" s="392"/>
      <c r="P908" s="394"/>
      <c r="Q908" s="395"/>
      <c r="R908" s="396"/>
      <c r="S908" s="397"/>
    </row>
    <row r="909" spans="1:79" s="393" customFormat="1" ht="15" customHeight="1">
      <c r="A909" s="391"/>
      <c r="B909" s="391"/>
      <c r="C909" s="391"/>
      <c r="D909" s="394"/>
      <c r="E909" s="394"/>
      <c r="F909" s="394"/>
      <c r="G909" s="394"/>
      <c r="H909" s="395"/>
      <c r="I909" s="394"/>
      <c r="J909" s="394"/>
      <c r="K909" s="395"/>
      <c r="L909" s="395"/>
      <c r="M909" s="395"/>
      <c r="N909" s="395"/>
      <c r="O909" s="392"/>
      <c r="P909" s="394"/>
      <c r="Q909" s="395"/>
      <c r="R909" s="396"/>
      <c r="S909" s="397"/>
    </row>
    <row r="910" spans="1:79" s="393" customFormat="1" ht="15" customHeight="1">
      <c r="A910" s="391"/>
      <c r="B910" s="391"/>
      <c r="C910" s="391"/>
      <c r="D910" s="394"/>
      <c r="E910" s="394"/>
      <c r="F910" s="394"/>
      <c r="G910" s="394"/>
      <c r="H910" s="395"/>
      <c r="I910" s="394"/>
      <c r="J910" s="394"/>
      <c r="K910" s="395"/>
      <c r="L910" s="395"/>
      <c r="M910" s="395"/>
      <c r="N910" s="395"/>
      <c r="O910" s="392"/>
      <c r="P910" s="394"/>
      <c r="Q910" s="395"/>
      <c r="R910" s="396"/>
      <c r="S910" s="397"/>
    </row>
    <row r="911" spans="1:79" s="393" customFormat="1" ht="15" customHeight="1">
      <c r="A911" s="391"/>
      <c r="B911" s="391"/>
      <c r="C911" s="391"/>
      <c r="D911" s="394"/>
      <c r="E911" s="394"/>
      <c r="F911" s="394"/>
      <c r="G911" s="394"/>
      <c r="H911" s="395"/>
      <c r="I911" s="394"/>
      <c r="J911" s="394"/>
      <c r="K911" s="395"/>
      <c r="L911" s="395"/>
      <c r="M911" s="395"/>
      <c r="N911" s="395"/>
      <c r="O911" s="392"/>
      <c r="P911" s="394"/>
      <c r="Q911" s="395"/>
      <c r="R911" s="396"/>
      <c r="S911" s="397"/>
    </row>
    <row r="912" spans="1:79" s="393" customFormat="1" ht="15" customHeight="1">
      <c r="A912" s="391"/>
      <c r="B912" s="391"/>
      <c r="C912" s="391"/>
      <c r="D912" s="394"/>
      <c r="E912" s="394"/>
      <c r="F912" s="394"/>
      <c r="G912" s="394"/>
      <c r="H912" s="395"/>
      <c r="I912" s="394"/>
      <c r="J912" s="394"/>
      <c r="K912" s="395"/>
      <c r="L912" s="395"/>
      <c r="M912" s="395"/>
      <c r="N912" s="395"/>
      <c r="O912" s="392"/>
      <c r="P912" s="394"/>
      <c r="Q912" s="395"/>
      <c r="R912" s="396"/>
      <c r="S912" s="397"/>
    </row>
    <row r="913" spans="1:19" s="393" customFormat="1" ht="15" customHeight="1">
      <c r="A913" s="391"/>
      <c r="B913" s="391"/>
      <c r="C913" s="391"/>
      <c r="D913" s="394"/>
      <c r="E913" s="394"/>
      <c r="F913" s="394"/>
      <c r="G913" s="394"/>
      <c r="H913" s="395"/>
      <c r="I913" s="394"/>
      <c r="J913" s="394"/>
      <c r="K913" s="395"/>
      <c r="L913" s="395"/>
      <c r="M913" s="395"/>
      <c r="N913" s="395"/>
      <c r="O913" s="392"/>
      <c r="P913" s="394"/>
      <c r="Q913" s="395"/>
      <c r="R913" s="396"/>
      <c r="S913" s="397"/>
    </row>
    <row r="914" spans="1:19" s="393" customFormat="1" ht="15" customHeight="1">
      <c r="A914" s="391"/>
      <c r="B914" s="391"/>
      <c r="C914" s="391"/>
      <c r="D914" s="394"/>
      <c r="E914" s="394"/>
      <c r="F914" s="394"/>
      <c r="G914" s="394"/>
      <c r="H914" s="395"/>
      <c r="I914" s="394"/>
      <c r="J914" s="394"/>
      <c r="K914" s="395"/>
      <c r="L914" s="395"/>
      <c r="M914" s="395"/>
      <c r="N914" s="395"/>
      <c r="O914" s="392"/>
      <c r="P914" s="394"/>
      <c r="Q914" s="395"/>
      <c r="R914" s="396"/>
      <c r="S914" s="397"/>
    </row>
    <row r="915" spans="1:19" s="393" customFormat="1" ht="15" customHeight="1">
      <c r="A915" s="391"/>
      <c r="B915" s="391"/>
      <c r="C915" s="391"/>
      <c r="D915" s="394"/>
      <c r="E915" s="394"/>
      <c r="F915" s="394"/>
      <c r="G915" s="394"/>
      <c r="H915" s="395"/>
      <c r="I915" s="394"/>
      <c r="J915" s="394"/>
      <c r="K915" s="395"/>
      <c r="L915" s="395"/>
      <c r="M915" s="395"/>
      <c r="N915" s="395"/>
      <c r="O915" s="392"/>
      <c r="P915" s="394"/>
      <c r="Q915" s="395"/>
      <c r="R915" s="396"/>
      <c r="S915" s="397"/>
    </row>
    <row r="916" spans="1:19" s="393" customFormat="1" ht="15" customHeight="1">
      <c r="A916" s="391"/>
      <c r="B916" s="391"/>
      <c r="C916" s="391"/>
      <c r="D916" s="394"/>
      <c r="E916" s="394"/>
      <c r="F916" s="394"/>
      <c r="G916" s="394"/>
      <c r="H916" s="395"/>
      <c r="I916" s="394"/>
      <c r="J916" s="394"/>
      <c r="K916" s="395"/>
      <c r="L916" s="395"/>
      <c r="M916" s="395"/>
      <c r="N916" s="395"/>
      <c r="O916" s="392"/>
      <c r="P916" s="394"/>
      <c r="Q916" s="395"/>
      <c r="R916" s="396"/>
      <c r="S916" s="397"/>
    </row>
    <row r="917" spans="1:19" s="393" customFormat="1" ht="15" customHeight="1">
      <c r="A917" s="391"/>
      <c r="B917" s="391"/>
      <c r="C917" s="391"/>
      <c r="D917" s="394"/>
      <c r="E917" s="394"/>
      <c r="F917" s="394"/>
      <c r="G917" s="394"/>
      <c r="H917" s="395"/>
      <c r="I917" s="394"/>
      <c r="J917" s="394"/>
      <c r="K917" s="395"/>
      <c r="L917" s="395"/>
      <c r="M917" s="395"/>
      <c r="N917" s="395"/>
      <c r="O917" s="392"/>
      <c r="P917" s="394"/>
      <c r="Q917" s="395"/>
      <c r="R917" s="396"/>
      <c r="S917" s="397"/>
    </row>
    <row r="918" spans="1:19" s="393" customFormat="1" ht="15" customHeight="1">
      <c r="A918" s="391"/>
      <c r="B918" s="391"/>
      <c r="C918" s="391"/>
      <c r="D918" s="394"/>
      <c r="E918" s="394"/>
      <c r="F918" s="394"/>
      <c r="G918" s="394"/>
      <c r="H918" s="395"/>
      <c r="I918" s="394"/>
      <c r="J918" s="394"/>
      <c r="K918" s="395"/>
      <c r="L918" s="395"/>
      <c r="M918" s="395"/>
      <c r="N918" s="395"/>
      <c r="O918" s="392"/>
      <c r="P918" s="394"/>
      <c r="Q918" s="395"/>
      <c r="R918" s="396"/>
      <c r="S918" s="397"/>
    </row>
    <row r="919" spans="1:19" s="393" customFormat="1" ht="15" customHeight="1">
      <c r="A919" s="391"/>
      <c r="B919" s="391"/>
      <c r="C919" s="391"/>
      <c r="D919" s="394"/>
      <c r="E919" s="394"/>
      <c r="F919" s="394"/>
      <c r="G919" s="394"/>
      <c r="H919" s="395"/>
      <c r="I919" s="394"/>
      <c r="J919" s="394"/>
      <c r="K919" s="395"/>
      <c r="L919" s="395"/>
      <c r="M919" s="395"/>
      <c r="N919" s="395"/>
      <c r="O919" s="392"/>
      <c r="P919" s="394"/>
      <c r="Q919" s="395"/>
      <c r="R919" s="396"/>
      <c r="S919" s="397"/>
    </row>
    <row r="920" spans="1:19" s="393" customFormat="1" ht="15" customHeight="1">
      <c r="A920" s="391"/>
      <c r="B920" s="391"/>
      <c r="C920" s="391"/>
      <c r="D920" s="394"/>
      <c r="E920" s="394"/>
      <c r="F920" s="394"/>
      <c r="G920" s="394"/>
      <c r="H920" s="395"/>
      <c r="I920" s="394"/>
      <c r="J920" s="394"/>
      <c r="K920" s="395"/>
      <c r="L920" s="395"/>
      <c r="M920" s="395"/>
      <c r="N920" s="395"/>
      <c r="O920" s="392"/>
      <c r="P920" s="394"/>
      <c r="Q920" s="395"/>
      <c r="R920" s="396"/>
      <c r="S920" s="397"/>
    </row>
    <row r="921" spans="1:19" s="393" customFormat="1" ht="15" customHeight="1">
      <c r="A921" s="391"/>
      <c r="B921" s="391"/>
      <c r="C921" s="391"/>
      <c r="D921" s="394"/>
      <c r="E921" s="394"/>
      <c r="F921" s="394"/>
      <c r="G921" s="394"/>
      <c r="H921" s="395"/>
      <c r="I921" s="394"/>
      <c r="J921" s="394"/>
      <c r="K921" s="395"/>
      <c r="L921" s="395"/>
      <c r="M921" s="395"/>
      <c r="N921" s="395"/>
      <c r="O921" s="392"/>
      <c r="P921" s="394"/>
      <c r="Q921" s="395"/>
      <c r="R921" s="396"/>
      <c r="S921" s="397"/>
    </row>
    <row r="922" spans="1:19" s="393" customFormat="1" ht="15" customHeight="1">
      <c r="A922" s="391"/>
      <c r="B922" s="391"/>
      <c r="C922" s="391"/>
      <c r="D922" s="394"/>
      <c r="E922" s="394"/>
      <c r="F922" s="394"/>
      <c r="G922" s="394"/>
      <c r="H922" s="395"/>
      <c r="I922" s="394"/>
      <c r="J922" s="394"/>
      <c r="K922" s="395"/>
      <c r="L922" s="395"/>
      <c r="M922" s="395"/>
      <c r="N922" s="395"/>
      <c r="O922" s="392"/>
      <c r="P922" s="394"/>
      <c r="Q922" s="395"/>
      <c r="R922" s="396"/>
      <c r="S922" s="397"/>
    </row>
    <row r="923" spans="1:19" s="393" customFormat="1" ht="15" customHeight="1">
      <c r="A923" s="391"/>
      <c r="B923" s="391"/>
      <c r="C923" s="391"/>
      <c r="D923" s="394"/>
      <c r="E923" s="394"/>
      <c r="F923" s="394"/>
      <c r="G923" s="394"/>
      <c r="H923" s="395"/>
      <c r="I923" s="394"/>
      <c r="J923" s="394"/>
      <c r="K923" s="395"/>
      <c r="L923" s="395"/>
      <c r="M923" s="395"/>
      <c r="N923" s="395"/>
      <c r="O923" s="392"/>
      <c r="P923" s="394"/>
      <c r="Q923" s="395"/>
      <c r="R923" s="396"/>
      <c r="S923" s="397"/>
    </row>
    <row r="924" spans="1:19" s="393" customFormat="1" ht="15" customHeight="1">
      <c r="A924" s="391"/>
      <c r="B924" s="391"/>
      <c r="C924" s="391"/>
      <c r="D924" s="394"/>
      <c r="E924" s="394"/>
      <c r="F924" s="394"/>
      <c r="G924" s="394"/>
      <c r="H924" s="395"/>
      <c r="I924" s="394"/>
      <c r="J924" s="394"/>
      <c r="K924" s="395"/>
      <c r="L924" s="395"/>
      <c r="M924" s="395"/>
      <c r="N924" s="395"/>
      <c r="O924" s="392"/>
      <c r="P924" s="394"/>
      <c r="Q924" s="395"/>
      <c r="R924" s="396"/>
      <c r="S924" s="397"/>
    </row>
    <row r="925" spans="1:19" s="393" customFormat="1" ht="15" customHeight="1">
      <c r="A925" s="391"/>
      <c r="B925" s="391"/>
      <c r="C925" s="391"/>
      <c r="D925" s="394"/>
      <c r="E925" s="394"/>
      <c r="F925" s="394"/>
      <c r="G925" s="394"/>
      <c r="H925" s="395"/>
      <c r="I925" s="394"/>
      <c r="J925" s="394"/>
      <c r="K925" s="395"/>
      <c r="L925" s="395"/>
      <c r="M925" s="395"/>
      <c r="N925" s="395"/>
      <c r="O925" s="392"/>
      <c r="P925" s="394"/>
      <c r="Q925" s="395"/>
      <c r="R925" s="396"/>
      <c r="S925" s="397"/>
    </row>
    <row r="926" spans="1:19" s="393" customFormat="1" ht="15" customHeight="1">
      <c r="A926" s="391"/>
      <c r="B926" s="391"/>
      <c r="C926" s="391"/>
      <c r="D926" s="394"/>
      <c r="E926" s="394"/>
      <c r="F926" s="394"/>
      <c r="G926" s="394"/>
      <c r="H926" s="395"/>
      <c r="I926" s="394"/>
      <c r="J926" s="394"/>
      <c r="K926" s="395"/>
      <c r="L926" s="395"/>
      <c r="M926" s="395"/>
      <c r="N926" s="395"/>
      <c r="O926" s="392"/>
      <c r="P926" s="394"/>
      <c r="Q926" s="395"/>
      <c r="R926" s="396"/>
      <c r="S926" s="397"/>
    </row>
    <row r="927" spans="1:19" s="393" customFormat="1" ht="15" customHeight="1">
      <c r="A927" s="391"/>
      <c r="B927" s="391"/>
      <c r="C927" s="391"/>
      <c r="D927" s="394"/>
      <c r="E927" s="394"/>
      <c r="F927" s="394"/>
      <c r="G927" s="394"/>
      <c r="H927" s="395"/>
      <c r="I927" s="394"/>
      <c r="J927" s="394"/>
      <c r="K927" s="395"/>
      <c r="L927" s="395"/>
      <c r="M927" s="395"/>
      <c r="N927" s="395"/>
      <c r="O927" s="392"/>
      <c r="P927" s="394"/>
      <c r="Q927" s="395"/>
      <c r="R927" s="396"/>
      <c r="S927" s="397"/>
    </row>
    <row r="928" spans="1:19" s="393" customFormat="1" ht="15" customHeight="1">
      <c r="A928" s="391"/>
      <c r="B928" s="391"/>
      <c r="C928" s="391"/>
      <c r="D928" s="394"/>
      <c r="E928" s="394"/>
      <c r="F928" s="394"/>
      <c r="G928" s="394"/>
      <c r="H928" s="395"/>
      <c r="I928" s="394"/>
      <c r="J928" s="394"/>
      <c r="K928" s="395"/>
      <c r="L928" s="395"/>
      <c r="M928" s="395"/>
      <c r="N928" s="395"/>
      <c r="O928" s="392"/>
      <c r="P928" s="394"/>
      <c r="Q928" s="395"/>
      <c r="R928" s="396"/>
      <c r="S928" s="397"/>
    </row>
    <row r="929" spans="1:19" s="393" customFormat="1" ht="15" customHeight="1">
      <c r="A929" s="391"/>
      <c r="B929" s="391"/>
      <c r="C929" s="391"/>
      <c r="D929" s="394"/>
      <c r="E929" s="394"/>
      <c r="F929" s="394"/>
      <c r="G929" s="394"/>
      <c r="H929" s="395"/>
      <c r="I929" s="394"/>
      <c r="J929" s="394"/>
      <c r="K929" s="395"/>
      <c r="L929" s="395"/>
      <c r="M929" s="395"/>
      <c r="N929" s="395"/>
      <c r="O929" s="392"/>
      <c r="P929" s="394"/>
      <c r="Q929" s="395"/>
      <c r="R929" s="396"/>
      <c r="S929" s="397"/>
    </row>
    <row r="930" spans="1:19" s="393" customFormat="1" ht="15" customHeight="1">
      <c r="A930" s="391"/>
      <c r="B930" s="391"/>
      <c r="C930" s="391"/>
      <c r="D930" s="394"/>
      <c r="E930" s="394"/>
      <c r="F930" s="394"/>
      <c r="G930" s="394"/>
      <c r="H930" s="395"/>
      <c r="I930" s="394"/>
      <c r="J930" s="394"/>
      <c r="K930" s="395"/>
      <c r="L930" s="395"/>
      <c r="M930" s="395"/>
      <c r="N930" s="395"/>
      <c r="O930" s="392"/>
      <c r="P930" s="394"/>
      <c r="Q930" s="395"/>
      <c r="R930" s="396"/>
      <c r="S930" s="397"/>
    </row>
    <row r="931" spans="1:19" s="393" customFormat="1" ht="15" customHeight="1">
      <c r="A931" s="391"/>
      <c r="B931" s="391"/>
      <c r="C931" s="391"/>
      <c r="D931" s="394"/>
      <c r="E931" s="394"/>
      <c r="F931" s="394"/>
      <c r="G931" s="394"/>
      <c r="H931" s="395"/>
      <c r="I931" s="394"/>
      <c r="J931" s="394"/>
      <c r="K931" s="395"/>
      <c r="L931" s="395"/>
      <c r="M931" s="395"/>
      <c r="N931" s="395"/>
      <c r="O931" s="392"/>
      <c r="P931" s="394"/>
      <c r="Q931" s="395"/>
      <c r="R931" s="396"/>
      <c r="S931" s="397"/>
    </row>
    <row r="932" spans="1:19" s="393" customFormat="1" ht="15" customHeight="1">
      <c r="A932" s="391"/>
      <c r="B932" s="391"/>
      <c r="C932" s="391"/>
      <c r="D932" s="394"/>
      <c r="E932" s="394"/>
      <c r="F932" s="394"/>
      <c r="G932" s="394"/>
      <c r="H932" s="395"/>
      <c r="I932" s="394"/>
      <c r="J932" s="394"/>
      <c r="K932" s="395"/>
      <c r="L932" s="395"/>
      <c r="M932" s="395"/>
      <c r="N932" s="395"/>
      <c r="O932" s="392"/>
      <c r="P932" s="394"/>
      <c r="Q932" s="395"/>
      <c r="R932" s="396"/>
      <c r="S932" s="397"/>
    </row>
    <row r="933" spans="1:19" s="393" customFormat="1" ht="15" customHeight="1">
      <c r="A933" s="391"/>
      <c r="B933" s="391"/>
      <c r="C933" s="391"/>
      <c r="D933" s="394"/>
      <c r="E933" s="394"/>
      <c r="F933" s="394"/>
      <c r="G933" s="394"/>
      <c r="H933" s="395"/>
      <c r="I933" s="394"/>
      <c r="J933" s="394"/>
      <c r="K933" s="395"/>
      <c r="L933" s="395"/>
      <c r="M933" s="395"/>
      <c r="N933" s="395"/>
      <c r="O933" s="392"/>
      <c r="P933" s="394"/>
      <c r="Q933" s="395"/>
      <c r="R933" s="396"/>
      <c r="S933" s="397"/>
    </row>
    <row r="934" spans="1:19" s="393" customFormat="1" ht="15" customHeight="1">
      <c r="A934" s="391"/>
      <c r="B934" s="391"/>
      <c r="C934" s="391"/>
      <c r="D934" s="394"/>
      <c r="E934" s="394"/>
      <c r="F934" s="394"/>
      <c r="G934" s="394"/>
      <c r="H934" s="395"/>
      <c r="I934" s="394"/>
      <c r="J934" s="394"/>
      <c r="K934" s="395"/>
      <c r="L934" s="395"/>
      <c r="M934" s="395"/>
      <c r="N934" s="395"/>
      <c r="O934" s="392"/>
      <c r="P934" s="394"/>
      <c r="Q934" s="395"/>
      <c r="R934" s="396"/>
      <c r="S934" s="397"/>
    </row>
    <row r="935" spans="1:19" s="393" customFormat="1" ht="15" customHeight="1">
      <c r="A935" s="391"/>
      <c r="B935" s="391"/>
      <c r="C935" s="391"/>
      <c r="D935" s="394"/>
      <c r="E935" s="394"/>
      <c r="F935" s="394"/>
      <c r="G935" s="394"/>
      <c r="H935" s="395"/>
      <c r="I935" s="394"/>
      <c r="J935" s="394"/>
      <c r="K935" s="395"/>
      <c r="L935" s="395"/>
      <c r="M935" s="395"/>
      <c r="N935" s="395"/>
      <c r="O935" s="392"/>
      <c r="P935" s="394"/>
      <c r="Q935" s="395"/>
      <c r="R935" s="396"/>
      <c r="S935" s="397"/>
    </row>
    <row r="936" spans="1:19" s="393" customFormat="1" ht="15" customHeight="1">
      <c r="A936" s="391"/>
      <c r="B936" s="391"/>
      <c r="C936" s="391"/>
      <c r="D936" s="394"/>
      <c r="E936" s="394"/>
      <c r="F936" s="394"/>
      <c r="G936" s="394"/>
      <c r="H936" s="395"/>
      <c r="I936" s="394"/>
      <c r="J936" s="394"/>
      <c r="K936" s="395"/>
      <c r="L936" s="395"/>
      <c r="M936" s="395"/>
      <c r="N936" s="395"/>
      <c r="O936" s="392"/>
      <c r="P936" s="394"/>
      <c r="Q936" s="395"/>
      <c r="R936" s="396"/>
      <c r="S936" s="397"/>
    </row>
    <row r="937" spans="1:19" s="393" customFormat="1" ht="15" customHeight="1">
      <c r="A937" s="391"/>
      <c r="B937" s="391"/>
      <c r="C937" s="391"/>
      <c r="D937" s="394"/>
      <c r="E937" s="394"/>
      <c r="F937" s="394"/>
      <c r="G937" s="394"/>
      <c r="H937" s="395"/>
      <c r="I937" s="394"/>
      <c r="J937" s="394"/>
      <c r="K937" s="395"/>
      <c r="L937" s="395"/>
      <c r="M937" s="395"/>
      <c r="N937" s="395"/>
      <c r="O937" s="392"/>
      <c r="P937" s="394"/>
      <c r="Q937" s="395"/>
      <c r="R937" s="396"/>
      <c r="S937" s="397"/>
    </row>
    <row r="938" spans="1:19" s="393" customFormat="1" ht="15" customHeight="1">
      <c r="A938" s="391"/>
      <c r="B938" s="391"/>
      <c r="C938" s="391"/>
      <c r="D938" s="394"/>
      <c r="E938" s="394"/>
      <c r="F938" s="394"/>
      <c r="G938" s="394"/>
      <c r="H938" s="395"/>
      <c r="I938" s="394"/>
      <c r="J938" s="394"/>
      <c r="K938" s="395"/>
      <c r="L938" s="395"/>
      <c r="M938" s="395"/>
      <c r="N938" s="395"/>
      <c r="O938" s="392"/>
      <c r="P938" s="394"/>
      <c r="Q938" s="395"/>
      <c r="R938" s="396"/>
      <c r="S938" s="397"/>
    </row>
    <row r="939" spans="1:19" s="393" customFormat="1" ht="15" customHeight="1">
      <c r="A939" s="391"/>
      <c r="B939" s="391"/>
      <c r="C939" s="391"/>
      <c r="D939" s="394"/>
      <c r="E939" s="394"/>
      <c r="F939" s="394"/>
      <c r="G939" s="394"/>
      <c r="H939" s="395"/>
      <c r="I939" s="394"/>
      <c r="J939" s="394"/>
      <c r="K939" s="395"/>
      <c r="L939" s="395"/>
      <c r="M939" s="395"/>
      <c r="N939" s="395"/>
      <c r="O939" s="392"/>
      <c r="P939" s="394"/>
      <c r="Q939" s="395"/>
      <c r="R939" s="396"/>
      <c r="S939" s="397"/>
    </row>
    <row r="940" spans="1:19" s="393" customFormat="1" ht="15" customHeight="1">
      <c r="A940" s="391"/>
      <c r="B940" s="391"/>
      <c r="C940" s="391"/>
      <c r="D940" s="394"/>
      <c r="E940" s="394"/>
      <c r="F940" s="394"/>
      <c r="G940" s="394"/>
      <c r="H940" s="395"/>
      <c r="I940" s="394"/>
      <c r="J940" s="394"/>
      <c r="K940" s="395"/>
      <c r="L940" s="395"/>
      <c r="M940" s="395"/>
      <c r="N940" s="395"/>
      <c r="O940" s="392"/>
      <c r="P940" s="394"/>
      <c r="Q940" s="395"/>
      <c r="R940" s="396"/>
      <c r="S940" s="397"/>
    </row>
    <row r="941" spans="1:19" s="393" customFormat="1" ht="15" customHeight="1">
      <c r="A941" s="391"/>
      <c r="B941" s="391"/>
      <c r="C941" s="391"/>
      <c r="D941" s="394"/>
      <c r="E941" s="394"/>
      <c r="F941" s="394"/>
      <c r="G941" s="394"/>
      <c r="H941" s="395"/>
      <c r="I941" s="394"/>
      <c r="J941" s="394"/>
      <c r="K941" s="395"/>
      <c r="L941" s="395"/>
      <c r="M941" s="395"/>
      <c r="N941" s="395"/>
      <c r="O941" s="392"/>
      <c r="P941" s="394"/>
      <c r="Q941" s="395"/>
      <c r="R941" s="396"/>
      <c r="S941" s="397"/>
    </row>
    <row r="942" spans="1:19" s="393" customFormat="1" ht="15" customHeight="1">
      <c r="A942" s="391"/>
      <c r="B942" s="391"/>
      <c r="C942" s="391"/>
      <c r="D942" s="394"/>
      <c r="E942" s="394"/>
      <c r="F942" s="394"/>
      <c r="G942" s="394"/>
      <c r="H942" s="395"/>
      <c r="I942" s="394"/>
      <c r="J942" s="394"/>
      <c r="K942" s="395"/>
      <c r="L942" s="395"/>
      <c r="M942" s="395"/>
      <c r="N942" s="395"/>
      <c r="O942" s="392"/>
      <c r="P942" s="394"/>
      <c r="Q942" s="395"/>
      <c r="R942" s="396"/>
      <c r="S942" s="397"/>
    </row>
    <row r="943" spans="1:19" s="393" customFormat="1" ht="15" customHeight="1">
      <c r="A943" s="391"/>
      <c r="B943" s="391"/>
      <c r="C943" s="391"/>
      <c r="D943" s="394"/>
      <c r="E943" s="394"/>
      <c r="F943" s="394"/>
      <c r="G943" s="394"/>
      <c r="H943" s="395"/>
      <c r="I943" s="394"/>
      <c r="J943" s="394"/>
      <c r="K943" s="395"/>
      <c r="L943" s="395"/>
      <c r="M943" s="395"/>
      <c r="N943" s="395"/>
      <c r="O943" s="392"/>
      <c r="P943" s="394"/>
      <c r="Q943" s="395"/>
      <c r="R943" s="396"/>
      <c r="S943" s="397"/>
    </row>
    <row r="944" spans="1:19" s="393" customFormat="1" ht="15" customHeight="1">
      <c r="A944" s="391"/>
      <c r="B944" s="391"/>
      <c r="C944" s="391"/>
      <c r="D944" s="394"/>
      <c r="E944" s="394"/>
      <c r="F944" s="394"/>
      <c r="G944" s="394"/>
      <c r="H944" s="395"/>
      <c r="I944" s="394"/>
      <c r="J944" s="394"/>
      <c r="K944" s="395"/>
      <c r="L944" s="395"/>
      <c r="M944" s="395"/>
      <c r="N944" s="395"/>
      <c r="O944" s="392"/>
      <c r="P944" s="394"/>
      <c r="Q944" s="395"/>
      <c r="R944" s="396"/>
      <c r="S944" s="397"/>
    </row>
    <row r="945" spans="1:19" s="393" customFormat="1" ht="15" customHeight="1">
      <c r="A945" s="391"/>
      <c r="B945" s="391"/>
      <c r="C945" s="391"/>
      <c r="D945" s="394"/>
      <c r="E945" s="394"/>
      <c r="F945" s="394"/>
      <c r="G945" s="394"/>
      <c r="H945" s="395"/>
      <c r="I945" s="394"/>
      <c r="J945" s="394"/>
      <c r="K945" s="395"/>
      <c r="L945" s="395"/>
      <c r="M945" s="395"/>
      <c r="N945" s="395"/>
      <c r="O945" s="392"/>
      <c r="P945" s="394"/>
      <c r="Q945" s="395"/>
      <c r="R945" s="396"/>
      <c r="S945" s="397"/>
    </row>
    <row r="946" spans="1:19" s="393" customFormat="1" ht="15" customHeight="1">
      <c r="A946" s="391"/>
      <c r="B946" s="391"/>
      <c r="C946" s="391"/>
      <c r="D946" s="394"/>
      <c r="E946" s="394"/>
      <c r="F946" s="394"/>
      <c r="G946" s="394"/>
      <c r="H946" s="395"/>
      <c r="I946" s="394"/>
      <c r="J946" s="394"/>
      <c r="K946" s="395"/>
      <c r="L946" s="395"/>
      <c r="M946" s="395"/>
      <c r="N946" s="395"/>
      <c r="O946" s="392"/>
      <c r="P946" s="394"/>
      <c r="Q946" s="395"/>
      <c r="R946" s="396"/>
      <c r="S946" s="397"/>
    </row>
    <row r="947" spans="1:19" s="393" customFormat="1" ht="15" customHeight="1">
      <c r="A947" s="391"/>
      <c r="B947" s="391"/>
      <c r="C947" s="391"/>
      <c r="D947" s="394"/>
      <c r="E947" s="394"/>
      <c r="F947" s="394"/>
      <c r="G947" s="394"/>
      <c r="H947" s="395"/>
      <c r="I947" s="394"/>
      <c r="J947" s="394"/>
      <c r="K947" s="395"/>
      <c r="L947" s="395"/>
      <c r="M947" s="395"/>
      <c r="N947" s="395"/>
      <c r="O947" s="392"/>
      <c r="P947" s="394"/>
      <c r="Q947" s="395"/>
      <c r="R947" s="396"/>
      <c r="S947" s="397"/>
    </row>
    <row r="948" spans="1:19" s="393" customFormat="1" ht="15" customHeight="1">
      <c r="A948" s="391"/>
      <c r="B948" s="391"/>
      <c r="C948" s="391"/>
      <c r="D948" s="394"/>
      <c r="E948" s="394"/>
      <c r="F948" s="394"/>
      <c r="G948" s="394"/>
      <c r="H948" s="395"/>
      <c r="I948" s="394"/>
      <c r="J948" s="394"/>
      <c r="K948" s="395"/>
      <c r="L948" s="395"/>
      <c r="M948" s="395"/>
      <c r="N948" s="395"/>
      <c r="O948" s="392"/>
      <c r="P948" s="394"/>
      <c r="Q948" s="395"/>
      <c r="R948" s="396"/>
      <c r="S948" s="397"/>
    </row>
    <row r="949" spans="1:19" s="393" customFormat="1" ht="15" customHeight="1">
      <c r="A949" s="391"/>
      <c r="B949" s="391"/>
      <c r="C949" s="391"/>
      <c r="D949" s="394"/>
      <c r="E949" s="394"/>
      <c r="F949" s="394"/>
      <c r="G949" s="394"/>
      <c r="H949" s="395"/>
      <c r="I949" s="394"/>
      <c r="J949" s="394"/>
      <c r="K949" s="395"/>
      <c r="L949" s="395"/>
      <c r="M949" s="395"/>
      <c r="N949" s="395"/>
      <c r="O949" s="392"/>
      <c r="P949" s="394"/>
      <c r="Q949" s="395"/>
      <c r="R949" s="396"/>
      <c r="S949" s="397"/>
    </row>
    <row r="950" spans="1:19" s="393" customFormat="1" ht="15" customHeight="1">
      <c r="A950" s="391"/>
      <c r="B950" s="391"/>
      <c r="C950" s="391"/>
      <c r="D950" s="394"/>
      <c r="E950" s="394"/>
      <c r="F950" s="394"/>
      <c r="G950" s="394"/>
      <c r="H950" s="395"/>
      <c r="I950" s="394"/>
      <c r="J950" s="394"/>
      <c r="K950" s="395"/>
      <c r="L950" s="395"/>
      <c r="M950" s="395"/>
      <c r="N950" s="395"/>
      <c r="O950" s="392"/>
      <c r="P950" s="394"/>
      <c r="Q950" s="395"/>
      <c r="R950" s="396"/>
      <c r="S950" s="397"/>
    </row>
    <row r="951" spans="1:19" s="393" customFormat="1" ht="15" customHeight="1">
      <c r="A951" s="391"/>
      <c r="B951" s="391"/>
      <c r="C951" s="391"/>
      <c r="D951" s="394"/>
      <c r="E951" s="394"/>
      <c r="F951" s="394"/>
      <c r="G951" s="394"/>
      <c r="H951" s="395"/>
      <c r="I951" s="394"/>
      <c r="J951" s="394"/>
      <c r="K951" s="395"/>
      <c r="L951" s="395"/>
      <c r="M951" s="395"/>
      <c r="N951" s="395"/>
      <c r="O951" s="392"/>
      <c r="P951" s="394"/>
      <c r="Q951" s="395"/>
      <c r="R951" s="396"/>
      <c r="S951" s="397"/>
    </row>
    <row r="952" spans="1:19" s="393" customFormat="1" ht="15" customHeight="1">
      <c r="A952" s="391"/>
      <c r="B952" s="391"/>
      <c r="C952" s="391"/>
      <c r="D952" s="394"/>
      <c r="E952" s="394"/>
      <c r="F952" s="394"/>
      <c r="G952" s="394"/>
      <c r="H952" s="395"/>
      <c r="I952" s="394"/>
      <c r="J952" s="394"/>
      <c r="K952" s="395"/>
      <c r="L952" s="395"/>
      <c r="M952" s="395"/>
      <c r="N952" s="395"/>
      <c r="O952" s="392"/>
      <c r="P952" s="394"/>
      <c r="Q952" s="395"/>
      <c r="R952" s="396"/>
      <c r="S952" s="397"/>
    </row>
    <row r="953" spans="1:19" s="393" customFormat="1" ht="15" customHeight="1">
      <c r="A953" s="391"/>
      <c r="B953" s="391"/>
      <c r="C953" s="391"/>
      <c r="D953" s="394"/>
      <c r="E953" s="394"/>
      <c r="F953" s="394"/>
      <c r="G953" s="394"/>
      <c r="H953" s="395"/>
      <c r="I953" s="394"/>
      <c r="J953" s="394"/>
      <c r="K953" s="395"/>
      <c r="L953" s="395"/>
      <c r="M953" s="395"/>
      <c r="N953" s="395"/>
      <c r="O953" s="392"/>
      <c r="P953" s="394"/>
      <c r="Q953" s="395"/>
      <c r="R953" s="396"/>
      <c r="S953" s="397"/>
    </row>
    <row r="954" spans="1:19" s="393" customFormat="1" ht="15" customHeight="1">
      <c r="A954" s="391"/>
      <c r="B954" s="391"/>
      <c r="C954" s="391"/>
      <c r="D954" s="394"/>
      <c r="E954" s="394"/>
      <c r="F954" s="394"/>
      <c r="G954" s="394"/>
      <c r="H954" s="395"/>
      <c r="I954" s="394"/>
      <c r="J954" s="394"/>
      <c r="K954" s="395"/>
      <c r="L954" s="395"/>
      <c r="M954" s="395"/>
      <c r="N954" s="395"/>
      <c r="O954" s="392"/>
      <c r="P954" s="394"/>
      <c r="Q954" s="395"/>
      <c r="R954" s="396"/>
      <c r="S954" s="397"/>
    </row>
    <row r="955" spans="1:19" s="393" customFormat="1" ht="15" customHeight="1">
      <c r="A955" s="391"/>
      <c r="B955" s="391"/>
      <c r="C955" s="391"/>
      <c r="D955" s="394"/>
      <c r="E955" s="394"/>
      <c r="F955" s="394"/>
      <c r="G955" s="394"/>
      <c r="H955" s="395"/>
      <c r="I955" s="394"/>
      <c r="J955" s="394"/>
      <c r="K955" s="395"/>
      <c r="L955" s="395"/>
      <c r="M955" s="395"/>
      <c r="N955" s="395"/>
      <c r="O955" s="392"/>
      <c r="P955" s="394"/>
      <c r="Q955" s="395"/>
      <c r="R955" s="396"/>
      <c r="S955" s="397"/>
    </row>
    <row r="956" spans="1:19" s="393" customFormat="1" ht="15" customHeight="1">
      <c r="A956" s="391"/>
      <c r="B956" s="391"/>
      <c r="C956" s="391"/>
      <c r="D956" s="394"/>
      <c r="E956" s="394"/>
      <c r="F956" s="394"/>
      <c r="G956" s="394"/>
      <c r="H956" s="395"/>
      <c r="I956" s="394"/>
      <c r="J956" s="394"/>
      <c r="K956" s="395"/>
      <c r="L956" s="395"/>
      <c r="M956" s="395"/>
      <c r="N956" s="395"/>
      <c r="O956" s="392"/>
      <c r="P956" s="394"/>
      <c r="Q956" s="395"/>
      <c r="R956" s="396"/>
      <c r="S956" s="397"/>
    </row>
    <row r="957" spans="1:19" s="393" customFormat="1" ht="15" customHeight="1">
      <c r="A957" s="391"/>
      <c r="B957" s="391"/>
      <c r="C957" s="391"/>
      <c r="D957" s="394"/>
      <c r="E957" s="394"/>
      <c r="F957" s="394"/>
      <c r="G957" s="394"/>
      <c r="H957" s="395"/>
      <c r="I957" s="394"/>
      <c r="J957" s="394"/>
      <c r="K957" s="395"/>
      <c r="L957" s="395"/>
      <c r="M957" s="395"/>
      <c r="N957" s="395"/>
      <c r="O957" s="392"/>
      <c r="P957" s="394"/>
      <c r="Q957" s="395"/>
      <c r="R957" s="396"/>
      <c r="S957" s="397"/>
    </row>
    <row r="958" spans="1:19" s="393" customFormat="1" ht="15" customHeight="1">
      <c r="A958" s="391"/>
      <c r="B958" s="391"/>
      <c r="C958" s="391"/>
      <c r="D958" s="394"/>
      <c r="E958" s="394"/>
      <c r="F958" s="394"/>
      <c r="G958" s="394"/>
      <c r="H958" s="395"/>
      <c r="I958" s="394"/>
      <c r="J958" s="394"/>
      <c r="K958" s="395"/>
      <c r="L958" s="395"/>
      <c r="M958" s="395"/>
      <c r="N958" s="395"/>
      <c r="O958" s="392"/>
      <c r="P958" s="394"/>
      <c r="Q958" s="395"/>
      <c r="R958" s="396"/>
      <c r="S958" s="397"/>
    </row>
    <row r="959" spans="1:19" s="393" customFormat="1" ht="15" customHeight="1">
      <c r="A959" s="391"/>
      <c r="B959" s="391"/>
      <c r="C959" s="391"/>
      <c r="D959" s="394"/>
      <c r="E959" s="394"/>
      <c r="F959" s="394"/>
      <c r="G959" s="394"/>
      <c r="H959" s="395"/>
      <c r="I959" s="394"/>
      <c r="J959" s="394"/>
      <c r="K959" s="395"/>
      <c r="L959" s="395"/>
      <c r="M959" s="395"/>
      <c r="N959" s="395"/>
      <c r="O959" s="392"/>
      <c r="P959" s="394"/>
      <c r="Q959" s="395"/>
      <c r="R959" s="396"/>
      <c r="S959" s="397"/>
    </row>
    <row r="960" spans="1:19" s="393" customFormat="1" ht="15" customHeight="1">
      <c r="A960" s="391"/>
      <c r="B960" s="391"/>
      <c r="C960" s="391"/>
      <c r="D960" s="394"/>
      <c r="E960" s="394"/>
      <c r="F960" s="394"/>
      <c r="G960" s="394"/>
      <c r="H960" s="395"/>
      <c r="I960" s="394"/>
      <c r="J960" s="394"/>
      <c r="K960" s="395"/>
      <c r="L960" s="395"/>
      <c r="M960" s="395"/>
      <c r="N960" s="395"/>
      <c r="O960" s="392"/>
      <c r="P960" s="394"/>
      <c r="Q960" s="395"/>
      <c r="R960" s="396"/>
      <c r="S960" s="397"/>
    </row>
    <row r="961" spans="1:19" s="393" customFormat="1" ht="15" customHeight="1">
      <c r="A961" s="391"/>
      <c r="B961" s="391"/>
      <c r="C961" s="391"/>
      <c r="D961" s="394"/>
      <c r="E961" s="394"/>
      <c r="F961" s="394"/>
      <c r="G961" s="394"/>
      <c r="H961" s="395"/>
      <c r="I961" s="394"/>
      <c r="J961" s="394"/>
      <c r="K961" s="395"/>
      <c r="L961" s="395"/>
      <c r="M961" s="395"/>
      <c r="N961" s="395"/>
      <c r="O961" s="392"/>
      <c r="P961" s="394"/>
      <c r="Q961" s="395"/>
      <c r="R961" s="396"/>
      <c r="S961" s="397"/>
    </row>
    <row r="962" spans="1:19" s="393" customFormat="1" ht="15" customHeight="1">
      <c r="A962" s="391"/>
      <c r="B962" s="391"/>
      <c r="C962" s="391"/>
      <c r="D962" s="394"/>
      <c r="E962" s="394"/>
      <c r="F962" s="394"/>
      <c r="G962" s="394"/>
      <c r="H962" s="395"/>
      <c r="I962" s="394"/>
      <c r="J962" s="394"/>
      <c r="K962" s="395"/>
      <c r="L962" s="395"/>
      <c r="M962" s="395"/>
      <c r="N962" s="395"/>
      <c r="O962" s="392"/>
      <c r="P962" s="394"/>
      <c r="Q962" s="395"/>
      <c r="R962" s="396"/>
      <c r="S962" s="397"/>
    </row>
    <row r="963" spans="1:19" s="393" customFormat="1" ht="15" customHeight="1">
      <c r="A963" s="391"/>
      <c r="B963" s="391"/>
      <c r="C963" s="391"/>
      <c r="D963" s="394"/>
      <c r="E963" s="394"/>
      <c r="F963" s="394"/>
      <c r="G963" s="394"/>
      <c r="H963" s="395"/>
      <c r="I963" s="394"/>
      <c r="J963" s="394"/>
      <c r="K963" s="395"/>
      <c r="L963" s="395"/>
      <c r="M963" s="395"/>
      <c r="N963" s="395"/>
      <c r="O963" s="392"/>
      <c r="P963" s="394"/>
      <c r="Q963" s="395"/>
      <c r="R963" s="396"/>
      <c r="S963" s="397"/>
    </row>
    <row r="964" spans="1:19" s="393" customFormat="1" ht="15" customHeight="1">
      <c r="A964" s="391"/>
      <c r="B964" s="391"/>
      <c r="C964" s="391"/>
      <c r="D964" s="394"/>
      <c r="E964" s="394"/>
      <c r="F964" s="394"/>
      <c r="G964" s="394"/>
      <c r="H964" s="395"/>
      <c r="I964" s="394"/>
      <c r="J964" s="394"/>
      <c r="K964" s="395"/>
      <c r="L964" s="395"/>
      <c r="M964" s="395"/>
      <c r="N964" s="395"/>
      <c r="O964" s="392"/>
      <c r="P964" s="394"/>
      <c r="Q964" s="395"/>
      <c r="R964" s="396"/>
      <c r="S964" s="397"/>
    </row>
    <row r="965" spans="1:19" s="393" customFormat="1" ht="15" customHeight="1">
      <c r="A965" s="391"/>
      <c r="B965" s="391"/>
      <c r="C965" s="391"/>
      <c r="D965" s="394"/>
      <c r="E965" s="394"/>
      <c r="F965" s="394"/>
      <c r="G965" s="394"/>
      <c r="H965" s="395"/>
      <c r="I965" s="394"/>
      <c r="J965" s="394"/>
      <c r="K965" s="395"/>
      <c r="L965" s="395"/>
      <c r="M965" s="395"/>
      <c r="N965" s="395"/>
      <c r="O965" s="392"/>
      <c r="P965" s="394"/>
      <c r="Q965" s="395"/>
      <c r="R965" s="396"/>
      <c r="S965" s="397"/>
    </row>
    <row r="966" spans="1:19" s="393" customFormat="1" ht="15" customHeight="1">
      <c r="A966" s="391"/>
      <c r="B966" s="391"/>
      <c r="C966" s="391"/>
      <c r="D966" s="394"/>
      <c r="E966" s="394"/>
      <c r="F966" s="394"/>
      <c r="G966" s="394"/>
      <c r="H966" s="395"/>
      <c r="I966" s="394"/>
      <c r="J966" s="394"/>
      <c r="K966" s="395"/>
      <c r="L966" s="395"/>
      <c r="M966" s="395"/>
      <c r="N966" s="395"/>
      <c r="O966" s="392"/>
      <c r="P966" s="394"/>
      <c r="Q966" s="395"/>
      <c r="R966" s="396"/>
      <c r="S966" s="397"/>
    </row>
    <row r="967" spans="1:19" s="393" customFormat="1" ht="15" customHeight="1">
      <c r="A967" s="391"/>
      <c r="B967" s="391"/>
      <c r="C967" s="391"/>
      <c r="D967" s="394"/>
      <c r="E967" s="394"/>
      <c r="F967" s="394"/>
      <c r="G967" s="394"/>
      <c r="H967" s="395"/>
      <c r="I967" s="394"/>
      <c r="J967" s="394"/>
      <c r="K967" s="395"/>
      <c r="L967" s="395"/>
      <c r="M967" s="395"/>
      <c r="N967" s="395"/>
      <c r="O967" s="392"/>
      <c r="P967" s="394"/>
      <c r="Q967" s="395"/>
      <c r="R967" s="396"/>
      <c r="S967" s="397"/>
    </row>
    <row r="968" spans="1:19" s="393" customFormat="1" ht="15" customHeight="1">
      <c r="A968" s="391"/>
      <c r="B968" s="391"/>
      <c r="C968" s="391"/>
      <c r="D968" s="394"/>
      <c r="E968" s="394"/>
      <c r="F968" s="394"/>
      <c r="G968" s="394"/>
      <c r="H968" s="395"/>
      <c r="I968" s="394"/>
      <c r="J968" s="394"/>
      <c r="K968" s="395"/>
      <c r="L968" s="395"/>
      <c r="M968" s="395"/>
      <c r="N968" s="395"/>
      <c r="O968" s="392"/>
      <c r="P968" s="394"/>
      <c r="Q968" s="395"/>
      <c r="R968" s="396"/>
      <c r="S968" s="397"/>
    </row>
    <row r="969" spans="1:19" s="393" customFormat="1" ht="15" customHeight="1">
      <c r="A969" s="391"/>
      <c r="B969" s="391"/>
      <c r="C969" s="391"/>
      <c r="D969" s="394"/>
      <c r="E969" s="394"/>
      <c r="F969" s="394"/>
      <c r="G969" s="394"/>
      <c r="H969" s="395"/>
      <c r="I969" s="394"/>
      <c r="J969" s="394"/>
      <c r="K969" s="395"/>
      <c r="L969" s="395"/>
      <c r="M969" s="395"/>
      <c r="N969" s="395"/>
      <c r="O969" s="392"/>
      <c r="P969" s="394"/>
      <c r="Q969" s="395"/>
      <c r="R969" s="396"/>
      <c r="S969" s="397"/>
    </row>
    <row r="970" spans="1:19" s="393" customFormat="1" ht="15" customHeight="1">
      <c r="A970" s="391"/>
      <c r="B970" s="391"/>
      <c r="C970" s="391"/>
      <c r="D970" s="394"/>
      <c r="E970" s="394"/>
      <c r="F970" s="394"/>
      <c r="G970" s="394"/>
      <c r="H970" s="395"/>
      <c r="I970" s="394"/>
      <c r="J970" s="394"/>
      <c r="K970" s="395"/>
      <c r="L970" s="395"/>
      <c r="M970" s="395"/>
      <c r="N970" s="395"/>
      <c r="O970" s="392"/>
      <c r="P970" s="394"/>
      <c r="Q970" s="395"/>
      <c r="R970" s="396"/>
      <c r="S970" s="397"/>
    </row>
    <row r="971" spans="1:19" s="393" customFormat="1" ht="15" customHeight="1">
      <c r="A971" s="391"/>
      <c r="B971" s="391"/>
      <c r="C971" s="391"/>
      <c r="D971" s="394"/>
      <c r="E971" s="394"/>
      <c r="F971" s="394"/>
      <c r="G971" s="394"/>
      <c r="H971" s="395"/>
      <c r="I971" s="394"/>
      <c r="J971" s="394"/>
      <c r="K971" s="395"/>
      <c r="L971" s="395"/>
      <c r="M971" s="395"/>
      <c r="N971" s="395"/>
      <c r="O971" s="392"/>
      <c r="P971" s="394"/>
      <c r="Q971" s="395"/>
      <c r="R971" s="396"/>
      <c r="S971" s="397"/>
    </row>
    <row r="972" spans="1:19" s="393" customFormat="1" ht="15" customHeight="1">
      <c r="A972" s="391"/>
      <c r="B972" s="391"/>
      <c r="C972" s="391"/>
      <c r="D972" s="394"/>
      <c r="E972" s="394"/>
      <c r="F972" s="394"/>
      <c r="G972" s="394"/>
      <c r="H972" s="395"/>
      <c r="I972" s="394"/>
      <c r="J972" s="394"/>
      <c r="K972" s="395"/>
      <c r="L972" s="395"/>
      <c r="M972" s="395"/>
      <c r="N972" s="395"/>
      <c r="O972" s="392"/>
      <c r="P972" s="394"/>
      <c r="Q972" s="395"/>
      <c r="R972" s="396"/>
      <c r="S972" s="397"/>
    </row>
    <row r="973" spans="1:19" s="393" customFormat="1" ht="15" customHeight="1">
      <c r="A973" s="391"/>
      <c r="B973" s="391"/>
      <c r="C973" s="391"/>
      <c r="D973" s="394"/>
      <c r="E973" s="394"/>
      <c r="F973" s="394"/>
      <c r="G973" s="394"/>
      <c r="H973" s="395"/>
      <c r="I973" s="394"/>
      <c r="J973" s="394"/>
      <c r="K973" s="395"/>
      <c r="L973" s="395"/>
      <c r="M973" s="395"/>
      <c r="N973" s="395"/>
      <c r="O973" s="392"/>
      <c r="P973" s="394"/>
      <c r="Q973" s="395"/>
      <c r="R973" s="396"/>
      <c r="S973" s="397"/>
    </row>
    <row r="974" spans="1:19" s="393" customFormat="1" ht="15" customHeight="1">
      <c r="A974" s="391"/>
      <c r="B974" s="391"/>
      <c r="C974" s="391"/>
      <c r="D974" s="394"/>
      <c r="E974" s="394"/>
      <c r="F974" s="394"/>
      <c r="G974" s="394"/>
      <c r="H974" s="395"/>
      <c r="I974" s="394"/>
      <c r="J974" s="394"/>
      <c r="K974" s="395"/>
      <c r="L974" s="395"/>
      <c r="M974" s="395"/>
      <c r="N974" s="395"/>
      <c r="O974" s="392"/>
      <c r="P974" s="394"/>
      <c r="Q974" s="395"/>
      <c r="R974" s="396"/>
      <c r="S974" s="397"/>
    </row>
    <row r="975" spans="1:19" s="393" customFormat="1" ht="15" customHeight="1">
      <c r="A975" s="391"/>
      <c r="B975" s="391"/>
      <c r="C975" s="391"/>
      <c r="D975" s="394"/>
      <c r="E975" s="394"/>
      <c r="F975" s="394"/>
      <c r="G975" s="394"/>
      <c r="H975" s="395"/>
      <c r="I975" s="394"/>
      <c r="J975" s="394"/>
      <c r="K975" s="395"/>
      <c r="L975" s="395"/>
      <c r="M975" s="395"/>
      <c r="N975" s="395"/>
      <c r="O975" s="392"/>
      <c r="P975" s="394"/>
      <c r="Q975" s="395"/>
      <c r="R975" s="396"/>
      <c r="S975" s="397"/>
    </row>
    <row r="976" spans="1:19" s="393" customFormat="1" ht="15" customHeight="1">
      <c r="A976" s="391"/>
      <c r="B976" s="391"/>
      <c r="C976" s="391"/>
      <c r="D976" s="394"/>
      <c r="E976" s="394"/>
      <c r="F976" s="394"/>
      <c r="G976" s="394"/>
      <c r="H976" s="395"/>
      <c r="I976" s="394"/>
      <c r="J976" s="394"/>
      <c r="K976" s="395"/>
      <c r="L976" s="395"/>
      <c r="M976" s="395"/>
      <c r="N976" s="395"/>
      <c r="O976" s="392"/>
      <c r="P976" s="394"/>
      <c r="Q976" s="395"/>
      <c r="R976" s="396"/>
      <c r="S976" s="397"/>
    </row>
    <row r="977" spans="1:19" s="393" customFormat="1" ht="15" customHeight="1">
      <c r="A977" s="391"/>
      <c r="B977" s="391"/>
      <c r="C977" s="391"/>
      <c r="D977" s="394"/>
      <c r="E977" s="394"/>
      <c r="F977" s="394"/>
      <c r="G977" s="394"/>
      <c r="H977" s="395"/>
      <c r="I977" s="394"/>
      <c r="J977" s="394"/>
      <c r="K977" s="395"/>
      <c r="L977" s="395"/>
      <c r="M977" s="395"/>
      <c r="N977" s="395"/>
      <c r="O977" s="392"/>
      <c r="P977" s="394"/>
      <c r="Q977" s="395"/>
      <c r="R977" s="396"/>
      <c r="S977" s="397"/>
    </row>
    <row r="978" spans="1:19" s="393" customFormat="1" ht="15" customHeight="1">
      <c r="A978" s="391"/>
      <c r="B978" s="391"/>
      <c r="C978" s="391"/>
      <c r="D978" s="394"/>
      <c r="E978" s="394"/>
      <c r="F978" s="394"/>
      <c r="G978" s="394"/>
      <c r="H978" s="395"/>
      <c r="I978" s="394"/>
      <c r="J978" s="394"/>
      <c r="K978" s="395"/>
      <c r="L978" s="395"/>
      <c r="M978" s="395"/>
      <c r="N978" s="395"/>
      <c r="O978" s="392"/>
      <c r="P978" s="394"/>
      <c r="Q978" s="395"/>
      <c r="R978" s="396"/>
      <c r="S978" s="397"/>
    </row>
    <row r="979" spans="1:19" s="393" customFormat="1" ht="15" customHeight="1">
      <c r="A979" s="391"/>
      <c r="B979" s="391"/>
      <c r="C979" s="391"/>
      <c r="D979" s="394"/>
      <c r="E979" s="394"/>
      <c r="F979" s="394"/>
      <c r="G979" s="394"/>
      <c r="H979" s="395"/>
      <c r="I979" s="394"/>
      <c r="J979" s="394"/>
      <c r="K979" s="395"/>
      <c r="L979" s="395"/>
      <c r="M979" s="395"/>
      <c r="N979" s="395"/>
      <c r="O979" s="392"/>
      <c r="P979" s="394"/>
      <c r="Q979" s="395"/>
      <c r="R979" s="396"/>
      <c r="S979" s="397"/>
    </row>
    <row r="980" spans="1:19" s="393" customFormat="1" ht="15" customHeight="1">
      <c r="A980" s="391"/>
      <c r="B980" s="391"/>
      <c r="C980" s="391"/>
      <c r="D980" s="394"/>
      <c r="E980" s="394"/>
      <c r="F980" s="394"/>
      <c r="G980" s="394"/>
      <c r="H980" s="395"/>
      <c r="I980" s="394"/>
      <c r="J980" s="394"/>
      <c r="K980" s="395"/>
      <c r="L980" s="395"/>
      <c r="M980" s="395"/>
      <c r="N980" s="395"/>
      <c r="O980" s="392"/>
      <c r="P980" s="394"/>
      <c r="Q980" s="395"/>
      <c r="R980" s="396"/>
      <c r="S980" s="397"/>
    </row>
    <row r="981" spans="1:19" s="393" customFormat="1" ht="15" customHeight="1">
      <c r="A981" s="391"/>
      <c r="B981" s="391"/>
      <c r="C981" s="391"/>
      <c r="D981" s="394"/>
      <c r="E981" s="394"/>
      <c r="F981" s="394"/>
      <c r="G981" s="394"/>
      <c r="H981" s="395"/>
      <c r="I981" s="394"/>
      <c r="J981" s="394"/>
      <c r="K981" s="395"/>
      <c r="L981" s="395"/>
      <c r="M981" s="395"/>
      <c r="N981" s="395"/>
      <c r="O981" s="392"/>
      <c r="P981" s="394"/>
      <c r="Q981" s="395"/>
      <c r="R981" s="396"/>
      <c r="S981" s="397"/>
    </row>
    <row r="982" spans="1:19" s="393" customFormat="1" ht="15" customHeight="1">
      <c r="A982" s="391"/>
      <c r="B982" s="391"/>
      <c r="C982" s="391"/>
      <c r="D982" s="394"/>
      <c r="E982" s="394"/>
      <c r="F982" s="394"/>
      <c r="G982" s="394"/>
      <c r="H982" s="395"/>
      <c r="I982" s="394"/>
      <c r="J982" s="394"/>
      <c r="K982" s="395"/>
      <c r="L982" s="395"/>
      <c r="M982" s="395"/>
      <c r="N982" s="395"/>
      <c r="O982" s="392"/>
      <c r="P982" s="394"/>
      <c r="Q982" s="395"/>
      <c r="R982" s="396"/>
      <c r="S982" s="397"/>
    </row>
    <row r="983" spans="1:19" s="393" customFormat="1" ht="15" customHeight="1">
      <c r="A983" s="391"/>
      <c r="B983" s="391"/>
      <c r="C983" s="391"/>
      <c r="D983" s="394"/>
      <c r="E983" s="394"/>
      <c r="F983" s="394"/>
      <c r="G983" s="394"/>
      <c r="H983" s="395"/>
      <c r="I983" s="394"/>
      <c r="J983" s="394"/>
      <c r="K983" s="395"/>
      <c r="L983" s="395"/>
      <c r="M983" s="395"/>
      <c r="N983" s="395"/>
      <c r="O983" s="392"/>
      <c r="P983" s="394"/>
      <c r="Q983" s="395"/>
      <c r="R983" s="396"/>
      <c r="S983" s="397"/>
    </row>
    <row r="984" spans="1:19" s="393" customFormat="1" ht="15" customHeight="1">
      <c r="A984" s="391"/>
      <c r="B984" s="391"/>
      <c r="C984" s="391"/>
      <c r="D984" s="394"/>
      <c r="E984" s="394"/>
      <c r="F984" s="394"/>
      <c r="G984" s="394"/>
      <c r="H984" s="395"/>
      <c r="I984" s="394"/>
      <c r="J984" s="394"/>
      <c r="K984" s="395"/>
      <c r="L984" s="395"/>
      <c r="M984" s="395"/>
      <c r="N984" s="395"/>
      <c r="O984" s="392"/>
      <c r="P984" s="394"/>
      <c r="Q984" s="395"/>
      <c r="R984" s="396"/>
      <c r="S984" s="397"/>
    </row>
    <row r="985" spans="1:19" s="393" customFormat="1" ht="15" customHeight="1">
      <c r="A985" s="391"/>
      <c r="B985" s="391"/>
      <c r="C985" s="391"/>
      <c r="D985" s="394"/>
      <c r="E985" s="394"/>
      <c r="F985" s="394"/>
      <c r="G985" s="394"/>
      <c r="H985" s="395"/>
      <c r="I985" s="394"/>
      <c r="J985" s="394"/>
      <c r="K985" s="395"/>
      <c r="L985" s="395"/>
      <c r="M985" s="395"/>
      <c r="N985" s="395"/>
      <c r="O985" s="392"/>
      <c r="P985" s="394"/>
      <c r="Q985" s="395"/>
      <c r="R985" s="396"/>
      <c r="S985" s="397"/>
    </row>
    <row r="986" spans="1:19" s="393" customFormat="1" ht="15" customHeight="1">
      <c r="A986" s="391"/>
      <c r="B986" s="391"/>
      <c r="C986" s="391"/>
      <c r="D986" s="394"/>
      <c r="E986" s="394"/>
      <c r="F986" s="394"/>
      <c r="G986" s="394"/>
      <c r="H986" s="395"/>
      <c r="I986" s="394"/>
      <c r="J986" s="394"/>
      <c r="K986" s="395"/>
      <c r="L986" s="395"/>
      <c r="M986" s="395"/>
      <c r="N986" s="395"/>
      <c r="O986" s="392"/>
      <c r="P986" s="394"/>
      <c r="Q986" s="395"/>
      <c r="R986" s="396"/>
      <c r="S986" s="397"/>
    </row>
    <row r="987" spans="1:19" s="393" customFormat="1" ht="15" customHeight="1">
      <c r="A987" s="391"/>
      <c r="B987" s="391"/>
      <c r="C987" s="391"/>
      <c r="D987" s="394"/>
      <c r="E987" s="394"/>
      <c r="F987" s="394"/>
      <c r="G987" s="394"/>
      <c r="H987" s="395"/>
      <c r="I987" s="394"/>
      <c r="J987" s="394"/>
      <c r="K987" s="395"/>
      <c r="L987" s="395"/>
      <c r="M987" s="395"/>
      <c r="N987" s="395"/>
      <c r="O987" s="392"/>
      <c r="P987" s="394"/>
      <c r="Q987" s="395"/>
      <c r="R987" s="396"/>
      <c r="S987" s="397"/>
    </row>
    <row r="988" spans="1:19" s="393" customFormat="1" ht="15" customHeight="1">
      <c r="A988" s="391"/>
      <c r="B988" s="391"/>
      <c r="C988" s="391"/>
      <c r="D988" s="394"/>
      <c r="E988" s="394"/>
      <c r="F988" s="394"/>
      <c r="G988" s="394"/>
      <c r="H988" s="395"/>
      <c r="I988" s="394"/>
      <c r="J988" s="394"/>
      <c r="K988" s="395"/>
      <c r="L988" s="395"/>
      <c r="M988" s="395"/>
      <c r="N988" s="395"/>
      <c r="O988" s="392"/>
      <c r="P988" s="394"/>
      <c r="Q988" s="395"/>
      <c r="R988" s="396"/>
      <c r="S988" s="397"/>
    </row>
    <row r="989" spans="1:19" s="393" customFormat="1" ht="15" customHeight="1">
      <c r="A989" s="391"/>
      <c r="B989" s="391"/>
      <c r="C989" s="391"/>
      <c r="D989" s="394"/>
      <c r="E989" s="394"/>
      <c r="F989" s="394"/>
      <c r="G989" s="394"/>
      <c r="H989" s="395"/>
      <c r="I989" s="394"/>
      <c r="J989" s="394"/>
      <c r="K989" s="395"/>
      <c r="L989" s="395"/>
      <c r="M989" s="395"/>
      <c r="N989" s="395"/>
      <c r="O989" s="392"/>
      <c r="P989" s="394"/>
      <c r="Q989" s="395"/>
      <c r="R989" s="396"/>
      <c r="S989" s="397"/>
    </row>
    <row r="990" spans="1:19" s="393" customFormat="1" ht="15" customHeight="1">
      <c r="A990" s="391"/>
      <c r="B990" s="391"/>
      <c r="C990" s="391"/>
      <c r="D990" s="394"/>
      <c r="E990" s="394"/>
      <c r="F990" s="394"/>
      <c r="G990" s="394"/>
      <c r="H990" s="395"/>
      <c r="I990" s="394"/>
      <c r="J990" s="394"/>
      <c r="K990" s="395"/>
      <c r="L990" s="395"/>
      <c r="M990" s="395"/>
      <c r="N990" s="395"/>
      <c r="O990" s="392"/>
      <c r="P990" s="394"/>
      <c r="Q990" s="395"/>
      <c r="R990" s="396"/>
      <c r="S990" s="397"/>
    </row>
    <row r="991" spans="1:19" s="393" customFormat="1" ht="15" customHeight="1">
      <c r="A991" s="391"/>
      <c r="B991" s="391"/>
      <c r="C991" s="391"/>
      <c r="D991" s="394"/>
      <c r="E991" s="394"/>
      <c r="F991" s="394"/>
      <c r="G991" s="394"/>
      <c r="H991" s="395"/>
      <c r="I991" s="394"/>
      <c r="J991" s="394"/>
      <c r="K991" s="395"/>
      <c r="L991" s="395"/>
      <c r="M991" s="395"/>
      <c r="N991" s="395"/>
      <c r="O991" s="392"/>
      <c r="P991" s="394"/>
      <c r="Q991" s="395"/>
      <c r="R991" s="396"/>
      <c r="S991" s="397"/>
    </row>
    <row r="992" spans="1:19" s="393" customFormat="1" ht="15" customHeight="1">
      <c r="A992" s="391"/>
      <c r="B992" s="391"/>
      <c r="C992" s="391"/>
      <c r="D992" s="394"/>
      <c r="E992" s="394"/>
      <c r="F992" s="394"/>
      <c r="G992" s="394"/>
      <c r="H992" s="395"/>
      <c r="I992" s="394"/>
      <c r="J992" s="394"/>
      <c r="K992" s="395"/>
      <c r="L992" s="395"/>
      <c r="M992" s="395"/>
      <c r="N992" s="395"/>
      <c r="O992" s="392"/>
      <c r="P992" s="394"/>
      <c r="Q992" s="395"/>
      <c r="R992" s="396"/>
      <c r="S992" s="397"/>
    </row>
    <row r="993" spans="1:19" s="393" customFormat="1" ht="15" customHeight="1">
      <c r="A993" s="391"/>
      <c r="B993" s="391"/>
      <c r="C993" s="391"/>
      <c r="D993" s="394"/>
      <c r="E993" s="394"/>
      <c r="F993" s="394"/>
      <c r="G993" s="394"/>
      <c r="H993" s="395"/>
      <c r="I993" s="394"/>
      <c r="J993" s="394"/>
      <c r="K993" s="395"/>
      <c r="L993" s="395"/>
      <c r="M993" s="395"/>
      <c r="N993" s="395"/>
      <c r="O993" s="392"/>
      <c r="P993" s="394"/>
      <c r="Q993" s="395"/>
      <c r="R993" s="396"/>
      <c r="S993" s="397"/>
    </row>
    <row r="994" spans="1:19" s="393" customFormat="1" ht="15" customHeight="1">
      <c r="A994" s="391"/>
      <c r="B994" s="391"/>
      <c r="C994" s="391"/>
      <c r="D994" s="394"/>
      <c r="E994" s="394"/>
      <c r="F994" s="394"/>
      <c r="G994" s="394"/>
      <c r="H994" s="395"/>
      <c r="I994" s="394"/>
      <c r="J994" s="394"/>
      <c r="K994" s="395"/>
      <c r="L994" s="395"/>
      <c r="M994" s="395"/>
      <c r="N994" s="395"/>
      <c r="O994" s="392"/>
      <c r="P994" s="394"/>
      <c r="Q994" s="395"/>
      <c r="R994" s="396"/>
      <c r="S994" s="397"/>
    </row>
    <row r="995" spans="1:19" s="393" customFormat="1" ht="15" customHeight="1">
      <c r="A995" s="391"/>
      <c r="B995" s="391"/>
      <c r="C995" s="391"/>
      <c r="D995" s="394"/>
      <c r="E995" s="394"/>
      <c r="F995" s="394"/>
      <c r="G995" s="394"/>
      <c r="H995" s="395"/>
      <c r="I995" s="394"/>
      <c r="J995" s="394"/>
      <c r="K995" s="395"/>
      <c r="L995" s="395"/>
      <c r="M995" s="395"/>
      <c r="N995" s="395"/>
      <c r="O995" s="392"/>
      <c r="P995" s="394"/>
      <c r="Q995" s="395"/>
      <c r="R995" s="396"/>
      <c r="S995" s="397"/>
    </row>
    <row r="996" spans="1:19" s="393" customFormat="1" ht="15" customHeight="1">
      <c r="A996" s="391"/>
      <c r="B996" s="391"/>
      <c r="C996" s="391"/>
      <c r="D996" s="394"/>
      <c r="E996" s="394"/>
      <c r="F996" s="394"/>
      <c r="G996" s="394"/>
      <c r="H996" s="395"/>
      <c r="I996" s="394"/>
      <c r="J996" s="394"/>
      <c r="K996" s="395"/>
      <c r="L996" s="395"/>
      <c r="M996" s="395"/>
      <c r="N996" s="395"/>
      <c r="O996" s="392"/>
      <c r="P996" s="394"/>
      <c r="Q996" s="395"/>
      <c r="R996" s="396"/>
      <c r="S996" s="397"/>
    </row>
    <row r="997" spans="1:19" s="393" customFormat="1" ht="15" customHeight="1">
      <c r="A997" s="391"/>
      <c r="B997" s="391"/>
      <c r="C997" s="391"/>
      <c r="D997" s="394"/>
      <c r="E997" s="394"/>
      <c r="F997" s="394"/>
      <c r="G997" s="394"/>
      <c r="H997" s="395"/>
      <c r="I997" s="394"/>
      <c r="J997" s="394"/>
      <c r="K997" s="395"/>
      <c r="L997" s="395"/>
      <c r="M997" s="395"/>
      <c r="N997" s="395"/>
      <c r="O997" s="392"/>
      <c r="P997" s="394"/>
      <c r="Q997" s="395"/>
      <c r="R997" s="396"/>
      <c r="S997" s="397"/>
    </row>
    <row r="998" spans="1:19" s="393" customFormat="1" ht="15" customHeight="1">
      <c r="A998" s="391"/>
      <c r="B998" s="391"/>
      <c r="C998" s="391"/>
      <c r="D998" s="394"/>
      <c r="E998" s="394"/>
      <c r="F998" s="394"/>
      <c r="G998" s="394"/>
      <c r="H998" s="395"/>
      <c r="I998" s="394"/>
      <c r="J998" s="394"/>
      <c r="K998" s="395"/>
      <c r="L998" s="395"/>
      <c r="M998" s="395"/>
      <c r="N998" s="395"/>
      <c r="O998" s="392"/>
      <c r="P998" s="394"/>
      <c r="Q998" s="395"/>
      <c r="R998" s="396"/>
      <c r="S998" s="397"/>
    </row>
    <row r="999" spans="1:19" s="393" customFormat="1" ht="15" customHeight="1">
      <c r="A999" s="391"/>
      <c r="B999" s="391"/>
      <c r="C999" s="391"/>
      <c r="D999" s="394"/>
      <c r="E999" s="394"/>
      <c r="F999" s="394"/>
      <c r="G999" s="394"/>
      <c r="H999" s="395"/>
      <c r="I999" s="394"/>
      <c r="J999" s="394"/>
      <c r="K999" s="395"/>
      <c r="L999" s="395"/>
      <c r="M999" s="395"/>
      <c r="N999" s="395"/>
      <c r="O999" s="392"/>
      <c r="P999" s="394"/>
      <c r="Q999" s="395"/>
      <c r="R999" s="396"/>
      <c r="S999" s="397"/>
    </row>
    <row r="1000" spans="1:19" s="393" customFormat="1" ht="15" customHeight="1">
      <c r="A1000" s="391"/>
      <c r="B1000" s="391"/>
      <c r="C1000" s="391"/>
      <c r="D1000" s="394"/>
      <c r="E1000" s="394"/>
      <c r="F1000" s="394"/>
      <c r="G1000" s="394"/>
      <c r="H1000" s="395"/>
      <c r="I1000" s="394"/>
      <c r="J1000" s="394"/>
      <c r="K1000" s="395"/>
      <c r="L1000" s="395"/>
      <c r="M1000" s="395"/>
      <c r="N1000" s="395"/>
      <c r="O1000" s="392"/>
      <c r="P1000" s="394"/>
      <c r="Q1000" s="395"/>
      <c r="R1000" s="396"/>
      <c r="S1000" s="397"/>
    </row>
    <row r="1001" spans="1:19" s="393" customFormat="1" ht="15" customHeight="1">
      <c r="A1001" s="391"/>
      <c r="B1001" s="391"/>
      <c r="C1001" s="391"/>
      <c r="D1001" s="394"/>
      <c r="E1001" s="394"/>
      <c r="F1001" s="394"/>
      <c r="G1001" s="394"/>
      <c r="H1001" s="395"/>
      <c r="I1001" s="394"/>
      <c r="J1001" s="394"/>
      <c r="K1001" s="395"/>
      <c r="L1001" s="395"/>
      <c r="M1001" s="395"/>
      <c r="N1001" s="395"/>
      <c r="O1001" s="392"/>
      <c r="P1001" s="394"/>
      <c r="Q1001" s="395"/>
      <c r="R1001" s="396"/>
      <c r="S1001" s="397"/>
    </row>
    <row r="1002" spans="1:19" s="393" customFormat="1" ht="15" customHeight="1">
      <c r="A1002" s="391"/>
      <c r="B1002" s="391"/>
      <c r="C1002" s="391"/>
      <c r="D1002" s="394"/>
      <c r="E1002" s="394"/>
      <c r="F1002" s="394"/>
      <c r="G1002" s="394"/>
      <c r="H1002" s="395"/>
      <c r="I1002" s="394"/>
      <c r="J1002" s="394"/>
      <c r="K1002" s="395"/>
      <c r="L1002" s="395"/>
      <c r="M1002" s="395"/>
      <c r="N1002" s="395"/>
      <c r="O1002" s="392"/>
      <c r="P1002" s="394"/>
      <c r="Q1002" s="395"/>
      <c r="R1002" s="396"/>
      <c r="S1002" s="397"/>
    </row>
    <row r="1003" spans="1:19" s="393" customFormat="1" ht="15" customHeight="1">
      <c r="A1003" s="391"/>
      <c r="B1003" s="391"/>
      <c r="C1003" s="391"/>
      <c r="D1003" s="394"/>
      <c r="E1003" s="394"/>
      <c r="F1003" s="394"/>
      <c r="G1003" s="394"/>
      <c r="H1003" s="395"/>
      <c r="I1003" s="394"/>
      <c r="J1003" s="394"/>
      <c r="K1003" s="395"/>
      <c r="L1003" s="395"/>
      <c r="M1003" s="395"/>
      <c r="N1003" s="395"/>
      <c r="O1003" s="392"/>
      <c r="P1003" s="394"/>
      <c r="Q1003" s="395"/>
      <c r="R1003" s="396"/>
      <c r="S1003" s="397"/>
    </row>
    <row r="1004" spans="1:19" s="393" customFormat="1" ht="15" customHeight="1">
      <c r="A1004" s="391"/>
      <c r="B1004" s="391"/>
      <c r="C1004" s="391"/>
      <c r="D1004" s="394"/>
      <c r="E1004" s="394"/>
      <c r="F1004" s="394"/>
      <c r="G1004" s="394"/>
      <c r="H1004" s="395"/>
      <c r="I1004" s="394"/>
      <c r="J1004" s="394"/>
      <c r="K1004" s="395"/>
      <c r="L1004" s="395"/>
      <c r="M1004" s="395"/>
      <c r="N1004" s="395"/>
      <c r="O1004" s="392"/>
      <c r="P1004" s="394"/>
      <c r="Q1004" s="395"/>
      <c r="R1004" s="396"/>
      <c r="S1004" s="397"/>
    </row>
    <row r="1005" spans="1:19" s="393" customFormat="1" ht="15" customHeight="1">
      <c r="A1005" s="391"/>
      <c r="B1005" s="391"/>
      <c r="C1005" s="391"/>
      <c r="D1005" s="394"/>
      <c r="E1005" s="394"/>
      <c r="F1005" s="394"/>
      <c r="G1005" s="394"/>
      <c r="H1005" s="395"/>
      <c r="I1005" s="394"/>
      <c r="J1005" s="394"/>
      <c r="K1005" s="395"/>
      <c r="L1005" s="395"/>
      <c r="M1005" s="395"/>
      <c r="N1005" s="395"/>
      <c r="O1005" s="392"/>
      <c r="P1005" s="394"/>
      <c r="Q1005" s="395"/>
      <c r="R1005" s="396"/>
      <c r="S1005" s="397"/>
    </row>
    <row r="1006" spans="1:19" s="393" customFormat="1" ht="15" customHeight="1">
      <c r="A1006" s="391"/>
      <c r="B1006" s="391"/>
      <c r="C1006" s="391"/>
      <c r="D1006" s="394"/>
      <c r="E1006" s="394"/>
      <c r="F1006" s="394"/>
      <c r="G1006" s="394"/>
      <c r="H1006" s="395"/>
      <c r="I1006" s="394"/>
      <c r="J1006" s="394"/>
      <c r="K1006" s="395"/>
      <c r="L1006" s="395"/>
      <c r="M1006" s="395"/>
      <c r="N1006" s="395"/>
      <c r="O1006" s="392"/>
      <c r="P1006" s="394"/>
      <c r="Q1006" s="395"/>
      <c r="R1006" s="396"/>
      <c r="S1006" s="397"/>
    </row>
    <row r="1007" spans="1:19" s="393" customFormat="1" ht="15" customHeight="1">
      <c r="A1007" s="391"/>
      <c r="B1007" s="391"/>
      <c r="C1007" s="391"/>
      <c r="D1007" s="394"/>
      <c r="E1007" s="394"/>
      <c r="F1007" s="394"/>
      <c r="G1007" s="394"/>
      <c r="H1007" s="395"/>
      <c r="I1007" s="394"/>
      <c r="J1007" s="394"/>
      <c r="K1007" s="395"/>
      <c r="L1007" s="395"/>
      <c r="M1007" s="395"/>
      <c r="N1007" s="395"/>
      <c r="O1007" s="392"/>
      <c r="P1007" s="394"/>
      <c r="Q1007" s="395"/>
      <c r="R1007" s="396"/>
      <c r="S1007" s="397"/>
    </row>
    <row r="1008" spans="1:19" s="393" customFormat="1" ht="15" customHeight="1">
      <c r="A1008" s="391"/>
      <c r="B1008" s="391"/>
      <c r="C1008" s="391"/>
      <c r="D1008" s="394"/>
      <c r="E1008" s="394"/>
      <c r="F1008" s="394"/>
      <c r="G1008" s="394"/>
      <c r="H1008" s="395"/>
      <c r="I1008" s="394"/>
      <c r="J1008" s="394"/>
      <c r="K1008" s="395"/>
      <c r="L1008" s="395"/>
      <c r="M1008" s="395"/>
      <c r="N1008" s="395"/>
      <c r="O1008" s="392"/>
      <c r="P1008" s="394"/>
      <c r="Q1008" s="395"/>
      <c r="R1008" s="396"/>
      <c r="S1008" s="397"/>
    </row>
    <row r="1009" spans="1:19" s="393" customFormat="1" ht="15" customHeight="1">
      <c r="A1009" s="391"/>
      <c r="B1009" s="391"/>
      <c r="C1009" s="391"/>
      <c r="D1009" s="394"/>
      <c r="E1009" s="394"/>
      <c r="F1009" s="394"/>
      <c r="G1009" s="394"/>
      <c r="H1009" s="395"/>
      <c r="I1009" s="394"/>
      <c r="J1009" s="394"/>
      <c r="K1009" s="395"/>
      <c r="L1009" s="395"/>
      <c r="M1009" s="395"/>
      <c r="N1009" s="395"/>
      <c r="O1009" s="392"/>
      <c r="P1009" s="394"/>
      <c r="Q1009" s="395"/>
      <c r="R1009" s="396"/>
      <c r="S1009" s="397"/>
    </row>
    <row r="1010" spans="1:19" s="393" customFormat="1" ht="15" customHeight="1">
      <c r="A1010" s="391"/>
      <c r="B1010" s="391"/>
      <c r="C1010" s="391"/>
      <c r="D1010" s="394"/>
      <c r="E1010" s="394"/>
      <c r="F1010" s="394"/>
      <c r="G1010" s="394"/>
      <c r="H1010" s="395"/>
      <c r="I1010" s="394"/>
      <c r="J1010" s="394"/>
      <c r="K1010" s="395"/>
      <c r="L1010" s="395"/>
      <c r="M1010" s="395"/>
      <c r="N1010" s="395"/>
      <c r="O1010" s="392"/>
      <c r="P1010" s="394"/>
      <c r="Q1010" s="395"/>
      <c r="R1010" s="396"/>
      <c r="S1010" s="397"/>
    </row>
    <row r="1011" spans="1:19" s="393" customFormat="1" ht="15" customHeight="1">
      <c r="A1011" s="391"/>
      <c r="B1011" s="391"/>
      <c r="C1011" s="391"/>
      <c r="D1011" s="394"/>
      <c r="E1011" s="394"/>
      <c r="F1011" s="394"/>
      <c r="G1011" s="394"/>
      <c r="H1011" s="395"/>
      <c r="I1011" s="394"/>
      <c r="J1011" s="394"/>
      <c r="K1011" s="395"/>
      <c r="L1011" s="395"/>
      <c r="M1011" s="395"/>
      <c r="N1011" s="395"/>
      <c r="O1011" s="392"/>
      <c r="P1011" s="394"/>
      <c r="Q1011" s="395"/>
      <c r="R1011" s="396"/>
      <c r="S1011" s="397"/>
    </row>
    <row r="1012" spans="1:19" s="393" customFormat="1" ht="15" customHeight="1">
      <c r="A1012" s="391"/>
      <c r="B1012" s="391"/>
      <c r="C1012" s="391"/>
      <c r="D1012" s="394"/>
      <c r="E1012" s="394"/>
      <c r="F1012" s="394"/>
      <c r="G1012" s="394"/>
      <c r="H1012" s="395"/>
      <c r="I1012" s="394"/>
      <c r="J1012" s="394"/>
      <c r="K1012" s="395"/>
      <c r="L1012" s="395"/>
      <c r="M1012" s="395"/>
      <c r="N1012" s="395"/>
      <c r="O1012" s="392"/>
      <c r="P1012" s="394"/>
      <c r="Q1012" s="395"/>
      <c r="R1012" s="396"/>
      <c r="S1012" s="397"/>
    </row>
    <row r="1013" spans="1:19" s="393" customFormat="1" ht="15" customHeight="1">
      <c r="A1013" s="391"/>
      <c r="B1013" s="391"/>
      <c r="C1013" s="391"/>
      <c r="D1013" s="394"/>
      <c r="E1013" s="394"/>
      <c r="F1013" s="394"/>
      <c r="G1013" s="394"/>
      <c r="H1013" s="395"/>
      <c r="I1013" s="394"/>
      <c r="J1013" s="394"/>
      <c r="K1013" s="395"/>
      <c r="L1013" s="395"/>
      <c r="M1013" s="395"/>
      <c r="N1013" s="395"/>
      <c r="O1013" s="392"/>
      <c r="P1013" s="394"/>
      <c r="Q1013" s="395"/>
      <c r="R1013" s="396"/>
      <c r="S1013" s="397"/>
    </row>
    <row r="1014" spans="1:19" s="393" customFormat="1" ht="15" customHeight="1">
      <c r="A1014" s="391"/>
      <c r="B1014" s="391"/>
      <c r="C1014" s="391"/>
      <c r="D1014" s="394"/>
      <c r="E1014" s="394"/>
      <c r="F1014" s="394"/>
      <c r="G1014" s="394"/>
      <c r="H1014" s="395"/>
      <c r="I1014" s="394"/>
      <c r="J1014" s="394"/>
      <c r="K1014" s="395"/>
      <c r="L1014" s="395"/>
      <c r="M1014" s="395"/>
      <c r="N1014" s="395"/>
      <c r="O1014" s="392"/>
      <c r="P1014" s="394"/>
      <c r="Q1014" s="395"/>
      <c r="R1014" s="396"/>
      <c r="S1014" s="397"/>
    </row>
    <row r="1015" spans="1:19" s="393" customFormat="1" ht="15" customHeight="1">
      <c r="A1015" s="391"/>
      <c r="B1015" s="391"/>
      <c r="C1015" s="391"/>
      <c r="D1015" s="394"/>
      <c r="E1015" s="394"/>
      <c r="F1015" s="394"/>
      <c r="G1015" s="394"/>
      <c r="H1015" s="395"/>
      <c r="I1015" s="394"/>
      <c r="J1015" s="394"/>
      <c r="K1015" s="395"/>
      <c r="L1015" s="395"/>
      <c r="M1015" s="395"/>
      <c r="N1015" s="395"/>
      <c r="O1015" s="392"/>
      <c r="P1015" s="394"/>
      <c r="Q1015" s="395"/>
      <c r="R1015" s="396"/>
      <c r="S1015" s="397"/>
    </row>
    <row r="1016" spans="1:19" s="393" customFormat="1" ht="15" customHeight="1">
      <c r="A1016" s="391"/>
      <c r="B1016" s="391"/>
      <c r="C1016" s="391"/>
      <c r="D1016" s="394"/>
      <c r="E1016" s="394"/>
      <c r="F1016" s="394"/>
      <c r="G1016" s="394"/>
      <c r="H1016" s="395"/>
      <c r="I1016" s="394"/>
      <c r="J1016" s="394"/>
      <c r="K1016" s="395"/>
      <c r="L1016" s="395"/>
      <c r="M1016" s="395"/>
      <c r="N1016" s="395"/>
      <c r="O1016" s="392"/>
      <c r="P1016" s="394"/>
      <c r="Q1016" s="395"/>
      <c r="R1016" s="396"/>
      <c r="S1016" s="397"/>
    </row>
    <row r="1017" spans="1:19" s="393" customFormat="1" ht="15" customHeight="1">
      <c r="A1017" s="391"/>
      <c r="B1017" s="391"/>
      <c r="C1017" s="391"/>
      <c r="D1017" s="394"/>
      <c r="E1017" s="394"/>
      <c r="F1017" s="394"/>
      <c r="G1017" s="394"/>
      <c r="H1017" s="395"/>
      <c r="I1017" s="394"/>
      <c r="J1017" s="394"/>
      <c r="K1017" s="395"/>
      <c r="L1017" s="395"/>
      <c r="M1017" s="395"/>
      <c r="N1017" s="395"/>
      <c r="O1017" s="392"/>
      <c r="P1017" s="394"/>
      <c r="Q1017" s="395"/>
      <c r="R1017" s="396"/>
      <c r="S1017" s="397"/>
    </row>
    <row r="1018" spans="1:19" s="393" customFormat="1" ht="15" customHeight="1">
      <c r="A1018" s="391"/>
      <c r="B1018" s="391"/>
      <c r="C1018" s="391"/>
      <c r="D1018" s="394"/>
      <c r="E1018" s="394"/>
      <c r="F1018" s="394"/>
      <c r="G1018" s="394"/>
      <c r="H1018" s="395"/>
      <c r="I1018" s="394"/>
      <c r="J1018" s="394"/>
      <c r="K1018" s="395"/>
      <c r="L1018" s="395"/>
      <c r="M1018" s="395"/>
      <c r="N1018" s="395"/>
      <c r="O1018" s="392"/>
      <c r="P1018" s="394"/>
      <c r="Q1018" s="395"/>
      <c r="R1018" s="396"/>
      <c r="S1018" s="397"/>
    </row>
    <row r="1019" spans="1:19" s="393" customFormat="1" ht="15" customHeight="1">
      <c r="A1019" s="391"/>
      <c r="B1019" s="391"/>
      <c r="C1019" s="391"/>
      <c r="D1019" s="394"/>
      <c r="E1019" s="394"/>
      <c r="F1019" s="394"/>
      <c r="G1019" s="394"/>
      <c r="H1019" s="395"/>
      <c r="I1019" s="394"/>
      <c r="J1019" s="394"/>
      <c r="K1019" s="395"/>
      <c r="L1019" s="395"/>
      <c r="M1019" s="395"/>
      <c r="N1019" s="395"/>
      <c r="O1019" s="392"/>
      <c r="P1019" s="394"/>
      <c r="Q1019" s="395"/>
      <c r="R1019" s="396"/>
      <c r="S1019" s="397"/>
    </row>
    <row r="1020" spans="1:19" s="393" customFormat="1" ht="15" customHeight="1">
      <c r="A1020" s="391"/>
      <c r="B1020" s="391"/>
      <c r="C1020" s="391"/>
      <c r="D1020" s="394"/>
      <c r="E1020" s="394"/>
      <c r="F1020" s="394"/>
      <c r="G1020" s="394"/>
      <c r="H1020" s="395"/>
      <c r="I1020" s="394"/>
      <c r="J1020" s="394"/>
      <c r="K1020" s="395"/>
      <c r="L1020" s="395"/>
      <c r="M1020" s="395"/>
      <c r="N1020" s="395"/>
      <c r="O1020" s="392"/>
      <c r="P1020" s="394"/>
      <c r="Q1020" s="395"/>
      <c r="R1020" s="396"/>
      <c r="S1020" s="397"/>
    </row>
    <row r="1021" spans="1:19" s="393" customFormat="1" ht="15" customHeight="1">
      <c r="A1021" s="391"/>
      <c r="B1021" s="391"/>
      <c r="C1021" s="391"/>
      <c r="D1021" s="394"/>
      <c r="E1021" s="394"/>
      <c r="F1021" s="394"/>
      <c r="G1021" s="394"/>
      <c r="H1021" s="395"/>
      <c r="I1021" s="394"/>
      <c r="J1021" s="394"/>
      <c r="K1021" s="395"/>
      <c r="L1021" s="395"/>
      <c r="M1021" s="395"/>
      <c r="N1021" s="395"/>
      <c r="O1021" s="392"/>
      <c r="P1021" s="394"/>
      <c r="Q1021" s="395"/>
      <c r="R1021" s="396"/>
      <c r="S1021" s="397"/>
    </row>
    <row r="1022" spans="1:19" s="393" customFormat="1" ht="15" customHeight="1">
      <c r="A1022" s="391"/>
      <c r="B1022" s="391"/>
      <c r="C1022" s="391"/>
      <c r="D1022" s="394"/>
      <c r="E1022" s="394"/>
      <c r="F1022" s="394"/>
      <c r="G1022" s="394"/>
      <c r="H1022" s="395"/>
      <c r="I1022" s="394"/>
      <c r="J1022" s="394"/>
      <c r="K1022" s="395"/>
      <c r="L1022" s="395"/>
      <c r="M1022" s="395"/>
      <c r="N1022" s="395"/>
      <c r="O1022" s="392"/>
      <c r="P1022" s="394"/>
      <c r="Q1022" s="395"/>
      <c r="R1022" s="396"/>
      <c r="S1022" s="397"/>
    </row>
    <row r="1023" spans="1:19" s="393" customFormat="1" ht="15" customHeight="1">
      <c r="A1023" s="391"/>
      <c r="B1023" s="391"/>
      <c r="C1023" s="391"/>
      <c r="D1023" s="394"/>
      <c r="E1023" s="394"/>
      <c r="F1023" s="394"/>
      <c r="G1023" s="394"/>
      <c r="H1023" s="395"/>
      <c r="I1023" s="394"/>
      <c r="J1023" s="394"/>
      <c r="K1023" s="395"/>
      <c r="L1023" s="395"/>
      <c r="M1023" s="395"/>
      <c r="N1023" s="395"/>
      <c r="O1023" s="392"/>
      <c r="P1023" s="394"/>
      <c r="Q1023" s="395"/>
      <c r="R1023" s="396"/>
      <c r="S1023" s="397"/>
    </row>
    <row r="1024" spans="1:19" s="393" customFormat="1" ht="15" customHeight="1">
      <c r="A1024" s="391"/>
      <c r="B1024" s="391"/>
      <c r="C1024" s="391"/>
      <c r="D1024" s="394"/>
      <c r="E1024" s="394"/>
      <c r="F1024" s="394"/>
      <c r="G1024" s="394"/>
      <c r="H1024" s="395"/>
      <c r="I1024" s="394"/>
      <c r="J1024" s="394"/>
      <c r="K1024" s="395"/>
      <c r="L1024" s="395"/>
      <c r="M1024" s="395"/>
      <c r="N1024" s="395"/>
      <c r="O1024" s="392"/>
      <c r="P1024" s="394"/>
      <c r="Q1024" s="395"/>
      <c r="R1024" s="396"/>
      <c r="S1024" s="397"/>
    </row>
    <row r="1025" spans="1:19" s="393" customFormat="1" ht="15" customHeight="1">
      <c r="A1025" s="391"/>
      <c r="B1025" s="391"/>
      <c r="C1025" s="391"/>
      <c r="D1025" s="394"/>
      <c r="E1025" s="394"/>
      <c r="F1025" s="394"/>
      <c r="G1025" s="394"/>
      <c r="H1025" s="395"/>
      <c r="I1025" s="394"/>
      <c r="J1025" s="394"/>
      <c r="K1025" s="395"/>
      <c r="L1025" s="395"/>
      <c r="M1025" s="395"/>
      <c r="N1025" s="395"/>
      <c r="O1025" s="392"/>
      <c r="P1025" s="394"/>
      <c r="Q1025" s="395"/>
      <c r="R1025" s="396"/>
      <c r="S1025" s="397"/>
    </row>
    <row r="1026" spans="1:19" s="393" customFormat="1" ht="15" customHeight="1">
      <c r="A1026" s="391"/>
      <c r="B1026" s="391"/>
      <c r="C1026" s="391"/>
      <c r="D1026" s="394"/>
      <c r="E1026" s="394"/>
      <c r="F1026" s="394"/>
      <c r="G1026" s="394"/>
      <c r="H1026" s="395"/>
      <c r="I1026" s="394"/>
      <c r="J1026" s="394"/>
      <c r="K1026" s="395"/>
      <c r="L1026" s="395"/>
      <c r="M1026" s="395"/>
      <c r="N1026" s="395"/>
      <c r="O1026" s="392"/>
      <c r="P1026" s="394"/>
      <c r="Q1026" s="395"/>
      <c r="R1026" s="396"/>
      <c r="S1026" s="397"/>
    </row>
    <row r="1027" spans="1:19" s="393" customFormat="1" ht="15" customHeight="1">
      <c r="A1027" s="391"/>
      <c r="B1027" s="391"/>
      <c r="C1027" s="391"/>
      <c r="D1027" s="394"/>
      <c r="E1027" s="394"/>
      <c r="F1027" s="394"/>
      <c r="G1027" s="394"/>
      <c r="H1027" s="395"/>
      <c r="I1027" s="394"/>
      <c r="J1027" s="394"/>
      <c r="K1027" s="395"/>
      <c r="L1027" s="395"/>
      <c r="M1027" s="395"/>
      <c r="N1027" s="395"/>
      <c r="O1027" s="392"/>
      <c r="P1027" s="394"/>
      <c r="Q1027" s="395"/>
      <c r="R1027" s="396"/>
      <c r="S1027" s="397"/>
    </row>
    <row r="1028" spans="1:19" s="393" customFormat="1" ht="15" customHeight="1">
      <c r="A1028" s="391"/>
      <c r="B1028" s="391"/>
      <c r="C1028" s="391"/>
      <c r="D1028" s="394"/>
      <c r="E1028" s="394"/>
      <c r="F1028" s="394"/>
      <c r="G1028" s="394"/>
      <c r="H1028" s="395"/>
      <c r="I1028" s="394"/>
      <c r="J1028" s="394"/>
      <c r="K1028" s="395"/>
      <c r="L1028" s="395"/>
      <c r="M1028" s="395"/>
      <c r="N1028" s="395"/>
      <c r="O1028" s="392"/>
      <c r="P1028" s="394"/>
      <c r="Q1028" s="395"/>
      <c r="R1028" s="396"/>
      <c r="S1028" s="397"/>
    </row>
    <row r="1029" spans="1:19" s="393" customFormat="1" ht="15" customHeight="1">
      <c r="A1029" s="391"/>
      <c r="B1029" s="391"/>
      <c r="C1029" s="391"/>
      <c r="D1029" s="394"/>
      <c r="E1029" s="394"/>
      <c r="F1029" s="394"/>
      <c r="G1029" s="394"/>
      <c r="H1029" s="395"/>
      <c r="I1029" s="394"/>
      <c r="J1029" s="394"/>
      <c r="K1029" s="395"/>
      <c r="L1029" s="395"/>
      <c r="M1029" s="395"/>
      <c r="N1029" s="395"/>
      <c r="O1029" s="392"/>
      <c r="P1029" s="394"/>
      <c r="Q1029" s="395"/>
      <c r="R1029" s="396"/>
      <c r="S1029" s="397"/>
    </row>
    <row r="1030" spans="1:19" s="393" customFormat="1" ht="15" customHeight="1">
      <c r="A1030" s="391"/>
      <c r="B1030" s="391"/>
      <c r="C1030" s="391"/>
      <c r="D1030" s="394"/>
      <c r="E1030" s="394"/>
      <c r="F1030" s="394"/>
      <c r="G1030" s="394"/>
      <c r="H1030" s="395"/>
      <c r="I1030" s="394"/>
      <c r="J1030" s="394"/>
      <c r="K1030" s="395"/>
      <c r="L1030" s="395"/>
      <c r="M1030" s="395"/>
      <c r="N1030" s="395"/>
      <c r="O1030" s="392"/>
      <c r="P1030" s="394"/>
      <c r="Q1030" s="395"/>
      <c r="R1030" s="396"/>
      <c r="S1030" s="397"/>
    </row>
    <row r="1031" spans="1:19" s="393" customFormat="1" ht="15" customHeight="1">
      <c r="A1031" s="391"/>
      <c r="B1031" s="391"/>
      <c r="C1031" s="391"/>
      <c r="D1031" s="394"/>
      <c r="E1031" s="394"/>
      <c r="F1031" s="394"/>
      <c r="G1031" s="394"/>
      <c r="H1031" s="395"/>
      <c r="I1031" s="394"/>
      <c r="J1031" s="394"/>
      <c r="K1031" s="395"/>
      <c r="L1031" s="395"/>
      <c r="M1031" s="395"/>
      <c r="N1031" s="395"/>
      <c r="O1031" s="392"/>
      <c r="P1031" s="394"/>
      <c r="Q1031" s="395"/>
      <c r="R1031" s="396"/>
      <c r="S1031" s="397"/>
    </row>
    <row r="1032" spans="1:19" s="393" customFormat="1" ht="15" customHeight="1">
      <c r="A1032" s="391"/>
      <c r="B1032" s="391"/>
      <c r="C1032" s="391"/>
      <c r="D1032" s="394"/>
      <c r="E1032" s="394"/>
      <c r="F1032" s="394"/>
      <c r="G1032" s="394"/>
      <c r="H1032" s="395"/>
      <c r="I1032" s="394"/>
      <c r="J1032" s="394"/>
      <c r="K1032" s="395"/>
      <c r="L1032" s="395"/>
      <c r="M1032" s="395"/>
      <c r="N1032" s="395"/>
      <c r="O1032" s="392"/>
      <c r="P1032" s="394"/>
      <c r="Q1032" s="395"/>
      <c r="R1032" s="396"/>
      <c r="S1032" s="397"/>
    </row>
    <row r="1033" spans="1:19" s="393" customFormat="1" ht="15" customHeight="1">
      <c r="A1033" s="391"/>
      <c r="B1033" s="391"/>
      <c r="C1033" s="391"/>
      <c r="D1033" s="394"/>
      <c r="E1033" s="394"/>
      <c r="F1033" s="394"/>
      <c r="G1033" s="394"/>
      <c r="H1033" s="395"/>
      <c r="I1033" s="394"/>
      <c r="J1033" s="394"/>
      <c r="K1033" s="395"/>
      <c r="L1033" s="395"/>
      <c r="M1033" s="395"/>
      <c r="N1033" s="395"/>
      <c r="O1033" s="392"/>
      <c r="P1033" s="394"/>
      <c r="Q1033" s="395"/>
      <c r="R1033" s="396"/>
      <c r="S1033" s="397"/>
    </row>
    <row r="1034" spans="1:19" s="393" customFormat="1" ht="15" customHeight="1">
      <c r="A1034" s="391"/>
      <c r="B1034" s="391"/>
      <c r="C1034" s="391"/>
      <c r="D1034" s="394"/>
      <c r="E1034" s="394"/>
      <c r="F1034" s="394"/>
      <c r="G1034" s="394"/>
      <c r="H1034" s="395"/>
      <c r="I1034" s="394"/>
      <c r="J1034" s="394"/>
      <c r="K1034" s="395"/>
      <c r="L1034" s="395"/>
      <c r="M1034" s="395"/>
      <c r="N1034" s="395"/>
      <c r="O1034" s="392"/>
      <c r="P1034" s="394"/>
      <c r="Q1034" s="395"/>
      <c r="R1034" s="396"/>
      <c r="S1034" s="397"/>
    </row>
    <row r="1035" spans="1:19" s="393" customFormat="1" ht="15" customHeight="1">
      <c r="A1035" s="391"/>
      <c r="B1035" s="391"/>
      <c r="C1035" s="391"/>
      <c r="D1035" s="394"/>
      <c r="E1035" s="394"/>
      <c r="F1035" s="394"/>
      <c r="G1035" s="394"/>
      <c r="H1035" s="395"/>
      <c r="I1035" s="394"/>
      <c r="J1035" s="394"/>
      <c r="K1035" s="395"/>
      <c r="L1035" s="395"/>
      <c r="M1035" s="395"/>
      <c r="N1035" s="395"/>
      <c r="O1035" s="392"/>
      <c r="P1035" s="394"/>
      <c r="Q1035" s="395"/>
      <c r="R1035" s="396"/>
      <c r="S1035" s="397"/>
    </row>
    <row r="1036" spans="1:19" s="393" customFormat="1" ht="15" customHeight="1">
      <c r="A1036" s="391"/>
      <c r="B1036" s="391"/>
      <c r="C1036" s="391"/>
      <c r="D1036" s="394"/>
      <c r="E1036" s="394"/>
      <c r="F1036" s="394"/>
      <c r="G1036" s="394"/>
      <c r="H1036" s="395"/>
      <c r="I1036" s="394"/>
      <c r="J1036" s="394"/>
      <c r="K1036" s="395"/>
      <c r="L1036" s="395"/>
      <c r="M1036" s="395"/>
      <c r="N1036" s="395"/>
      <c r="O1036" s="392"/>
      <c r="P1036" s="394"/>
      <c r="Q1036" s="395"/>
      <c r="R1036" s="396"/>
      <c r="S1036" s="397"/>
    </row>
    <row r="1037" spans="1:19" s="393" customFormat="1" ht="15" customHeight="1">
      <c r="A1037" s="391"/>
      <c r="B1037" s="391"/>
      <c r="C1037" s="391"/>
      <c r="D1037" s="394"/>
      <c r="E1037" s="394"/>
      <c r="F1037" s="394"/>
      <c r="G1037" s="394"/>
      <c r="H1037" s="395"/>
      <c r="I1037" s="394"/>
      <c r="J1037" s="394"/>
      <c r="K1037" s="395"/>
      <c r="L1037" s="395"/>
      <c r="M1037" s="395"/>
      <c r="N1037" s="395"/>
      <c r="O1037" s="392"/>
      <c r="P1037" s="394"/>
      <c r="Q1037" s="395"/>
      <c r="R1037" s="396"/>
      <c r="S1037" s="397"/>
    </row>
    <row r="1038" spans="1:19" s="393" customFormat="1" ht="15" customHeight="1">
      <c r="A1038" s="391"/>
      <c r="B1038" s="391"/>
      <c r="C1038" s="391"/>
      <c r="D1038" s="394"/>
      <c r="E1038" s="394"/>
      <c r="F1038" s="394"/>
      <c r="G1038" s="394"/>
      <c r="H1038" s="395"/>
      <c r="I1038" s="394"/>
      <c r="J1038" s="394"/>
      <c r="K1038" s="395"/>
      <c r="L1038" s="395"/>
      <c r="M1038" s="395"/>
      <c r="N1038" s="395"/>
      <c r="O1038" s="392"/>
      <c r="P1038" s="394"/>
      <c r="Q1038" s="395"/>
      <c r="R1038" s="396"/>
      <c r="S1038" s="397"/>
    </row>
    <row r="1039" spans="1:19" s="393" customFormat="1" ht="15" customHeight="1">
      <c r="A1039" s="391"/>
      <c r="B1039" s="391"/>
      <c r="C1039" s="391"/>
      <c r="D1039" s="394"/>
      <c r="E1039" s="394"/>
      <c r="F1039" s="394"/>
      <c r="G1039" s="394"/>
      <c r="H1039" s="395"/>
      <c r="I1039" s="394"/>
      <c r="J1039" s="394"/>
      <c r="K1039" s="395"/>
      <c r="L1039" s="395"/>
      <c r="M1039" s="395"/>
      <c r="N1039" s="395"/>
      <c r="O1039" s="392"/>
      <c r="P1039" s="394"/>
      <c r="Q1039" s="395"/>
      <c r="R1039" s="396"/>
      <c r="S1039" s="397"/>
    </row>
    <row r="1040" spans="1:19" s="393" customFormat="1" ht="15" customHeight="1">
      <c r="A1040" s="391"/>
      <c r="B1040" s="391"/>
      <c r="C1040" s="391"/>
      <c r="D1040" s="394"/>
      <c r="E1040" s="394"/>
      <c r="F1040" s="394"/>
      <c r="G1040" s="394"/>
      <c r="H1040" s="395"/>
      <c r="I1040" s="394"/>
      <c r="J1040" s="394"/>
      <c r="K1040" s="395"/>
      <c r="L1040" s="395"/>
      <c r="M1040" s="395"/>
      <c r="N1040" s="395"/>
      <c r="O1040" s="392"/>
      <c r="P1040" s="394"/>
      <c r="Q1040" s="395"/>
      <c r="R1040" s="396"/>
      <c r="S1040" s="397"/>
    </row>
    <row r="1041" spans="1:19" s="393" customFormat="1" ht="15" customHeight="1">
      <c r="A1041" s="391"/>
      <c r="B1041" s="391"/>
      <c r="C1041" s="391"/>
      <c r="D1041" s="394"/>
      <c r="E1041" s="394"/>
      <c r="F1041" s="394"/>
      <c r="G1041" s="394"/>
      <c r="H1041" s="395"/>
      <c r="I1041" s="394"/>
      <c r="J1041" s="394"/>
      <c r="K1041" s="395"/>
      <c r="L1041" s="395"/>
      <c r="M1041" s="395"/>
      <c r="N1041" s="395"/>
      <c r="O1041" s="392"/>
      <c r="P1041" s="394"/>
      <c r="Q1041" s="395"/>
      <c r="R1041" s="396"/>
      <c r="S1041" s="397"/>
    </row>
    <row r="1042" spans="1:19" s="393" customFormat="1" ht="15" customHeight="1">
      <c r="A1042" s="391"/>
      <c r="B1042" s="391"/>
      <c r="C1042" s="391"/>
      <c r="D1042" s="394"/>
      <c r="E1042" s="394"/>
      <c r="F1042" s="394"/>
      <c r="G1042" s="394"/>
      <c r="H1042" s="395"/>
      <c r="I1042" s="394"/>
      <c r="J1042" s="394"/>
      <c r="K1042" s="395"/>
      <c r="L1042" s="395"/>
      <c r="M1042" s="395"/>
      <c r="N1042" s="395"/>
      <c r="O1042" s="392"/>
      <c r="P1042" s="394"/>
      <c r="Q1042" s="395"/>
      <c r="R1042" s="396"/>
      <c r="S1042" s="397"/>
    </row>
    <row r="1043" spans="1:19" s="393" customFormat="1" ht="15" customHeight="1">
      <c r="A1043" s="391"/>
      <c r="B1043" s="391"/>
      <c r="C1043" s="391"/>
      <c r="D1043" s="394"/>
      <c r="E1043" s="394"/>
      <c r="F1043" s="394"/>
      <c r="G1043" s="394"/>
      <c r="H1043" s="395"/>
      <c r="I1043" s="394"/>
      <c r="J1043" s="394"/>
      <c r="K1043" s="395"/>
      <c r="L1043" s="395"/>
      <c r="M1043" s="395"/>
      <c r="N1043" s="395"/>
      <c r="O1043" s="392"/>
      <c r="P1043" s="394"/>
      <c r="Q1043" s="395"/>
      <c r="R1043" s="396"/>
      <c r="S1043" s="397"/>
    </row>
    <row r="1044" spans="1:19" s="393" customFormat="1" ht="15" customHeight="1">
      <c r="A1044" s="391"/>
      <c r="B1044" s="391"/>
      <c r="C1044" s="391"/>
      <c r="D1044" s="394"/>
      <c r="E1044" s="394"/>
      <c r="F1044" s="394"/>
      <c r="G1044" s="394"/>
      <c r="H1044" s="395"/>
      <c r="I1044" s="394"/>
      <c r="J1044" s="394"/>
      <c r="K1044" s="395"/>
      <c r="L1044" s="395"/>
      <c r="M1044" s="395"/>
      <c r="N1044" s="395"/>
      <c r="O1044" s="392"/>
      <c r="P1044" s="394"/>
      <c r="Q1044" s="395"/>
      <c r="R1044" s="396"/>
      <c r="S1044" s="397"/>
    </row>
    <row r="1045" spans="1:19" s="393" customFormat="1" ht="15" customHeight="1">
      <c r="A1045" s="391"/>
      <c r="B1045" s="391"/>
      <c r="C1045" s="391"/>
      <c r="D1045" s="394"/>
      <c r="E1045" s="394"/>
      <c r="F1045" s="394"/>
      <c r="G1045" s="394"/>
      <c r="H1045" s="395"/>
      <c r="I1045" s="394"/>
      <c r="J1045" s="394"/>
      <c r="K1045" s="395"/>
      <c r="L1045" s="395"/>
      <c r="M1045" s="395"/>
      <c r="N1045" s="395"/>
      <c r="O1045" s="392"/>
      <c r="P1045" s="394"/>
      <c r="Q1045" s="395"/>
      <c r="R1045" s="396"/>
      <c r="S1045" s="397"/>
    </row>
    <row r="1046" spans="1:19" s="393" customFormat="1" ht="15" customHeight="1">
      <c r="A1046" s="391"/>
      <c r="B1046" s="391"/>
      <c r="C1046" s="391"/>
      <c r="D1046" s="394"/>
      <c r="E1046" s="394"/>
      <c r="F1046" s="394"/>
      <c r="G1046" s="394"/>
      <c r="H1046" s="395"/>
      <c r="I1046" s="394"/>
      <c r="J1046" s="394"/>
      <c r="K1046" s="395"/>
      <c r="L1046" s="395"/>
      <c r="M1046" s="395"/>
      <c r="N1046" s="395"/>
      <c r="O1046" s="392"/>
      <c r="P1046" s="394"/>
      <c r="Q1046" s="395"/>
      <c r="R1046" s="396"/>
      <c r="S1046" s="397"/>
    </row>
    <row r="1047" spans="1:19" s="393" customFormat="1" ht="15" customHeight="1">
      <c r="A1047" s="391"/>
      <c r="B1047" s="391"/>
      <c r="C1047" s="391"/>
      <c r="D1047" s="394"/>
      <c r="E1047" s="394"/>
      <c r="F1047" s="394"/>
      <c r="G1047" s="394"/>
      <c r="H1047" s="395"/>
      <c r="I1047" s="394"/>
      <c r="J1047" s="394"/>
      <c r="K1047" s="395"/>
      <c r="L1047" s="395"/>
      <c r="M1047" s="395"/>
      <c r="N1047" s="395"/>
      <c r="O1047" s="392"/>
      <c r="P1047" s="394"/>
      <c r="Q1047" s="395"/>
      <c r="R1047" s="396"/>
      <c r="S1047" s="397"/>
    </row>
    <row r="1048" spans="1:19" s="393" customFormat="1" ht="15" customHeight="1">
      <c r="A1048" s="391"/>
      <c r="B1048" s="391"/>
      <c r="C1048" s="391"/>
      <c r="D1048" s="394"/>
      <c r="E1048" s="394"/>
      <c r="F1048" s="394"/>
      <c r="G1048" s="394"/>
      <c r="H1048" s="395"/>
      <c r="I1048" s="394"/>
      <c r="J1048" s="394"/>
      <c r="K1048" s="395"/>
      <c r="L1048" s="395"/>
      <c r="M1048" s="395"/>
      <c r="N1048" s="395"/>
      <c r="O1048" s="392"/>
      <c r="P1048" s="394"/>
      <c r="Q1048" s="395"/>
      <c r="R1048" s="396"/>
      <c r="S1048" s="397"/>
    </row>
    <row r="1049" spans="1:19" s="393" customFormat="1" ht="15" customHeight="1">
      <c r="A1049" s="391"/>
      <c r="B1049" s="391"/>
      <c r="C1049" s="391"/>
      <c r="D1049" s="394"/>
      <c r="E1049" s="394"/>
      <c r="F1049" s="394"/>
      <c r="G1049" s="394"/>
      <c r="H1049" s="395"/>
      <c r="I1049" s="394"/>
      <c r="J1049" s="394"/>
      <c r="K1049" s="395"/>
      <c r="L1049" s="395"/>
      <c r="M1049" s="395"/>
      <c r="N1049" s="395"/>
      <c r="O1049" s="392"/>
      <c r="P1049" s="394"/>
      <c r="Q1049" s="395"/>
      <c r="R1049" s="396"/>
      <c r="S1049" s="397"/>
    </row>
    <row r="1050" spans="1:19" ht="15" customHeight="1">
      <c r="B1050" s="386"/>
      <c r="C1050" s="386"/>
      <c r="D1050" s="387"/>
      <c r="E1050" s="387"/>
      <c r="F1050" s="387"/>
      <c r="G1050" s="387"/>
      <c r="H1050" s="388"/>
      <c r="I1050" s="387"/>
      <c r="J1050" s="387"/>
      <c r="K1050" s="388"/>
      <c r="L1050" s="388"/>
      <c r="M1050" s="388"/>
      <c r="N1050" s="388"/>
      <c r="O1050" s="389"/>
      <c r="P1050" s="387"/>
      <c r="Q1050" s="388"/>
      <c r="R1050" s="390"/>
      <c r="S1050" s="402"/>
    </row>
  </sheetData>
  <sortState ref="A4:CA900">
    <sortCondition ref="F4:F900"/>
    <sortCondition ref="G4:G900"/>
    <sortCondition ref="I4:I900"/>
    <sortCondition ref="L4:L900"/>
    <sortCondition ref="M4:M900"/>
    <sortCondition ref="N4:N900"/>
  </sortState>
  <conditionalFormatting sqref="E605">
    <cfRule type="duplicateValues" dxfId="26" priority="25"/>
  </conditionalFormatting>
  <conditionalFormatting sqref="D605">
    <cfRule type="duplicateValues" dxfId="25" priority="24"/>
  </conditionalFormatting>
  <conditionalFormatting sqref="E603">
    <cfRule type="duplicateValues" dxfId="24" priority="22"/>
    <cfRule type="duplicateValues" dxfId="23" priority="23"/>
  </conditionalFormatting>
  <conditionalFormatting sqref="E604">
    <cfRule type="duplicateValues" dxfId="22" priority="20"/>
    <cfRule type="duplicateValues" dxfId="21" priority="21"/>
  </conditionalFormatting>
  <conditionalFormatting sqref="E606">
    <cfRule type="duplicateValues" dxfId="20" priority="19"/>
  </conditionalFormatting>
  <conditionalFormatting sqref="D606">
    <cfRule type="duplicateValues" dxfId="19" priority="18"/>
  </conditionalFormatting>
  <conditionalFormatting sqref="E610">
    <cfRule type="duplicateValues" dxfId="18" priority="16"/>
    <cfRule type="duplicateValues" dxfId="17" priority="17"/>
  </conditionalFormatting>
  <conditionalFormatting sqref="E609">
    <cfRule type="duplicateValues" dxfId="16" priority="14"/>
    <cfRule type="duplicateValues" dxfId="15" priority="15"/>
  </conditionalFormatting>
  <conditionalFormatting sqref="E607">
    <cfRule type="duplicateValues" dxfId="14" priority="13"/>
  </conditionalFormatting>
  <conditionalFormatting sqref="D607">
    <cfRule type="duplicateValues" dxfId="13" priority="12"/>
  </conditionalFormatting>
  <conditionalFormatting sqref="E608">
    <cfRule type="duplicateValues" dxfId="12" priority="11"/>
  </conditionalFormatting>
  <conditionalFormatting sqref="D608">
    <cfRule type="duplicateValues" dxfId="11" priority="10"/>
  </conditionalFormatting>
  <conditionalFormatting sqref="E614 E612">
    <cfRule type="duplicateValues" dxfId="10" priority="9"/>
  </conditionalFormatting>
  <conditionalFormatting sqref="D614 D612">
    <cfRule type="duplicateValues" dxfId="9" priority="8"/>
  </conditionalFormatting>
  <conditionalFormatting sqref="E593:E597">
    <cfRule type="duplicateValues" dxfId="8" priority="6"/>
    <cfRule type="duplicateValues" dxfId="7" priority="7"/>
  </conditionalFormatting>
  <conditionalFormatting sqref="E184:E210">
    <cfRule type="duplicateValues" dxfId="6" priority="5"/>
  </conditionalFormatting>
  <conditionalFormatting sqref="E598:E602">
    <cfRule type="duplicateValues" dxfId="5" priority="3"/>
    <cfRule type="duplicateValues" dxfId="4" priority="4"/>
  </conditionalFormatting>
  <conditionalFormatting sqref="E775">
    <cfRule type="duplicateValues" dxfId="3" priority="2"/>
  </conditionalFormatting>
  <conditionalFormatting sqref="E776">
    <cfRule type="duplicateValues" dxfId="2" priority="1"/>
  </conditionalFormatting>
  <pageMargins left="0.19685039370078741" right="0.15748031496062992" top="0.39370078740157483" bottom="0.17" header="0.15748031496062992" footer="0.15748031496062992"/>
  <pageSetup paperSize="9" scale="49" orientation="landscape" r:id="rId1"/>
  <headerFooter>
    <oddHeader>&amp;R&amp;8&amp;P / &amp;N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AA212"/>
  <sheetViews>
    <sheetView topLeftCell="B193" zoomScale="90" zoomScaleNormal="90" workbookViewId="0">
      <selection activeCell="F222" sqref="F222"/>
    </sheetView>
  </sheetViews>
  <sheetFormatPr defaultColWidth="9" defaultRowHeight="15"/>
  <cols>
    <col min="1" max="1" width="4.42578125" style="116" hidden="1" customWidth="1"/>
    <col min="2" max="3" width="4.5703125" style="105" customWidth="1"/>
    <col min="4" max="4" width="15" style="106" customWidth="1"/>
    <col min="5" max="5" width="6.42578125" style="106" customWidth="1"/>
    <col min="6" max="6" width="12.140625" style="106" bestFit="1" customWidth="1"/>
    <col min="7" max="7" width="12" style="106" bestFit="1" customWidth="1"/>
    <col min="8" max="8" width="4.5703125" style="107" bestFit="1" customWidth="1"/>
    <col min="9" max="9" width="43.5703125" style="106" customWidth="1"/>
    <col min="10" max="10" width="41.85546875" style="106" bestFit="1" customWidth="1"/>
    <col min="11" max="11" width="8.140625" style="107" bestFit="1" customWidth="1"/>
    <col min="12" max="12" width="18.7109375" style="107" customWidth="1"/>
    <col min="13" max="13" width="8.42578125" style="107" customWidth="1"/>
    <col min="14" max="14" width="10.140625" style="107" bestFit="1" customWidth="1"/>
    <col min="15" max="15" width="12.5703125" style="108" customWidth="1"/>
    <col min="16" max="16" width="16.42578125" style="106" customWidth="1"/>
    <col min="17" max="17" width="15.85546875" style="107" customWidth="1"/>
    <col min="18" max="18" width="12.140625" style="109" customWidth="1"/>
    <col min="19" max="19" width="20.85546875" style="110" customWidth="1"/>
    <col min="20" max="20" width="21" style="111" bestFit="1" customWidth="1"/>
    <col min="21" max="21" width="12.5703125" style="108" customWidth="1"/>
    <col min="22" max="22" width="21.7109375" style="108" customWidth="1"/>
    <col min="23" max="23" width="18.42578125" style="112" bestFit="1" customWidth="1"/>
    <col min="24" max="24" width="10.42578125" style="113" hidden="1" customWidth="1"/>
    <col min="25" max="25" width="19.140625" style="114" hidden="1" customWidth="1"/>
    <col min="26" max="26" width="10.42578125" style="113" hidden="1" customWidth="1"/>
    <col min="27" max="27" width="19.140625" style="114" hidden="1" customWidth="1"/>
    <col min="28" max="16384" width="9" style="115"/>
  </cols>
  <sheetData>
    <row r="1" spans="1:27" ht="39" customHeight="1">
      <c r="A1" s="103"/>
      <c r="B1" s="104"/>
      <c r="J1" s="178" t="s">
        <v>1541</v>
      </c>
    </row>
    <row r="2" spans="1:27">
      <c r="U2" s="117" t="s">
        <v>83</v>
      </c>
      <c r="V2" s="117"/>
      <c r="W2" s="118"/>
      <c r="X2" s="119" t="s">
        <v>84</v>
      </c>
      <c r="Y2" s="119"/>
      <c r="Z2" s="120" t="s">
        <v>85</v>
      </c>
      <c r="AA2" s="120"/>
    </row>
    <row r="3" spans="1:27" s="17" customFormat="1" ht="60">
      <c r="A3" s="5" t="s">
        <v>1501</v>
      </c>
      <c r="B3" s="9"/>
      <c r="C3" s="9"/>
      <c r="D3" s="10" t="s">
        <v>2</v>
      </c>
      <c r="E3" s="10" t="s">
        <v>3</v>
      </c>
      <c r="F3" s="10" t="s">
        <v>4</v>
      </c>
      <c r="G3" s="10" t="s">
        <v>5</v>
      </c>
      <c r="H3" s="11" t="s">
        <v>6</v>
      </c>
      <c r="I3" s="10" t="s">
        <v>7</v>
      </c>
      <c r="J3" s="10" t="s">
        <v>17</v>
      </c>
      <c r="K3" s="10" t="s">
        <v>8</v>
      </c>
      <c r="L3" s="10" t="s">
        <v>9</v>
      </c>
      <c r="M3" s="10" t="s">
        <v>10</v>
      </c>
      <c r="N3" s="10" t="s">
        <v>11</v>
      </c>
      <c r="O3" s="12" t="s">
        <v>12</v>
      </c>
      <c r="P3" s="10" t="s">
        <v>13</v>
      </c>
      <c r="Q3" s="10" t="s">
        <v>14</v>
      </c>
      <c r="R3" s="13" t="s">
        <v>15</v>
      </c>
      <c r="S3" s="14" t="s">
        <v>16</v>
      </c>
      <c r="T3" s="121" t="s">
        <v>80</v>
      </c>
      <c r="U3" s="73" t="s">
        <v>1536</v>
      </c>
      <c r="V3" s="73" t="s">
        <v>81</v>
      </c>
      <c r="W3" s="59" t="s">
        <v>1502</v>
      </c>
      <c r="X3" s="102" t="s">
        <v>82</v>
      </c>
      <c r="Y3" s="14" t="s">
        <v>81</v>
      </c>
      <c r="Z3" s="12" t="s">
        <v>82</v>
      </c>
      <c r="AA3" s="14" t="s">
        <v>81</v>
      </c>
    </row>
    <row r="4" spans="1:27" ht="20.100000000000001" customHeight="1">
      <c r="A4" s="122">
        <v>658</v>
      </c>
      <c r="B4" s="123"/>
      <c r="C4" s="123"/>
      <c r="D4" s="124" t="s">
        <v>180</v>
      </c>
      <c r="E4" s="124" t="s">
        <v>181</v>
      </c>
      <c r="F4" s="125" t="s">
        <v>182</v>
      </c>
      <c r="G4" s="125" t="s">
        <v>41</v>
      </c>
      <c r="H4" s="123">
        <v>2</v>
      </c>
      <c r="I4" s="125" t="s">
        <v>183</v>
      </c>
      <c r="J4" s="125" t="s">
        <v>948</v>
      </c>
      <c r="K4" s="123" t="s">
        <v>86</v>
      </c>
      <c r="L4" s="123" t="s">
        <v>31</v>
      </c>
      <c r="M4" s="123" t="s">
        <v>21</v>
      </c>
      <c r="N4" s="123" t="s">
        <v>25</v>
      </c>
      <c r="O4" s="125">
        <v>520</v>
      </c>
      <c r="P4" s="125"/>
      <c r="Q4" s="123" t="s">
        <v>184</v>
      </c>
      <c r="R4" s="126">
        <v>0.15</v>
      </c>
      <c r="S4" s="127">
        <v>525.20000000000005</v>
      </c>
      <c r="T4" s="125"/>
      <c r="U4" s="128">
        <v>17641.88</v>
      </c>
      <c r="V4" s="128">
        <f>U4*S4</f>
        <v>9265515.376000002</v>
      </c>
      <c r="W4" s="129"/>
      <c r="X4" s="130">
        <v>7922.38</v>
      </c>
      <c r="Y4" s="131">
        <f t="shared" ref="Y4:Y14" si="0">X4*S4</f>
        <v>4160833.9760000003</v>
      </c>
      <c r="Z4" s="131">
        <v>8205.3799999999992</v>
      </c>
      <c r="AA4" s="131">
        <f t="shared" ref="AA4:AA30" si="1">Z4*S4</f>
        <v>4309465.5760000004</v>
      </c>
    </row>
    <row r="5" spans="1:27" ht="20.100000000000001" customHeight="1">
      <c r="A5" s="122">
        <v>659</v>
      </c>
      <c r="B5" s="123"/>
      <c r="C5" s="123"/>
      <c r="D5" s="124" t="s">
        <v>185</v>
      </c>
      <c r="E5" s="124" t="s">
        <v>186</v>
      </c>
      <c r="F5" s="125" t="s">
        <v>182</v>
      </c>
      <c r="G5" s="125" t="s">
        <v>41</v>
      </c>
      <c r="H5" s="123">
        <v>2</v>
      </c>
      <c r="I5" s="125" t="s">
        <v>183</v>
      </c>
      <c r="J5" s="132" t="s">
        <v>1020</v>
      </c>
      <c r="K5" s="123" t="s">
        <v>86</v>
      </c>
      <c r="L5" s="123" t="s">
        <v>31</v>
      </c>
      <c r="M5" s="123" t="s">
        <v>21</v>
      </c>
      <c r="N5" s="123" t="s">
        <v>27</v>
      </c>
      <c r="O5" s="125">
        <v>1056</v>
      </c>
      <c r="P5" s="125"/>
      <c r="Q5" s="123" t="s">
        <v>23</v>
      </c>
      <c r="R5" s="126">
        <v>0.1</v>
      </c>
      <c r="S5" s="127">
        <v>1065.6096</v>
      </c>
      <c r="T5" s="125"/>
      <c r="U5" s="128">
        <v>18794.38</v>
      </c>
      <c r="V5" s="128">
        <f>U5*S5</f>
        <v>20027471.754048001</v>
      </c>
      <c r="W5" s="129"/>
      <c r="X5" s="133" t="e">
        <f>Y5/T5</f>
        <v>#DIV/0!</v>
      </c>
      <c r="Y5" s="134">
        <f>SUM(Y4:Y4)</f>
        <v>4160833.9760000003</v>
      </c>
      <c r="Z5" s="134" t="e">
        <f>AA5/T5</f>
        <v>#DIV/0!</v>
      </c>
      <c r="AA5" s="134">
        <f>SUM(AA4:AA4)</f>
        <v>4309465.5760000004</v>
      </c>
    </row>
    <row r="6" spans="1:27" s="143" customFormat="1" ht="20.100000000000001" customHeight="1">
      <c r="A6" s="135">
        <v>660</v>
      </c>
      <c r="B6" s="136"/>
      <c r="C6" s="136"/>
      <c r="D6" s="137" t="s">
        <v>180</v>
      </c>
      <c r="E6" s="137" t="s">
        <v>181</v>
      </c>
      <c r="F6" s="138" t="s">
        <v>182</v>
      </c>
      <c r="G6" s="138" t="s">
        <v>41</v>
      </c>
      <c r="H6" s="136"/>
      <c r="I6" s="138" t="s">
        <v>183</v>
      </c>
      <c r="J6" s="138" t="s">
        <v>948</v>
      </c>
      <c r="K6" s="136" t="s">
        <v>86</v>
      </c>
      <c r="L6" s="136"/>
      <c r="M6" s="136"/>
      <c r="N6" s="136"/>
      <c r="O6" s="138"/>
      <c r="P6" s="138"/>
      <c r="Q6" s="136"/>
      <c r="R6" s="139"/>
      <c r="S6" s="140"/>
      <c r="T6" s="141">
        <f>SUM(S4:S5)</f>
        <v>1590.8096</v>
      </c>
      <c r="U6" s="134">
        <f>V6/T6</f>
        <v>18413.88631929805</v>
      </c>
      <c r="V6" s="134">
        <f>SUM(V4:V5)</f>
        <v>29292987.130048003</v>
      </c>
      <c r="W6" s="142">
        <v>29300000</v>
      </c>
      <c r="X6" s="133">
        <v>8297.44</v>
      </c>
      <c r="Y6" s="134">
        <f t="shared" si="0"/>
        <v>0</v>
      </c>
      <c r="Z6" s="134">
        <v>8954.02</v>
      </c>
      <c r="AA6" s="134">
        <f t="shared" si="1"/>
        <v>0</v>
      </c>
    </row>
    <row r="7" spans="1:27" ht="20.100000000000001" customHeight="1">
      <c r="A7" s="122">
        <v>661</v>
      </c>
      <c r="B7" s="123"/>
      <c r="C7" s="123"/>
      <c r="D7" s="124" t="s">
        <v>187</v>
      </c>
      <c r="E7" s="124" t="s">
        <v>188</v>
      </c>
      <c r="F7" s="125" t="s">
        <v>18</v>
      </c>
      <c r="G7" s="125" t="s">
        <v>19</v>
      </c>
      <c r="H7" s="123"/>
      <c r="I7" s="125" t="s">
        <v>189</v>
      </c>
      <c r="J7" s="125" t="s">
        <v>1543</v>
      </c>
      <c r="K7" s="123" t="s">
        <v>86</v>
      </c>
      <c r="L7" s="123" t="s">
        <v>20</v>
      </c>
      <c r="M7" s="123" t="s">
        <v>190</v>
      </c>
      <c r="N7" s="123">
        <v>1</v>
      </c>
      <c r="O7" s="125">
        <v>1872</v>
      </c>
      <c r="P7" s="125"/>
      <c r="Q7" s="123" t="s">
        <v>24</v>
      </c>
      <c r="R7" s="126"/>
      <c r="S7" s="127">
        <v>1886.4210270000001</v>
      </c>
      <c r="T7" s="125"/>
      <c r="U7" s="128">
        <v>7697.74</v>
      </c>
      <c r="V7" s="128">
        <f>U7*S7</f>
        <v>14521178.59637898</v>
      </c>
      <c r="W7" s="129"/>
      <c r="X7" s="130">
        <v>8297.44</v>
      </c>
      <c r="Y7" s="131">
        <f t="shared" si="0"/>
        <v>15652465.286270881</v>
      </c>
      <c r="Z7" s="131">
        <v>8954.02</v>
      </c>
      <c r="AA7" s="131">
        <f t="shared" si="1"/>
        <v>16891051.60417854</v>
      </c>
    </row>
    <row r="8" spans="1:27" ht="20.100000000000001" customHeight="1">
      <c r="A8" s="122">
        <v>662</v>
      </c>
      <c r="B8" s="123"/>
      <c r="C8" s="123"/>
      <c r="D8" s="124" t="s">
        <v>1553</v>
      </c>
      <c r="E8" s="124">
        <v>438</v>
      </c>
      <c r="F8" s="125" t="s">
        <v>18</v>
      </c>
      <c r="G8" s="125" t="s">
        <v>19</v>
      </c>
      <c r="H8" s="123"/>
      <c r="I8" s="125" t="s">
        <v>189</v>
      </c>
      <c r="J8" s="132" t="s">
        <v>1020</v>
      </c>
      <c r="K8" s="123" t="s">
        <v>86</v>
      </c>
      <c r="L8" s="123" t="s">
        <v>20</v>
      </c>
      <c r="M8" s="123" t="s">
        <v>190</v>
      </c>
      <c r="N8" s="123">
        <v>2</v>
      </c>
      <c r="O8" s="125">
        <v>594.6</v>
      </c>
      <c r="P8" s="125"/>
      <c r="Q8" s="123" t="s">
        <v>24</v>
      </c>
      <c r="R8" s="126"/>
      <c r="S8" s="127">
        <v>599.18052499999999</v>
      </c>
      <c r="T8" s="125"/>
      <c r="U8" s="128">
        <v>7697.74</v>
      </c>
      <c r="V8" s="128">
        <f>U8*S8</f>
        <v>4612335.8945134999</v>
      </c>
      <c r="W8" s="129"/>
      <c r="X8" s="130">
        <v>8462.7000000000007</v>
      </c>
      <c r="Y8" s="131">
        <f t="shared" si="0"/>
        <v>5070685.0289175007</v>
      </c>
      <c r="Z8" s="131">
        <v>9131.8799999999992</v>
      </c>
      <c r="AA8" s="131">
        <f t="shared" si="1"/>
        <v>5471644.6526369993</v>
      </c>
    </row>
    <row r="9" spans="1:27" ht="20.100000000000001" customHeight="1">
      <c r="A9" s="122">
        <v>663</v>
      </c>
      <c r="B9" s="123"/>
      <c r="C9" s="123"/>
      <c r="D9" s="124" t="s">
        <v>191</v>
      </c>
      <c r="E9" s="124" t="s">
        <v>192</v>
      </c>
      <c r="F9" s="125" t="s">
        <v>18</v>
      </c>
      <c r="G9" s="125" t="s">
        <v>19</v>
      </c>
      <c r="H9" s="123"/>
      <c r="I9" s="125" t="s">
        <v>189</v>
      </c>
      <c r="J9" s="132" t="s">
        <v>1020</v>
      </c>
      <c r="K9" s="123" t="s">
        <v>86</v>
      </c>
      <c r="L9" s="123" t="s">
        <v>20</v>
      </c>
      <c r="M9" s="123" t="s">
        <v>190</v>
      </c>
      <c r="N9" s="123">
        <v>3</v>
      </c>
      <c r="O9" s="125">
        <v>1392</v>
      </c>
      <c r="P9" s="125"/>
      <c r="Q9" s="123" t="s">
        <v>24</v>
      </c>
      <c r="R9" s="126"/>
      <c r="S9" s="127">
        <v>1402.7233270000002</v>
      </c>
      <c r="T9" s="125"/>
      <c r="U9" s="128">
        <v>7697.74</v>
      </c>
      <c r="V9" s="128">
        <f>U9*S9</f>
        <v>10797799.463180982</v>
      </c>
      <c r="W9" s="129"/>
      <c r="X9" s="130">
        <v>8462.7000000000007</v>
      </c>
      <c r="Y9" s="131">
        <f t="shared" si="0"/>
        <v>11870826.699402902</v>
      </c>
      <c r="Z9" s="131">
        <v>9131.8799999999992</v>
      </c>
      <c r="AA9" s="131">
        <f t="shared" si="1"/>
        <v>12809501.095364761</v>
      </c>
    </row>
    <row r="10" spans="1:27" s="143" customFormat="1" ht="20.100000000000001" customHeight="1">
      <c r="A10" s="135">
        <v>664</v>
      </c>
      <c r="B10" s="136"/>
      <c r="C10" s="136"/>
      <c r="D10" s="137" t="s">
        <v>187</v>
      </c>
      <c r="E10" s="137" t="s">
        <v>188</v>
      </c>
      <c r="F10" s="138" t="s">
        <v>18</v>
      </c>
      <c r="G10" s="138" t="s">
        <v>19</v>
      </c>
      <c r="H10" s="136"/>
      <c r="I10" s="138" t="s">
        <v>189</v>
      </c>
      <c r="J10" s="138" t="s">
        <v>1543</v>
      </c>
      <c r="K10" s="136" t="s">
        <v>86</v>
      </c>
      <c r="L10" s="136"/>
      <c r="M10" s="136"/>
      <c r="N10" s="136"/>
      <c r="O10" s="138"/>
      <c r="P10" s="138"/>
      <c r="Q10" s="136"/>
      <c r="R10" s="139"/>
      <c r="S10" s="140"/>
      <c r="T10" s="141">
        <f>SUM(S7:S9)</f>
        <v>3888.3248790000002</v>
      </c>
      <c r="U10" s="134">
        <f>V10/T10</f>
        <v>7697.74</v>
      </c>
      <c r="V10" s="134">
        <f>SUM(V7:V9)</f>
        <v>29931313.954073463</v>
      </c>
      <c r="W10" s="142">
        <v>30000000</v>
      </c>
      <c r="X10" s="133">
        <f>Y10/T10</f>
        <v>8382.5241019916539</v>
      </c>
      <c r="Y10" s="134">
        <f>SUM(Y6:Y9)</f>
        <v>32593977.014591284</v>
      </c>
      <c r="Z10" s="134">
        <f>AA10/T10</f>
        <v>9045.5912113048253</v>
      </c>
      <c r="AA10" s="134">
        <f>SUM(AA6:AA9)</f>
        <v>35172197.352180302</v>
      </c>
    </row>
    <row r="11" spans="1:27" s="146" customFormat="1" ht="20.100000000000001" customHeight="1">
      <c r="A11" s="144">
        <v>665</v>
      </c>
      <c r="B11" s="123"/>
      <c r="C11" s="123"/>
      <c r="D11" s="124" t="s">
        <v>266</v>
      </c>
      <c r="E11" s="124" t="s">
        <v>267</v>
      </c>
      <c r="F11" s="125" t="s">
        <v>36</v>
      </c>
      <c r="G11" s="125" t="s">
        <v>65</v>
      </c>
      <c r="H11" s="123"/>
      <c r="I11" s="125" t="s">
        <v>268</v>
      </c>
      <c r="J11" s="125" t="s">
        <v>952</v>
      </c>
      <c r="K11" s="123" t="s">
        <v>86</v>
      </c>
      <c r="L11" s="123" t="s">
        <v>31</v>
      </c>
      <c r="M11" s="123" t="s">
        <v>269</v>
      </c>
      <c r="N11" s="123" t="s">
        <v>21</v>
      </c>
      <c r="O11" s="125">
        <v>1518.4</v>
      </c>
      <c r="P11" s="125"/>
      <c r="Q11" s="123" t="s">
        <v>24</v>
      </c>
      <c r="R11" s="126"/>
      <c r="S11" s="127">
        <v>1536.711904</v>
      </c>
      <c r="T11" s="125"/>
      <c r="U11" s="128">
        <v>19601.939999999999</v>
      </c>
      <c r="V11" s="128">
        <f t="shared" ref="V11:V20" si="2">U11*S11</f>
        <v>30122534.539493758</v>
      </c>
      <c r="W11" s="129"/>
      <c r="X11" s="145">
        <v>18599.439999999999</v>
      </c>
      <c r="Y11" s="128">
        <f t="shared" si="0"/>
        <v>28581980.85573376</v>
      </c>
      <c r="Z11" s="128">
        <v>18845.68</v>
      </c>
      <c r="AA11" s="128">
        <f t="shared" si="1"/>
        <v>28960380.794974722</v>
      </c>
    </row>
    <row r="12" spans="1:27" s="146" customFormat="1" ht="20.100000000000001" customHeight="1">
      <c r="A12" s="144">
        <v>666</v>
      </c>
      <c r="B12" s="123"/>
      <c r="C12" s="123"/>
      <c r="D12" s="124" t="s">
        <v>270</v>
      </c>
      <c r="E12" s="124" t="s">
        <v>271</v>
      </c>
      <c r="F12" s="125" t="s">
        <v>36</v>
      </c>
      <c r="G12" s="125" t="s">
        <v>65</v>
      </c>
      <c r="H12" s="123"/>
      <c r="I12" s="125" t="s">
        <v>268</v>
      </c>
      <c r="J12" s="132" t="s">
        <v>1020</v>
      </c>
      <c r="K12" s="123" t="s">
        <v>86</v>
      </c>
      <c r="L12" s="123" t="s">
        <v>31</v>
      </c>
      <c r="M12" s="123" t="s">
        <v>269</v>
      </c>
      <c r="N12" s="123" t="s">
        <v>35</v>
      </c>
      <c r="O12" s="125">
        <v>266.3</v>
      </c>
      <c r="P12" s="125"/>
      <c r="Q12" s="123" t="s">
        <v>24</v>
      </c>
      <c r="R12" s="126"/>
      <c r="S12" s="127">
        <v>269.61387199999996</v>
      </c>
      <c r="T12" s="125"/>
      <c r="U12" s="128">
        <v>19601.939999999999</v>
      </c>
      <c r="V12" s="128">
        <f t="shared" si="2"/>
        <v>5284954.9421116784</v>
      </c>
      <c r="W12" s="129"/>
      <c r="X12" s="145">
        <v>18599.439999999999</v>
      </c>
      <c r="Y12" s="128">
        <f t="shared" si="0"/>
        <v>5014667.0354316784</v>
      </c>
      <c r="Z12" s="128">
        <v>18845.68</v>
      </c>
      <c r="AA12" s="128">
        <f t="shared" si="1"/>
        <v>5081056.7552729594</v>
      </c>
    </row>
    <row r="13" spans="1:27" s="146" customFormat="1" ht="20.100000000000001" customHeight="1">
      <c r="A13" s="144">
        <v>667</v>
      </c>
      <c r="B13" s="123"/>
      <c r="C13" s="123"/>
      <c r="D13" s="124" t="s">
        <v>272</v>
      </c>
      <c r="E13" s="124" t="s">
        <v>273</v>
      </c>
      <c r="F13" s="125" t="s">
        <v>36</v>
      </c>
      <c r="G13" s="125" t="s">
        <v>65</v>
      </c>
      <c r="H13" s="123"/>
      <c r="I13" s="125" t="s">
        <v>268</v>
      </c>
      <c r="J13" s="132" t="s">
        <v>1020</v>
      </c>
      <c r="K13" s="123" t="s">
        <v>86</v>
      </c>
      <c r="L13" s="123" t="s">
        <v>31</v>
      </c>
      <c r="M13" s="123" t="s">
        <v>269</v>
      </c>
      <c r="N13" s="123" t="s">
        <v>22</v>
      </c>
      <c r="O13" s="125">
        <v>1518.4</v>
      </c>
      <c r="P13" s="125"/>
      <c r="Q13" s="123" t="s">
        <v>23</v>
      </c>
      <c r="R13" s="126" t="s">
        <v>54</v>
      </c>
      <c r="S13" s="127">
        <v>1536.711904</v>
      </c>
      <c r="T13" s="125"/>
      <c r="U13" s="128">
        <v>19601.939999999999</v>
      </c>
      <c r="V13" s="128">
        <f t="shared" si="2"/>
        <v>30122534.539493758</v>
      </c>
      <c r="W13" s="129"/>
      <c r="X13" s="145">
        <v>13938.44</v>
      </c>
      <c r="Y13" s="128">
        <f t="shared" si="0"/>
        <v>21419366.671189763</v>
      </c>
      <c r="Z13" s="128">
        <v>13959.38</v>
      </c>
      <c r="AA13" s="128">
        <f t="shared" si="1"/>
        <v>21451545.41845952</v>
      </c>
    </row>
    <row r="14" spans="1:27" s="146" customFormat="1" ht="20.100000000000001" customHeight="1">
      <c r="A14" s="144">
        <v>668</v>
      </c>
      <c r="B14" s="123"/>
      <c r="C14" s="123"/>
      <c r="D14" s="124" t="s">
        <v>274</v>
      </c>
      <c r="E14" s="124" t="s">
        <v>275</v>
      </c>
      <c r="F14" s="125" t="s">
        <v>36</v>
      </c>
      <c r="G14" s="125" t="s">
        <v>65</v>
      </c>
      <c r="H14" s="123"/>
      <c r="I14" s="125" t="s">
        <v>268</v>
      </c>
      <c r="J14" s="132" t="s">
        <v>1020</v>
      </c>
      <c r="K14" s="123" t="s">
        <v>86</v>
      </c>
      <c r="L14" s="123" t="s">
        <v>31</v>
      </c>
      <c r="M14" s="123" t="s">
        <v>269</v>
      </c>
      <c r="N14" s="123" t="s">
        <v>25</v>
      </c>
      <c r="O14" s="125">
        <v>1518.4</v>
      </c>
      <c r="P14" s="125"/>
      <c r="Q14" s="123" t="s">
        <v>23</v>
      </c>
      <c r="R14" s="126" t="s">
        <v>54</v>
      </c>
      <c r="S14" s="127">
        <v>1536.711904</v>
      </c>
      <c r="T14" s="125"/>
      <c r="U14" s="128">
        <v>19601.939999999999</v>
      </c>
      <c r="V14" s="128">
        <f t="shared" si="2"/>
        <v>30122534.539493758</v>
      </c>
      <c r="W14" s="129"/>
      <c r="X14" s="145">
        <v>13654.12</v>
      </c>
      <c r="Y14" s="128">
        <f t="shared" si="0"/>
        <v>20982448.742644481</v>
      </c>
      <c r="Z14" s="128">
        <v>13674.64</v>
      </c>
      <c r="AA14" s="128">
        <f t="shared" si="1"/>
        <v>21013982.070914559</v>
      </c>
    </row>
    <row r="15" spans="1:27" s="146" customFormat="1" ht="20.100000000000001" customHeight="1">
      <c r="A15" s="144">
        <v>669</v>
      </c>
      <c r="B15" s="123"/>
      <c r="C15" s="123"/>
      <c r="D15" s="124" t="s">
        <v>276</v>
      </c>
      <c r="E15" s="124" t="s">
        <v>277</v>
      </c>
      <c r="F15" s="125" t="s">
        <v>36</v>
      </c>
      <c r="G15" s="125" t="s">
        <v>65</v>
      </c>
      <c r="H15" s="123"/>
      <c r="I15" s="125" t="s">
        <v>268</v>
      </c>
      <c r="J15" s="132" t="s">
        <v>1020</v>
      </c>
      <c r="K15" s="123" t="s">
        <v>86</v>
      </c>
      <c r="L15" s="123" t="s">
        <v>31</v>
      </c>
      <c r="M15" s="123" t="s">
        <v>269</v>
      </c>
      <c r="N15" s="123" t="s">
        <v>27</v>
      </c>
      <c r="O15" s="125">
        <v>1518.4</v>
      </c>
      <c r="P15" s="125"/>
      <c r="Q15" s="123" t="s">
        <v>24</v>
      </c>
      <c r="R15" s="126"/>
      <c r="S15" s="127">
        <v>1536.711904</v>
      </c>
      <c r="T15" s="125"/>
      <c r="U15" s="128">
        <v>19601.939999999999</v>
      </c>
      <c r="V15" s="128">
        <f t="shared" si="2"/>
        <v>30122534.539493758</v>
      </c>
      <c r="W15" s="129"/>
      <c r="X15" s="145" t="e">
        <f>Y15/T15</f>
        <v>#DIV/0!</v>
      </c>
      <c r="Y15" s="128">
        <f>SUM(Y11:Y14)</f>
        <v>75998463.304999679</v>
      </c>
      <c r="Z15" s="128" t="e">
        <f>AA15/T15</f>
        <v>#DIV/0!</v>
      </c>
      <c r="AA15" s="128">
        <f>SUM(AA11:AA14)</f>
        <v>76506965.03962177</v>
      </c>
    </row>
    <row r="16" spans="1:27" ht="20.100000000000001" customHeight="1">
      <c r="A16" s="122">
        <v>670</v>
      </c>
      <c r="B16" s="123"/>
      <c r="C16" s="123"/>
      <c r="D16" s="124" t="s">
        <v>278</v>
      </c>
      <c r="E16" s="124" t="s">
        <v>279</v>
      </c>
      <c r="F16" s="125" t="s">
        <v>36</v>
      </c>
      <c r="G16" s="125" t="s">
        <v>65</v>
      </c>
      <c r="H16" s="123"/>
      <c r="I16" s="125" t="s">
        <v>268</v>
      </c>
      <c r="J16" s="132" t="s">
        <v>1020</v>
      </c>
      <c r="K16" s="123" t="s">
        <v>86</v>
      </c>
      <c r="L16" s="123" t="s">
        <v>31</v>
      </c>
      <c r="M16" s="123" t="s">
        <v>269</v>
      </c>
      <c r="N16" s="123" t="s">
        <v>26</v>
      </c>
      <c r="O16" s="125">
        <v>1518.4</v>
      </c>
      <c r="P16" s="125"/>
      <c r="Q16" s="123" t="s">
        <v>24</v>
      </c>
      <c r="R16" s="126"/>
      <c r="S16" s="127">
        <v>1536.711904</v>
      </c>
      <c r="T16" s="125"/>
      <c r="U16" s="128">
        <v>19601.939999999999</v>
      </c>
      <c r="V16" s="128">
        <f t="shared" si="2"/>
        <v>30122534.539493758</v>
      </c>
      <c r="W16" s="129"/>
      <c r="X16" s="130">
        <v>9436.8799999999992</v>
      </c>
      <c r="Y16" s="131">
        <f t="shared" ref="Y16:Y18" si="3">X16*S16</f>
        <v>14501765.832619518</v>
      </c>
      <c r="Z16" s="131">
        <v>9771.8799999999992</v>
      </c>
      <c r="AA16" s="131">
        <f t="shared" si="1"/>
        <v>15016564.320459519</v>
      </c>
    </row>
    <row r="17" spans="1:27" ht="20.100000000000001" customHeight="1">
      <c r="A17" s="122">
        <v>671</v>
      </c>
      <c r="B17" s="123"/>
      <c r="C17" s="123"/>
      <c r="D17" s="124" t="s">
        <v>280</v>
      </c>
      <c r="E17" s="124" t="s">
        <v>281</v>
      </c>
      <c r="F17" s="125" t="s">
        <v>36</v>
      </c>
      <c r="G17" s="125" t="s">
        <v>65</v>
      </c>
      <c r="H17" s="123"/>
      <c r="I17" s="125" t="s">
        <v>268</v>
      </c>
      <c r="J17" s="132" t="s">
        <v>1020</v>
      </c>
      <c r="K17" s="123" t="s">
        <v>86</v>
      </c>
      <c r="L17" s="123" t="s">
        <v>31</v>
      </c>
      <c r="M17" s="123" t="s">
        <v>269</v>
      </c>
      <c r="N17" s="123" t="s">
        <v>40</v>
      </c>
      <c r="O17" s="125">
        <v>1518.4</v>
      </c>
      <c r="P17" s="125"/>
      <c r="Q17" s="123" t="s">
        <v>24</v>
      </c>
      <c r="R17" s="126"/>
      <c r="S17" s="127">
        <v>1536.711904</v>
      </c>
      <c r="T17" s="125"/>
      <c r="U17" s="128">
        <v>19601.939999999999</v>
      </c>
      <c r="V17" s="128">
        <f t="shared" si="2"/>
        <v>30122534.539493758</v>
      </c>
      <c r="W17" s="129"/>
      <c r="X17" s="130">
        <v>9436.8799999999992</v>
      </c>
      <c r="Y17" s="131">
        <f t="shared" si="3"/>
        <v>14501765.832619518</v>
      </c>
      <c r="Z17" s="131">
        <v>9771.8799999999992</v>
      </c>
      <c r="AA17" s="131">
        <f t="shared" si="1"/>
        <v>15016564.320459519</v>
      </c>
    </row>
    <row r="18" spans="1:27" ht="20.100000000000001" customHeight="1">
      <c r="A18" s="122">
        <v>672</v>
      </c>
      <c r="B18" s="123"/>
      <c r="C18" s="123"/>
      <c r="D18" s="124" t="s">
        <v>282</v>
      </c>
      <c r="E18" s="124" t="s">
        <v>283</v>
      </c>
      <c r="F18" s="125" t="s">
        <v>36</v>
      </c>
      <c r="G18" s="125" t="s">
        <v>65</v>
      </c>
      <c r="H18" s="123"/>
      <c r="I18" s="125" t="s">
        <v>268</v>
      </c>
      <c r="J18" s="132" t="s">
        <v>1020</v>
      </c>
      <c r="K18" s="123" t="s">
        <v>86</v>
      </c>
      <c r="L18" s="123" t="s">
        <v>31</v>
      </c>
      <c r="M18" s="123" t="s">
        <v>269</v>
      </c>
      <c r="N18" s="123" t="s">
        <v>33</v>
      </c>
      <c r="O18" s="125">
        <v>1518.4</v>
      </c>
      <c r="P18" s="125"/>
      <c r="Q18" s="123" t="s">
        <v>24</v>
      </c>
      <c r="R18" s="126"/>
      <c r="S18" s="127">
        <v>1536.711904</v>
      </c>
      <c r="T18" s="125"/>
      <c r="U18" s="128">
        <v>19601.939999999999</v>
      </c>
      <c r="V18" s="128">
        <f t="shared" si="2"/>
        <v>30122534.539493758</v>
      </c>
      <c r="W18" s="129"/>
      <c r="X18" s="130">
        <v>10019.379999999999</v>
      </c>
      <c r="Y18" s="131">
        <f t="shared" si="3"/>
        <v>15396900.516699519</v>
      </c>
      <c r="Z18" s="131">
        <v>10374.379999999999</v>
      </c>
      <c r="AA18" s="131">
        <f t="shared" si="1"/>
        <v>15942433.242619518</v>
      </c>
    </row>
    <row r="19" spans="1:27" ht="20.100000000000001" customHeight="1">
      <c r="A19" s="122">
        <v>673</v>
      </c>
      <c r="B19" s="123"/>
      <c r="C19" s="123"/>
      <c r="D19" s="124" t="s">
        <v>284</v>
      </c>
      <c r="E19" s="124" t="s">
        <v>285</v>
      </c>
      <c r="F19" s="125" t="s">
        <v>36</v>
      </c>
      <c r="G19" s="125" t="s">
        <v>65</v>
      </c>
      <c r="H19" s="123"/>
      <c r="I19" s="125" t="s">
        <v>268</v>
      </c>
      <c r="J19" s="132" t="s">
        <v>1020</v>
      </c>
      <c r="K19" s="123" t="s">
        <v>86</v>
      </c>
      <c r="L19" s="123" t="s">
        <v>31</v>
      </c>
      <c r="M19" s="123" t="s">
        <v>269</v>
      </c>
      <c r="N19" s="123" t="s">
        <v>38</v>
      </c>
      <c r="O19" s="125">
        <v>1518.4</v>
      </c>
      <c r="P19" s="125"/>
      <c r="Q19" s="123" t="s">
        <v>24</v>
      </c>
      <c r="R19" s="126"/>
      <c r="S19" s="127">
        <v>1536.711904</v>
      </c>
      <c r="T19" s="125"/>
      <c r="U19" s="128">
        <v>19601.939999999999</v>
      </c>
      <c r="V19" s="128">
        <f t="shared" si="2"/>
        <v>30122534.539493758</v>
      </c>
      <c r="W19" s="129"/>
      <c r="X19" s="133" t="e">
        <f>Y19/T19</f>
        <v>#DIV/0!</v>
      </c>
      <c r="Y19" s="134">
        <f>SUM(Y16:Y18)</f>
        <v>44400432.181938559</v>
      </c>
      <c r="Z19" s="134" t="e">
        <f>AA19/T19</f>
        <v>#DIV/0!</v>
      </c>
      <c r="AA19" s="134">
        <f>SUM(AA16:AA18)</f>
        <v>45975561.883538559</v>
      </c>
    </row>
    <row r="20" spans="1:27" ht="20.100000000000001" customHeight="1">
      <c r="A20" s="122">
        <v>674</v>
      </c>
      <c r="B20" s="123"/>
      <c r="C20" s="123"/>
      <c r="D20" s="124" t="s">
        <v>286</v>
      </c>
      <c r="E20" s="124" t="s">
        <v>287</v>
      </c>
      <c r="F20" s="125" t="s">
        <v>36</v>
      </c>
      <c r="G20" s="125" t="s">
        <v>65</v>
      </c>
      <c r="H20" s="123"/>
      <c r="I20" s="125" t="s">
        <v>268</v>
      </c>
      <c r="J20" s="132" t="s">
        <v>1020</v>
      </c>
      <c r="K20" s="123" t="s">
        <v>86</v>
      </c>
      <c r="L20" s="123" t="s">
        <v>31</v>
      </c>
      <c r="M20" s="123" t="s">
        <v>269</v>
      </c>
      <c r="N20" s="123" t="s">
        <v>34</v>
      </c>
      <c r="O20" s="125">
        <v>1416.6</v>
      </c>
      <c r="P20" s="125"/>
      <c r="Q20" s="123" t="s">
        <v>24</v>
      </c>
      <c r="R20" s="126"/>
      <c r="S20" s="127">
        <v>1433.6841959999999</v>
      </c>
      <c r="T20" s="125"/>
      <c r="U20" s="128">
        <v>19601.939999999999</v>
      </c>
      <c r="V20" s="128">
        <f t="shared" si="2"/>
        <v>28102991.588940237</v>
      </c>
      <c r="W20" s="129"/>
      <c r="X20" s="130">
        <v>10019.379999999999</v>
      </c>
      <c r="Y20" s="131">
        <f t="shared" ref="Y20" si="4">X20*S20</f>
        <v>14364626.759718478</v>
      </c>
      <c r="Z20" s="131">
        <v>10374.379999999999</v>
      </c>
      <c r="AA20" s="131">
        <f t="shared" si="1"/>
        <v>14873584.649298478</v>
      </c>
    </row>
    <row r="21" spans="1:27" s="143" customFormat="1" ht="20.100000000000001" customHeight="1">
      <c r="A21" s="135">
        <v>675</v>
      </c>
      <c r="B21" s="136"/>
      <c r="C21" s="136"/>
      <c r="D21" s="137" t="s">
        <v>266</v>
      </c>
      <c r="E21" s="137" t="s">
        <v>267</v>
      </c>
      <c r="F21" s="138" t="s">
        <v>36</v>
      </c>
      <c r="G21" s="138" t="s">
        <v>65</v>
      </c>
      <c r="H21" s="136"/>
      <c r="I21" s="138" t="s">
        <v>268</v>
      </c>
      <c r="J21" s="138" t="s">
        <v>952</v>
      </c>
      <c r="K21" s="136" t="s">
        <v>86</v>
      </c>
      <c r="L21" s="136"/>
      <c r="M21" s="136"/>
      <c r="N21" s="136"/>
      <c r="O21" s="138"/>
      <c r="P21" s="138"/>
      <c r="Q21" s="136"/>
      <c r="R21" s="139"/>
      <c r="S21" s="140"/>
      <c r="T21" s="141">
        <f>SUM(S11:S20)</f>
        <v>13996.9933</v>
      </c>
      <c r="U21" s="134">
        <f>V21/T21</f>
        <v>19601.940000000002</v>
      </c>
      <c r="V21" s="134">
        <f>SUM(V11:V20)</f>
        <v>274368222.84700203</v>
      </c>
      <c r="W21" s="142">
        <v>274400000</v>
      </c>
      <c r="X21" s="133">
        <f>Y21/T21</f>
        <v>1026.2651736582941</v>
      </c>
      <c r="Y21" s="134">
        <f>SUM(Y20)</f>
        <v>14364626.759718478</v>
      </c>
      <c r="Z21" s="134">
        <f>AA21/T21</f>
        <v>1062.6271178752709</v>
      </c>
      <c r="AA21" s="134">
        <f>SUM(AA20)</f>
        <v>14873584.649298478</v>
      </c>
    </row>
    <row r="22" spans="1:27" ht="20.100000000000001" customHeight="1">
      <c r="A22" s="122">
        <v>676</v>
      </c>
      <c r="B22" s="123"/>
      <c r="C22" s="123"/>
      <c r="D22" s="124" t="s">
        <v>1554</v>
      </c>
      <c r="E22" s="124" t="s">
        <v>332</v>
      </c>
      <c r="F22" s="125" t="s">
        <v>44</v>
      </c>
      <c r="G22" s="125" t="s">
        <v>41</v>
      </c>
      <c r="H22" s="123">
        <v>2</v>
      </c>
      <c r="I22" s="125" t="s">
        <v>333</v>
      </c>
      <c r="J22" s="125" t="s">
        <v>954</v>
      </c>
      <c r="K22" s="123" t="s">
        <v>86</v>
      </c>
      <c r="L22" s="123" t="s">
        <v>20</v>
      </c>
      <c r="M22" s="123" t="s">
        <v>27</v>
      </c>
      <c r="N22" s="123" t="s">
        <v>22</v>
      </c>
      <c r="O22" s="125">
        <v>1155.4000000000001</v>
      </c>
      <c r="P22" s="125"/>
      <c r="Q22" s="123" t="s">
        <v>23</v>
      </c>
      <c r="R22" s="126">
        <v>0.05</v>
      </c>
      <c r="S22" s="127">
        <v>1167.156929</v>
      </c>
      <c r="T22" s="125"/>
      <c r="U22" s="128">
        <v>8280.59</v>
      </c>
      <c r="V22" s="128">
        <f>U22*S22</f>
        <v>9664747.9947081096</v>
      </c>
      <c r="W22" s="129"/>
      <c r="X22" s="130">
        <v>9824.82</v>
      </c>
      <c r="Y22" s="131">
        <f t="shared" ref="Y22:Y26" si="5">X22*S22</f>
        <v>11467106.73917778</v>
      </c>
      <c r="Z22" s="131">
        <v>10173.14</v>
      </c>
      <c r="AA22" s="131">
        <f t="shared" si="1"/>
        <v>11873650.840687059</v>
      </c>
    </row>
    <row r="23" spans="1:27" s="143" customFormat="1" ht="20.100000000000001" customHeight="1">
      <c r="A23" s="135">
        <v>677</v>
      </c>
      <c r="B23" s="136"/>
      <c r="C23" s="136"/>
      <c r="D23" s="137" t="s">
        <v>1554</v>
      </c>
      <c r="E23" s="137" t="s">
        <v>332</v>
      </c>
      <c r="F23" s="138" t="s">
        <v>44</v>
      </c>
      <c r="G23" s="138" t="s">
        <v>41</v>
      </c>
      <c r="H23" s="136"/>
      <c r="I23" s="138" t="s">
        <v>333</v>
      </c>
      <c r="J23" s="138" t="s">
        <v>954</v>
      </c>
      <c r="K23" s="136" t="s">
        <v>86</v>
      </c>
      <c r="L23" s="136"/>
      <c r="M23" s="136"/>
      <c r="N23" s="136"/>
      <c r="O23" s="138"/>
      <c r="P23" s="138"/>
      <c r="Q23" s="136"/>
      <c r="R23" s="139"/>
      <c r="S23" s="140"/>
      <c r="T23" s="141">
        <f>+S22</f>
        <v>1167.156929</v>
      </c>
      <c r="U23" s="134">
        <f>V23/T23</f>
        <v>8280.59</v>
      </c>
      <c r="V23" s="134">
        <f>SUM(V22)</f>
        <v>9664747.9947081096</v>
      </c>
      <c r="W23" s="142">
        <v>9700000</v>
      </c>
      <c r="X23" s="133">
        <v>8310.32</v>
      </c>
      <c r="Y23" s="134">
        <f t="shared" si="5"/>
        <v>0</v>
      </c>
      <c r="Z23" s="134">
        <v>8606.64</v>
      </c>
      <c r="AA23" s="134">
        <f t="shared" si="1"/>
        <v>0</v>
      </c>
    </row>
    <row r="24" spans="1:27" ht="20.100000000000001" customHeight="1">
      <c r="A24" s="122">
        <v>678</v>
      </c>
      <c r="B24" s="123"/>
      <c r="C24" s="123"/>
      <c r="D24" s="124" t="s">
        <v>344</v>
      </c>
      <c r="E24" s="124" t="s">
        <v>345</v>
      </c>
      <c r="F24" s="125" t="s">
        <v>346</v>
      </c>
      <c r="G24" s="125" t="s">
        <v>41</v>
      </c>
      <c r="H24" s="123">
        <v>1</v>
      </c>
      <c r="I24" s="125" t="s">
        <v>347</v>
      </c>
      <c r="J24" s="125" t="s">
        <v>1539</v>
      </c>
      <c r="K24" s="123" t="s">
        <v>86</v>
      </c>
      <c r="L24" s="123" t="s">
        <v>31</v>
      </c>
      <c r="M24" s="123" t="s">
        <v>21</v>
      </c>
      <c r="N24" s="123">
        <v>1</v>
      </c>
      <c r="O24" s="125">
        <v>923.5</v>
      </c>
      <c r="P24" s="125"/>
      <c r="Q24" s="123" t="s">
        <v>23</v>
      </c>
      <c r="R24" s="126">
        <v>0.1</v>
      </c>
      <c r="S24" s="127">
        <v>932.10816699999998</v>
      </c>
      <c r="T24" s="125"/>
      <c r="U24" s="128">
        <v>18289.439999999999</v>
      </c>
      <c r="V24" s="128">
        <f>U24*S24</f>
        <v>17047736.393856477</v>
      </c>
      <c r="W24" s="129"/>
      <c r="X24" s="130">
        <v>9242.32</v>
      </c>
      <c r="Y24" s="131">
        <f t="shared" si="5"/>
        <v>8614841.9540274404</v>
      </c>
      <c r="Z24" s="131">
        <v>9570.64</v>
      </c>
      <c r="AA24" s="131">
        <f t="shared" si="1"/>
        <v>8920871.707416879</v>
      </c>
    </row>
    <row r="25" spans="1:27" s="143" customFormat="1" ht="20.100000000000001" customHeight="1">
      <c r="A25" s="135">
        <v>679</v>
      </c>
      <c r="B25" s="136"/>
      <c r="C25" s="136"/>
      <c r="D25" s="137" t="s">
        <v>344</v>
      </c>
      <c r="E25" s="137" t="s">
        <v>345</v>
      </c>
      <c r="F25" s="138" t="s">
        <v>346</v>
      </c>
      <c r="G25" s="138" t="s">
        <v>41</v>
      </c>
      <c r="H25" s="136"/>
      <c r="I25" s="138" t="s">
        <v>347</v>
      </c>
      <c r="J25" s="138" t="s">
        <v>1539</v>
      </c>
      <c r="K25" s="136" t="s">
        <v>86</v>
      </c>
      <c r="L25" s="136"/>
      <c r="M25" s="136"/>
      <c r="N25" s="136"/>
      <c r="O25" s="138"/>
      <c r="P25" s="138"/>
      <c r="Q25" s="136"/>
      <c r="R25" s="139"/>
      <c r="S25" s="140"/>
      <c r="T25" s="141">
        <f>+S24</f>
        <v>932.10816699999998</v>
      </c>
      <c r="U25" s="134">
        <f>V25/T25</f>
        <v>18289.439999999999</v>
      </c>
      <c r="V25" s="134">
        <f>SUM(V24)</f>
        <v>17047736.393856477</v>
      </c>
      <c r="W25" s="142">
        <v>17100000</v>
      </c>
      <c r="X25" s="133">
        <v>9242.32</v>
      </c>
      <c r="Y25" s="134">
        <f t="shared" si="5"/>
        <v>0</v>
      </c>
      <c r="Z25" s="134">
        <v>9570.64</v>
      </c>
      <c r="AA25" s="134">
        <f t="shared" si="1"/>
        <v>0</v>
      </c>
    </row>
    <row r="26" spans="1:27" ht="20.100000000000001" customHeight="1">
      <c r="A26" s="122">
        <v>680</v>
      </c>
      <c r="B26" s="123"/>
      <c r="C26" s="123"/>
      <c r="D26" s="124" t="s">
        <v>348</v>
      </c>
      <c r="E26" s="124" t="s">
        <v>349</v>
      </c>
      <c r="F26" s="125" t="s">
        <v>346</v>
      </c>
      <c r="G26" s="125" t="s">
        <v>41</v>
      </c>
      <c r="H26" s="123">
        <v>1</v>
      </c>
      <c r="I26" s="125" t="s">
        <v>350</v>
      </c>
      <c r="J26" s="125" t="s">
        <v>956</v>
      </c>
      <c r="K26" s="123" t="s">
        <v>86</v>
      </c>
      <c r="L26" s="123" t="s">
        <v>351</v>
      </c>
      <c r="M26" s="123" t="s">
        <v>21</v>
      </c>
      <c r="N26" s="123" t="s">
        <v>21</v>
      </c>
      <c r="O26" s="125">
        <v>254.9</v>
      </c>
      <c r="P26" s="125"/>
      <c r="Q26" s="123" t="s">
        <v>23</v>
      </c>
      <c r="R26" s="126">
        <v>0.1</v>
      </c>
      <c r="S26" s="127">
        <v>257.53687600000001</v>
      </c>
      <c r="T26" s="125"/>
      <c r="U26" s="128">
        <v>13344.12</v>
      </c>
      <c r="V26" s="128">
        <f>U26*S26</f>
        <v>3436602.9777691201</v>
      </c>
      <c r="W26" s="129"/>
      <c r="X26" s="130">
        <v>9242.32</v>
      </c>
      <c r="Y26" s="131">
        <f t="shared" si="5"/>
        <v>2380238.2197923199</v>
      </c>
      <c r="Z26" s="131">
        <v>9570.64</v>
      </c>
      <c r="AA26" s="131">
        <f t="shared" si="1"/>
        <v>2464792.7269206401</v>
      </c>
    </row>
    <row r="27" spans="1:27" s="143" customFormat="1" ht="20.100000000000001" customHeight="1">
      <c r="A27" s="135">
        <v>681</v>
      </c>
      <c r="B27" s="136"/>
      <c r="C27" s="136"/>
      <c r="D27" s="137" t="s">
        <v>348</v>
      </c>
      <c r="E27" s="137" t="s">
        <v>349</v>
      </c>
      <c r="F27" s="138" t="s">
        <v>346</v>
      </c>
      <c r="G27" s="138" t="s">
        <v>41</v>
      </c>
      <c r="H27" s="136"/>
      <c r="I27" s="138" t="s">
        <v>350</v>
      </c>
      <c r="J27" s="138" t="s">
        <v>956</v>
      </c>
      <c r="K27" s="136" t="s">
        <v>86</v>
      </c>
      <c r="L27" s="136"/>
      <c r="M27" s="136"/>
      <c r="N27" s="136"/>
      <c r="O27" s="138"/>
      <c r="P27" s="138"/>
      <c r="Q27" s="136"/>
      <c r="R27" s="139"/>
      <c r="S27" s="140"/>
      <c r="T27" s="141">
        <f>+S26</f>
        <v>257.53687600000001</v>
      </c>
      <c r="U27" s="134">
        <f>V27/T27</f>
        <v>13344.12</v>
      </c>
      <c r="V27" s="134">
        <f>SUM(V26)</f>
        <v>3436602.9777691201</v>
      </c>
      <c r="W27" s="142">
        <v>3500000</v>
      </c>
      <c r="X27" s="133">
        <f>Y27/T27</f>
        <v>87219.303355211712</v>
      </c>
      <c r="Y27" s="134">
        <f>SUM(Y22:Y26)</f>
        <v>22462186.912997544</v>
      </c>
      <c r="Z27" s="134">
        <f>AA27/T27</f>
        <v>90314.504222783915</v>
      </c>
      <c r="AA27" s="134">
        <f>SUM(AA22:AA26)</f>
        <v>23259315.275024578</v>
      </c>
    </row>
    <row r="28" spans="1:27" ht="20.100000000000001" customHeight="1">
      <c r="A28" s="122">
        <v>682</v>
      </c>
      <c r="B28" s="123"/>
      <c r="C28" s="123"/>
      <c r="D28" s="124" t="s">
        <v>352</v>
      </c>
      <c r="E28" s="124" t="s">
        <v>353</v>
      </c>
      <c r="F28" s="125" t="s">
        <v>354</v>
      </c>
      <c r="G28" s="125" t="s">
        <v>41</v>
      </c>
      <c r="H28" s="123">
        <v>2</v>
      </c>
      <c r="I28" s="125" t="s">
        <v>355</v>
      </c>
      <c r="J28" s="125" t="s">
        <v>957</v>
      </c>
      <c r="K28" s="123" t="s">
        <v>86</v>
      </c>
      <c r="L28" s="123" t="s">
        <v>37</v>
      </c>
      <c r="M28" s="123" t="s">
        <v>42</v>
      </c>
      <c r="N28" s="123" t="s">
        <v>42</v>
      </c>
      <c r="O28" s="125">
        <v>210</v>
      </c>
      <c r="P28" s="125"/>
      <c r="Q28" s="123" t="s">
        <v>30</v>
      </c>
      <c r="R28" s="126">
        <v>0.1</v>
      </c>
      <c r="S28" s="127">
        <v>210</v>
      </c>
      <c r="T28" s="125"/>
      <c r="U28" s="128">
        <v>9241.8799999999992</v>
      </c>
      <c r="V28" s="128">
        <f>U28*S28</f>
        <v>1940794.7999999998</v>
      </c>
      <c r="W28" s="129"/>
      <c r="X28" s="130">
        <v>9824.82</v>
      </c>
      <c r="Y28" s="131">
        <f t="shared" ref="Y28:Y30" si="6">X28*S28</f>
        <v>2063212.2</v>
      </c>
      <c r="Z28" s="131">
        <v>10173.14</v>
      </c>
      <c r="AA28" s="131">
        <f t="shared" si="1"/>
        <v>2136359.4</v>
      </c>
    </row>
    <row r="29" spans="1:27" s="143" customFormat="1" ht="20.100000000000001" customHeight="1">
      <c r="A29" s="135">
        <v>683</v>
      </c>
      <c r="B29" s="136"/>
      <c r="C29" s="136"/>
      <c r="D29" s="137" t="s">
        <v>352</v>
      </c>
      <c r="E29" s="137" t="s">
        <v>353</v>
      </c>
      <c r="F29" s="138" t="s">
        <v>354</v>
      </c>
      <c r="G29" s="138" t="s">
        <v>41</v>
      </c>
      <c r="H29" s="136"/>
      <c r="I29" s="138" t="s">
        <v>355</v>
      </c>
      <c r="J29" s="138" t="s">
        <v>957</v>
      </c>
      <c r="K29" s="136" t="s">
        <v>86</v>
      </c>
      <c r="L29" s="136"/>
      <c r="M29" s="136"/>
      <c r="N29" s="136"/>
      <c r="O29" s="138"/>
      <c r="P29" s="138"/>
      <c r="Q29" s="136"/>
      <c r="R29" s="139"/>
      <c r="S29" s="140"/>
      <c r="T29" s="141">
        <f>+S28</f>
        <v>210</v>
      </c>
      <c r="U29" s="134">
        <f>V29/T29</f>
        <v>9241.8799999999992</v>
      </c>
      <c r="V29" s="134">
        <f>SUM(V28)</f>
        <v>1940794.7999999998</v>
      </c>
      <c r="W29" s="142">
        <v>2000000</v>
      </c>
      <c r="X29" s="133">
        <v>9824.82</v>
      </c>
      <c r="Y29" s="134">
        <f t="shared" si="6"/>
        <v>0</v>
      </c>
      <c r="Z29" s="134">
        <v>10173.14</v>
      </c>
      <c r="AA29" s="134">
        <f t="shared" si="1"/>
        <v>0</v>
      </c>
    </row>
    <row r="30" spans="1:27" ht="20.100000000000001" customHeight="1">
      <c r="A30" s="122">
        <v>684</v>
      </c>
      <c r="B30" s="123"/>
      <c r="C30" s="123"/>
      <c r="D30" s="124" t="s">
        <v>366</v>
      </c>
      <c r="E30" s="124" t="s">
        <v>367</v>
      </c>
      <c r="F30" s="125" t="s">
        <v>354</v>
      </c>
      <c r="G30" s="125" t="s">
        <v>41</v>
      </c>
      <c r="H30" s="123">
        <v>1</v>
      </c>
      <c r="I30" s="125" t="s">
        <v>368</v>
      </c>
      <c r="J30" s="125" t="s">
        <v>959</v>
      </c>
      <c r="K30" s="123" t="s">
        <v>86</v>
      </c>
      <c r="L30" s="123" t="s">
        <v>20</v>
      </c>
      <c r="M30" s="123" t="s">
        <v>21</v>
      </c>
      <c r="N30" s="123" t="s">
        <v>21</v>
      </c>
      <c r="O30" s="125">
        <v>2000</v>
      </c>
      <c r="P30" s="125"/>
      <c r="Q30" s="123" t="s">
        <v>23</v>
      </c>
      <c r="R30" s="126">
        <v>0.05</v>
      </c>
      <c r="S30" s="127">
        <v>2017.4</v>
      </c>
      <c r="T30" s="125"/>
      <c r="U30" s="128">
        <v>8229.32</v>
      </c>
      <c r="V30" s="128">
        <f t="shared" ref="V30:V38" si="7">U30*S30</f>
        <v>16601830.168</v>
      </c>
      <c r="W30" s="129"/>
      <c r="X30" s="130">
        <v>9009.32</v>
      </c>
      <c r="Y30" s="131">
        <f t="shared" si="6"/>
        <v>18175402.168000001</v>
      </c>
      <c r="Z30" s="131">
        <v>9329.64</v>
      </c>
      <c r="AA30" s="131">
        <f t="shared" si="1"/>
        <v>18821615.736000001</v>
      </c>
    </row>
    <row r="31" spans="1:27" ht="20.100000000000001" customHeight="1">
      <c r="A31" s="122">
        <v>685</v>
      </c>
      <c r="B31" s="123"/>
      <c r="C31" s="123"/>
      <c r="D31" s="124" t="s">
        <v>369</v>
      </c>
      <c r="E31" s="124" t="s">
        <v>370</v>
      </c>
      <c r="F31" s="125" t="s">
        <v>354</v>
      </c>
      <c r="G31" s="125" t="s">
        <v>41</v>
      </c>
      <c r="H31" s="123">
        <v>1</v>
      </c>
      <c r="I31" s="125" t="s">
        <v>368</v>
      </c>
      <c r="J31" s="132" t="s">
        <v>1020</v>
      </c>
      <c r="K31" s="123" t="s">
        <v>86</v>
      </c>
      <c r="L31" s="123" t="s">
        <v>20</v>
      </c>
      <c r="M31" s="123" t="s">
        <v>21</v>
      </c>
      <c r="N31" s="123" t="s">
        <v>22</v>
      </c>
      <c r="O31" s="125">
        <v>2000</v>
      </c>
      <c r="P31" s="125"/>
      <c r="Q31" s="123" t="s">
        <v>23</v>
      </c>
      <c r="R31" s="126">
        <v>0.05</v>
      </c>
      <c r="S31" s="127">
        <v>2017.4</v>
      </c>
      <c r="T31" s="125"/>
      <c r="U31" s="128">
        <v>8229.32</v>
      </c>
      <c r="V31" s="128">
        <f t="shared" si="7"/>
        <v>16601830.168</v>
      </c>
      <c r="W31" s="129"/>
      <c r="X31" s="133" t="e">
        <f>Y31/T31</f>
        <v>#DIV/0!</v>
      </c>
      <c r="Y31" s="134">
        <f>SUM(Y28:Y30)</f>
        <v>20238614.368000001</v>
      </c>
      <c r="Z31" s="134" t="e">
        <f>AA31/T31</f>
        <v>#DIV/0!</v>
      </c>
      <c r="AA31" s="134">
        <f>SUM(AA28:AA30)</f>
        <v>20957975.136</v>
      </c>
    </row>
    <row r="32" spans="1:27" ht="20.100000000000001" customHeight="1">
      <c r="A32" s="122">
        <v>686</v>
      </c>
      <c r="B32" s="123"/>
      <c r="C32" s="123"/>
      <c r="D32" s="124" t="s">
        <v>371</v>
      </c>
      <c r="E32" s="124" t="s">
        <v>372</v>
      </c>
      <c r="F32" s="125" t="s">
        <v>354</v>
      </c>
      <c r="G32" s="125" t="s">
        <v>41</v>
      </c>
      <c r="H32" s="123">
        <v>1</v>
      </c>
      <c r="I32" s="125" t="s">
        <v>373</v>
      </c>
      <c r="J32" s="132" t="s">
        <v>1020</v>
      </c>
      <c r="K32" s="123" t="s">
        <v>86</v>
      </c>
      <c r="L32" s="123" t="s">
        <v>20</v>
      </c>
      <c r="M32" s="123" t="s">
        <v>21</v>
      </c>
      <c r="N32" s="123" t="s">
        <v>25</v>
      </c>
      <c r="O32" s="125">
        <v>2000</v>
      </c>
      <c r="P32" s="125"/>
      <c r="Q32" s="123" t="s">
        <v>23</v>
      </c>
      <c r="R32" s="126">
        <v>0.05</v>
      </c>
      <c r="S32" s="127">
        <v>2017.4</v>
      </c>
      <c r="T32" s="125"/>
      <c r="U32" s="128">
        <v>8229.32</v>
      </c>
      <c r="V32" s="128">
        <f t="shared" si="7"/>
        <v>16601830.168</v>
      </c>
      <c r="W32" s="129"/>
      <c r="X32" s="130">
        <v>9242.32</v>
      </c>
      <c r="Y32" s="131">
        <f t="shared" ref="Y32:Y34" si="8">X32*S32</f>
        <v>18645456.368000001</v>
      </c>
      <c r="Z32" s="131">
        <v>9570.64</v>
      </c>
      <c r="AA32" s="131">
        <f t="shared" ref="AA32:AA34" si="9">Z32*S32</f>
        <v>19307809.136</v>
      </c>
    </row>
    <row r="33" spans="1:27" ht="20.100000000000001" customHeight="1">
      <c r="A33" s="122">
        <v>687</v>
      </c>
      <c r="B33" s="123"/>
      <c r="C33" s="123"/>
      <c r="D33" s="124" t="s">
        <v>374</v>
      </c>
      <c r="E33" s="124" t="s">
        <v>375</v>
      </c>
      <c r="F33" s="125" t="s">
        <v>354</v>
      </c>
      <c r="G33" s="125" t="s">
        <v>41</v>
      </c>
      <c r="H33" s="123">
        <v>1</v>
      </c>
      <c r="I33" s="125" t="s">
        <v>373</v>
      </c>
      <c r="J33" s="132" t="s">
        <v>1020</v>
      </c>
      <c r="K33" s="123" t="s">
        <v>86</v>
      </c>
      <c r="L33" s="123" t="s">
        <v>20</v>
      </c>
      <c r="M33" s="123" t="s">
        <v>21</v>
      </c>
      <c r="N33" s="123" t="s">
        <v>27</v>
      </c>
      <c r="O33" s="125">
        <v>2000</v>
      </c>
      <c r="P33" s="125"/>
      <c r="Q33" s="123" t="s">
        <v>23</v>
      </c>
      <c r="R33" s="126">
        <v>0.05</v>
      </c>
      <c r="S33" s="127">
        <v>2017.4</v>
      </c>
      <c r="T33" s="125"/>
      <c r="U33" s="128">
        <v>8229.32</v>
      </c>
      <c r="V33" s="128">
        <f t="shared" si="7"/>
        <v>16601830.168</v>
      </c>
      <c r="W33" s="129"/>
      <c r="X33" s="130">
        <v>9824.82</v>
      </c>
      <c r="Y33" s="131">
        <f t="shared" si="8"/>
        <v>19820591.868000001</v>
      </c>
      <c r="Z33" s="131">
        <v>10173.14</v>
      </c>
      <c r="AA33" s="131">
        <f t="shared" si="9"/>
        <v>20523292.636</v>
      </c>
    </row>
    <row r="34" spans="1:27" ht="20.100000000000001" customHeight="1">
      <c r="A34" s="122">
        <v>688</v>
      </c>
      <c r="B34" s="123"/>
      <c r="C34" s="123"/>
      <c r="D34" s="124" t="s">
        <v>376</v>
      </c>
      <c r="E34" s="124" t="s">
        <v>377</v>
      </c>
      <c r="F34" s="125" t="s">
        <v>354</v>
      </c>
      <c r="G34" s="125" t="s">
        <v>41</v>
      </c>
      <c r="H34" s="123">
        <v>1</v>
      </c>
      <c r="I34" s="125" t="s">
        <v>373</v>
      </c>
      <c r="J34" s="132" t="s">
        <v>1020</v>
      </c>
      <c r="K34" s="123" t="s">
        <v>86</v>
      </c>
      <c r="L34" s="123" t="s">
        <v>20</v>
      </c>
      <c r="M34" s="123" t="s">
        <v>21</v>
      </c>
      <c r="N34" s="123" t="s">
        <v>26</v>
      </c>
      <c r="O34" s="125">
        <v>1944</v>
      </c>
      <c r="P34" s="125"/>
      <c r="Q34" s="123" t="s">
        <v>23</v>
      </c>
      <c r="R34" s="126">
        <v>0.05</v>
      </c>
      <c r="S34" s="127">
        <v>1960.9128000000001</v>
      </c>
      <c r="T34" s="125"/>
      <c r="U34" s="128">
        <v>8229.32</v>
      </c>
      <c r="V34" s="128">
        <f t="shared" si="7"/>
        <v>16136978.923296001</v>
      </c>
      <c r="W34" s="129"/>
      <c r="X34" s="130">
        <v>9824.82</v>
      </c>
      <c r="Y34" s="131">
        <f t="shared" si="8"/>
        <v>19265615.295696001</v>
      </c>
      <c r="Z34" s="131">
        <v>10173.14</v>
      </c>
      <c r="AA34" s="131">
        <f t="shared" si="9"/>
        <v>19948640.442191999</v>
      </c>
    </row>
    <row r="35" spans="1:27" ht="20.100000000000001" customHeight="1">
      <c r="A35" s="122">
        <v>689</v>
      </c>
      <c r="B35" s="123"/>
      <c r="C35" s="123"/>
      <c r="D35" s="124" t="s">
        <v>378</v>
      </c>
      <c r="E35" s="124" t="s">
        <v>379</v>
      </c>
      <c r="F35" s="125" t="s">
        <v>354</v>
      </c>
      <c r="G35" s="125" t="s">
        <v>41</v>
      </c>
      <c r="H35" s="123">
        <v>1</v>
      </c>
      <c r="I35" s="125" t="s">
        <v>373</v>
      </c>
      <c r="J35" s="132" t="s">
        <v>1020</v>
      </c>
      <c r="K35" s="123" t="s">
        <v>86</v>
      </c>
      <c r="L35" s="123" t="s">
        <v>20</v>
      </c>
      <c r="M35" s="123" t="s">
        <v>21</v>
      </c>
      <c r="N35" s="123" t="s">
        <v>40</v>
      </c>
      <c r="O35" s="125">
        <v>1944</v>
      </c>
      <c r="P35" s="125"/>
      <c r="Q35" s="123" t="s">
        <v>23</v>
      </c>
      <c r="R35" s="126">
        <v>0.05</v>
      </c>
      <c r="S35" s="127">
        <v>1960.9128000000001</v>
      </c>
      <c r="T35" s="125"/>
      <c r="U35" s="128">
        <v>8229.32</v>
      </c>
      <c r="V35" s="128">
        <f t="shared" si="7"/>
        <v>16136978.923296001</v>
      </c>
      <c r="W35" s="129"/>
      <c r="X35" s="133" t="e">
        <f>Y35/T35</f>
        <v>#DIV/0!</v>
      </c>
      <c r="Y35" s="134">
        <f>SUM(Y32:Y34)</f>
        <v>57731663.531696007</v>
      </c>
      <c r="Z35" s="134" t="e">
        <f>AA35/T35</f>
        <v>#DIV/0!</v>
      </c>
      <c r="AA35" s="134">
        <f>SUM(AA32:AA34)</f>
        <v>59779742.214192003</v>
      </c>
    </row>
    <row r="36" spans="1:27" ht="20.100000000000001" customHeight="1">
      <c r="A36" s="122">
        <v>690</v>
      </c>
      <c r="B36" s="123"/>
      <c r="C36" s="123"/>
      <c r="D36" s="124" t="s">
        <v>380</v>
      </c>
      <c r="E36" s="124" t="s">
        <v>381</v>
      </c>
      <c r="F36" s="125" t="s">
        <v>354</v>
      </c>
      <c r="G36" s="125" t="s">
        <v>41</v>
      </c>
      <c r="H36" s="123">
        <v>1</v>
      </c>
      <c r="I36" s="125" t="s">
        <v>373</v>
      </c>
      <c r="J36" s="132" t="s">
        <v>1020</v>
      </c>
      <c r="K36" s="123" t="s">
        <v>86</v>
      </c>
      <c r="L36" s="123" t="s">
        <v>20</v>
      </c>
      <c r="M36" s="123" t="s">
        <v>21</v>
      </c>
      <c r="N36" s="123" t="s">
        <v>33</v>
      </c>
      <c r="O36" s="125">
        <v>1728</v>
      </c>
      <c r="P36" s="125"/>
      <c r="Q36" s="123" t="s">
        <v>23</v>
      </c>
      <c r="R36" s="126">
        <v>0.05</v>
      </c>
      <c r="S36" s="127">
        <v>1743.0336000000002</v>
      </c>
      <c r="T36" s="125"/>
      <c r="U36" s="128">
        <v>8229.32</v>
      </c>
      <c r="V36" s="128">
        <f t="shared" si="7"/>
        <v>14343981.265152002</v>
      </c>
      <c r="W36" s="129"/>
      <c r="X36" s="130">
        <v>8113.18</v>
      </c>
      <c r="Y36" s="131">
        <f t="shared" ref="Y36:Y38" si="10">X36*S36</f>
        <v>14141545.342848003</v>
      </c>
      <c r="Z36" s="131">
        <v>8113.18</v>
      </c>
      <c r="AA36" s="131">
        <f t="shared" ref="AA36:AA38" si="11">Z36*S36</f>
        <v>14141545.342848003</v>
      </c>
    </row>
    <row r="37" spans="1:27" ht="20.100000000000001" customHeight="1">
      <c r="A37" s="122">
        <v>691</v>
      </c>
      <c r="B37" s="123"/>
      <c r="C37" s="123"/>
      <c r="D37" s="124" t="s">
        <v>382</v>
      </c>
      <c r="E37" s="124" t="s">
        <v>383</v>
      </c>
      <c r="F37" s="125" t="s">
        <v>354</v>
      </c>
      <c r="G37" s="125" t="s">
        <v>41</v>
      </c>
      <c r="H37" s="123">
        <v>1</v>
      </c>
      <c r="I37" s="125" t="s">
        <v>368</v>
      </c>
      <c r="J37" s="132" t="s">
        <v>1020</v>
      </c>
      <c r="K37" s="123" t="s">
        <v>86</v>
      </c>
      <c r="L37" s="123" t="s">
        <v>20</v>
      </c>
      <c r="M37" s="123" t="s">
        <v>21</v>
      </c>
      <c r="N37" s="123" t="s">
        <v>38</v>
      </c>
      <c r="O37" s="125">
        <v>1296</v>
      </c>
      <c r="P37" s="125"/>
      <c r="Q37" s="123" t="s">
        <v>23</v>
      </c>
      <c r="R37" s="126">
        <v>0.05</v>
      </c>
      <c r="S37" s="127">
        <v>1307.2752</v>
      </c>
      <c r="T37" s="125"/>
      <c r="U37" s="128">
        <v>8229.32</v>
      </c>
      <c r="V37" s="128">
        <f t="shared" si="7"/>
        <v>10757985.948864</v>
      </c>
      <c r="W37" s="129"/>
      <c r="X37" s="130">
        <v>8655.68</v>
      </c>
      <c r="Y37" s="131">
        <f t="shared" si="10"/>
        <v>11315355.803136</v>
      </c>
      <c r="Z37" s="131">
        <v>8655.68</v>
      </c>
      <c r="AA37" s="131">
        <f t="shared" si="11"/>
        <v>11315355.803136</v>
      </c>
    </row>
    <row r="38" spans="1:27" ht="20.100000000000001" customHeight="1">
      <c r="A38" s="122">
        <v>692</v>
      </c>
      <c r="B38" s="123"/>
      <c r="C38" s="123"/>
      <c r="D38" s="124" t="s">
        <v>384</v>
      </c>
      <c r="E38" s="124" t="s">
        <v>385</v>
      </c>
      <c r="F38" s="125" t="s">
        <v>354</v>
      </c>
      <c r="G38" s="125" t="s">
        <v>41</v>
      </c>
      <c r="H38" s="123">
        <v>1</v>
      </c>
      <c r="I38" s="125" t="s">
        <v>373</v>
      </c>
      <c r="J38" s="132" t="s">
        <v>1020</v>
      </c>
      <c r="K38" s="123" t="s">
        <v>86</v>
      </c>
      <c r="L38" s="123" t="s">
        <v>20</v>
      </c>
      <c r="M38" s="123" t="s">
        <v>21</v>
      </c>
      <c r="N38" s="123" t="s">
        <v>34</v>
      </c>
      <c r="O38" s="125">
        <v>972.4</v>
      </c>
      <c r="P38" s="125"/>
      <c r="Q38" s="123" t="s">
        <v>24</v>
      </c>
      <c r="R38" s="126"/>
      <c r="S38" s="127">
        <v>980.91931199999999</v>
      </c>
      <c r="T38" s="125"/>
      <c r="U38" s="128">
        <v>8229.32</v>
      </c>
      <c r="V38" s="128">
        <f t="shared" si="7"/>
        <v>8072298.9126278395</v>
      </c>
      <c r="W38" s="129"/>
      <c r="X38" s="130">
        <v>8655.68</v>
      </c>
      <c r="Y38" s="131">
        <f t="shared" si="10"/>
        <v>8490523.6704921611</v>
      </c>
      <c r="Z38" s="131">
        <v>8655.68</v>
      </c>
      <c r="AA38" s="131">
        <f t="shared" si="11"/>
        <v>8490523.6704921611</v>
      </c>
    </row>
    <row r="39" spans="1:27" s="143" customFormat="1" ht="20.100000000000001" customHeight="1">
      <c r="A39" s="135">
        <v>693</v>
      </c>
      <c r="B39" s="136"/>
      <c r="C39" s="136"/>
      <c r="D39" s="137" t="s">
        <v>366</v>
      </c>
      <c r="E39" s="137" t="s">
        <v>367</v>
      </c>
      <c r="F39" s="138" t="s">
        <v>354</v>
      </c>
      <c r="G39" s="138" t="s">
        <v>41</v>
      </c>
      <c r="H39" s="136"/>
      <c r="I39" s="138" t="s">
        <v>368</v>
      </c>
      <c r="J39" s="138" t="s">
        <v>959</v>
      </c>
      <c r="K39" s="136" t="s">
        <v>86</v>
      </c>
      <c r="L39" s="136"/>
      <c r="M39" s="136"/>
      <c r="N39" s="136"/>
      <c r="O39" s="138"/>
      <c r="P39" s="138"/>
      <c r="Q39" s="136"/>
      <c r="R39" s="139"/>
      <c r="S39" s="140"/>
      <c r="T39" s="141">
        <f>SUM(S30:S38)</f>
        <v>16022.653712000001</v>
      </c>
      <c r="U39" s="134">
        <f>V39/T39</f>
        <v>8229.32</v>
      </c>
      <c r="V39" s="134">
        <f>SUM(V30:V38)</f>
        <v>131855544.64523585</v>
      </c>
      <c r="W39" s="142">
        <v>131900000</v>
      </c>
      <c r="X39" s="133">
        <f>Y39/T39</f>
        <v>2118.7142546213549</v>
      </c>
      <c r="Y39" s="134">
        <f>SUM(Y36:Y38)</f>
        <v>33947424.816476166</v>
      </c>
      <c r="Z39" s="134">
        <f>AA39/T39</f>
        <v>2118.7142546213549</v>
      </c>
      <c r="AA39" s="134">
        <f>SUM(AA36:AA38)</f>
        <v>33947424.816476166</v>
      </c>
    </row>
    <row r="40" spans="1:27" ht="20.100000000000001" customHeight="1">
      <c r="A40" s="122">
        <v>694</v>
      </c>
      <c r="B40" s="123"/>
      <c r="C40" s="123"/>
      <c r="D40" s="124" t="s">
        <v>1555</v>
      </c>
      <c r="E40" s="124" t="s">
        <v>407</v>
      </c>
      <c r="F40" s="125" t="s">
        <v>354</v>
      </c>
      <c r="G40" s="125" t="s">
        <v>408</v>
      </c>
      <c r="H40" s="123">
        <v>2</v>
      </c>
      <c r="I40" s="125" t="s">
        <v>409</v>
      </c>
      <c r="J40" s="125" t="s">
        <v>960</v>
      </c>
      <c r="K40" s="123" t="s">
        <v>86</v>
      </c>
      <c r="L40" s="123" t="s">
        <v>37</v>
      </c>
      <c r="M40" s="123" t="s">
        <v>33</v>
      </c>
      <c r="N40" s="123" t="s">
        <v>42</v>
      </c>
      <c r="O40" s="125">
        <v>322</v>
      </c>
      <c r="P40" s="125"/>
      <c r="Q40" s="123" t="s">
        <v>47</v>
      </c>
      <c r="R40" s="126">
        <v>0.05</v>
      </c>
      <c r="S40" s="127">
        <v>323</v>
      </c>
      <c r="T40" s="125"/>
      <c r="U40" s="128">
        <v>9804.3799999999992</v>
      </c>
      <c r="V40" s="128">
        <f>U40*S40</f>
        <v>3166814.7399999998</v>
      </c>
      <c r="W40" s="129"/>
      <c r="X40" s="130">
        <v>9546.8799999999992</v>
      </c>
      <c r="Y40" s="131">
        <f t="shared" ref="Y40:Y45" si="12">X40*S40</f>
        <v>3083642.2399999998</v>
      </c>
      <c r="Z40" s="131">
        <v>9881.8799999999992</v>
      </c>
      <c r="AA40" s="131">
        <f t="shared" ref="AA40:AA45" si="13">Z40*S40</f>
        <v>3191847.2399999998</v>
      </c>
    </row>
    <row r="41" spans="1:27" s="143" customFormat="1" ht="20.100000000000001" customHeight="1">
      <c r="A41" s="135">
        <v>695</v>
      </c>
      <c r="B41" s="136"/>
      <c r="C41" s="136"/>
      <c r="D41" s="137" t="s">
        <v>1555</v>
      </c>
      <c r="E41" s="137" t="s">
        <v>407</v>
      </c>
      <c r="F41" s="138" t="s">
        <v>354</v>
      </c>
      <c r="G41" s="138" t="s">
        <v>408</v>
      </c>
      <c r="H41" s="136"/>
      <c r="I41" s="138" t="s">
        <v>409</v>
      </c>
      <c r="J41" s="138" t="s">
        <v>960</v>
      </c>
      <c r="K41" s="136" t="s">
        <v>86</v>
      </c>
      <c r="L41" s="136"/>
      <c r="M41" s="136"/>
      <c r="N41" s="136"/>
      <c r="O41" s="138"/>
      <c r="P41" s="138"/>
      <c r="Q41" s="136"/>
      <c r="R41" s="139"/>
      <c r="S41" s="140"/>
      <c r="T41" s="141">
        <f>SUM(S40)</f>
        <v>323</v>
      </c>
      <c r="U41" s="134">
        <f>V41/T41</f>
        <v>9804.3799999999992</v>
      </c>
      <c r="V41" s="134">
        <f>SUM(V40)</f>
        <v>3166814.7399999998</v>
      </c>
      <c r="W41" s="142">
        <v>3200000</v>
      </c>
      <c r="X41" s="133">
        <v>9546.8799999999992</v>
      </c>
      <c r="Y41" s="134">
        <f t="shared" si="12"/>
        <v>0</v>
      </c>
      <c r="Z41" s="134">
        <v>9881.8799999999992</v>
      </c>
      <c r="AA41" s="134">
        <f t="shared" si="13"/>
        <v>0</v>
      </c>
    </row>
    <row r="42" spans="1:27" ht="20.100000000000001" customHeight="1">
      <c r="A42" s="122">
        <v>696</v>
      </c>
      <c r="B42" s="123"/>
      <c r="C42" s="123"/>
      <c r="D42" s="124" t="s">
        <v>410</v>
      </c>
      <c r="E42" s="124" t="s">
        <v>411</v>
      </c>
      <c r="F42" s="125" t="s">
        <v>354</v>
      </c>
      <c r="G42" s="125" t="s">
        <v>65</v>
      </c>
      <c r="H42" s="123"/>
      <c r="I42" s="125" t="s">
        <v>412</v>
      </c>
      <c r="J42" s="125" t="s">
        <v>960</v>
      </c>
      <c r="K42" s="123" t="s">
        <v>86</v>
      </c>
      <c r="L42" s="123" t="s">
        <v>37</v>
      </c>
      <c r="M42" s="123" t="s">
        <v>27</v>
      </c>
      <c r="N42" s="123" t="s">
        <v>290</v>
      </c>
      <c r="O42" s="125">
        <v>1586.83</v>
      </c>
      <c r="P42" s="125"/>
      <c r="Q42" s="123" t="s">
        <v>47</v>
      </c>
      <c r="R42" s="126" t="s">
        <v>54</v>
      </c>
      <c r="S42" s="127">
        <v>1586.837021</v>
      </c>
      <c r="T42" s="125"/>
      <c r="U42" s="128">
        <v>10179</v>
      </c>
      <c r="V42" s="128">
        <f>U42*S42</f>
        <v>16152414.036759</v>
      </c>
      <c r="W42" s="129"/>
      <c r="X42" s="130">
        <v>9546.8799999999992</v>
      </c>
      <c r="Y42" s="131">
        <f t="shared" si="12"/>
        <v>15149342.619044479</v>
      </c>
      <c r="Z42" s="131">
        <v>9881.8799999999992</v>
      </c>
      <c r="AA42" s="131">
        <f t="shared" si="13"/>
        <v>15680933.021079479</v>
      </c>
    </row>
    <row r="43" spans="1:27" s="143" customFormat="1" ht="20.100000000000001" customHeight="1">
      <c r="A43" s="135">
        <v>697</v>
      </c>
      <c r="B43" s="136"/>
      <c r="C43" s="136"/>
      <c r="D43" s="137" t="s">
        <v>410</v>
      </c>
      <c r="E43" s="137" t="s">
        <v>411</v>
      </c>
      <c r="F43" s="138" t="s">
        <v>354</v>
      </c>
      <c r="G43" s="138" t="s">
        <v>65</v>
      </c>
      <c r="H43" s="136"/>
      <c r="I43" s="138" t="s">
        <v>412</v>
      </c>
      <c r="J43" s="138" t="s">
        <v>960</v>
      </c>
      <c r="K43" s="136" t="s">
        <v>86</v>
      </c>
      <c r="L43" s="136"/>
      <c r="M43" s="136"/>
      <c r="N43" s="136"/>
      <c r="O43" s="138"/>
      <c r="P43" s="138"/>
      <c r="Q43" s="136"/>
      <c r="R43" s="139"/>
      <c r="S43" s="140"/>
      <c r="T43" s="141">
        <f>+S42</f>
        <v>1586.837021</v>
      </c>
      <c r="U43" s="134">
        <f>V43/T43</f>
        <v>10179</v>
      </c>
      <c r="V43" s="134">
        <f>SUM(V42)</f>
        <v>16152414.036759</v>
      </c>
      <c r="W43" s="142">
        <v>16200000</v>
      </c>
      <c r="X43" s="133">
        <v>9313.8799999999992</v>
      </c>
      <c r="Y43" s="134">
        <f t="shared" si="12"/>
        <v>0</v>
      </c>
      <c r="Z43" s="134">
        <v>9640.8799999999992</v>
      </c>
      <c r="AA43" s="134">
        <f t="shared" si="13"/>
        <v>0</v>
      </c>
    </row>
    <row r="44" spans="1:27" ht="20.100000000000001" customHeight="1">
      <c r="A44" s="122">
        <v>698</v>
      </c>
      <c r="B44" s="123"/>
      <c r="C44" s="123"/>
      <c r="D44" s="124" t="s">
        <v>1556</v>
      </c>
      <c r="E44" s="124" t="s">
        <v>413</v>
      </c>
      <c r="F44" s="125" t="s">
        <v>354</v>
      </c>
      <c r="G44" s="125" t="s">
        <v>65</v>
      </c>
      <c r="H44" s="123"/>
      <c r="I44" s="125" t="s">
        <v>414</v>
      </c>
      <c r="J44" s="125" t="s">
        <v>961</v>
      </c>
      <c r="K44" s="123" t="s">
        <v>86</v>
      </c>
      <c r="L44" s="123" t="s">
        <v>29</v>
      </c>
      <c r="M44" s="123">
        <v>2</v>
      </c>
      <c r="N44" s="123">
        <v>1</v>
      </c>
      <c r="O44" s="125">
        <v>1008</v>
      </c>
      <c r="P44" s="125"/>
      <c r="Q44" s="123" t="s">
        <v>47</v>
      </c>
      <c r="R44" s="126" t="s">
        <v>54</v>
      </c>
      <c r="S44" s="127">
        <v>1020.02</v>
      </c>
      <c r="T44" s="125"/>
      <c r="U44" s="128">
        <v>10432.219999999999</v>
      </c>
      <c r="V44" s="128">
        <f>U44*S44</f>
        <v>10641073.044399999</v>
      </c>
      <c r="W44" s="129"/>
      <c r="X44" s="130">
        <v>8614.8799999999992</v>
      </c>
      <c r="Y44" s="131">
        <f t="shared" si="12"/>
        <v>8787349.8975999989</v>
      </c>
      <c r="Z44" s="131">
        <v>8917.8799999999992</v>
      </c>
      <c r="AA44" s="131">
        <f t="shared" si="13"/>
        <v>9096415.9575999994</v>
      </c>
    </row>
    <row r="45" spans="1:27" s="143" customFormat="1" ht="20.100000000000001" customHeight="1">
      <c r="A45" s="135">
        <v>699</v>
      </c>
      <c r="B45" s="136"/>
      <c r="C45" s="136"/>
      <c r="D45" s="137" t="s">
        <v>1556</v>
      </c>
      <c r="E45" s="137" t="s">
        <v>413</v>
      </c>
      <c r="F45" s="138" t="s">
        <v>354</v>
      </c>
      <c r="G45" s="138" t="s">
        <v>65</v>
      </c>
      <c r="H45" s="136"/>
      <c r="I45" s="138" t="s">
        <v>414</v>
      </c>
      <c r="J45" s="138" t="s">
        <v>961</v>
      </c>
      <c r="K45" s="136" t="s">
        <v>86</v>
      </c>
      <c r="L45" s="136"/>
      <c r="M45" s="136"/>
      <c r="N45" s="136"/>
      <c r="O45" s="138"/>
      <c r="P45" s="138"/>
      <c r="Q45" s="136"/>
      <c r="R45" s="139"/>
      <c r="S45" s="140"/>
      <c r="T45" s="141">
        <f>+S44</f>
        <v>1020.02</v>
      </c>
      <c r="U45" s="134">
        <f>V45/T45</f>
        <v>10432.219999999999</v>
      </c>
      <c r="V45" s="134">
        <f>SUM(V44)</f>
        <v>10641073.044399999</v>
      </c>
      <c r="W45" s="142">
        <v>10700000</v>
      </c>
      <c r="X45" s="133">
        <v>8614.8799999999992</v>
      </c>
      <c r="Y45" s="134">
        <f t="shared" si="12"/>
        <v>0</v>
      </c>
      <c r="Z45" s="134">
        <v>8917.8799999999992</v>
      </c>
      <c r="AA45" s="134">
        <f t="shared" si="13"/>
        <v>0</v>
      </c>
    </row>
    <row r="46" spans="1:27" ht="20.100000000000001" customHeight="1">
      <c r="A46" s="122">
        <v>700</v>
      </c>
      <c r="B46" s="123"/>
      <c r="C46" s="123"/>
      <c r="D46" s="124" t="s">
        <v>437</v>
      </c>
      <c r="E46" s="124" t="s">
        <v>438</v>
      </c>
      <c r="F46" s="125" t="s">
        <v>46</v>
      </c>
      <c r="G46" s="125" t="s">
        <v>41</v>
      </c>
      <c r="H46" s="123">
        <v>1</v>
      </c>
      <c r="I46" s="125" t="s">
        <v>439</v>
      </c>
      <c r="J46" s="125" t="s">
        <v>965</v>
      </c>
      <c r="K46" s="123" t="s">
        <v>86</v>
      </c>
      <c r="L46" s="123" t="s">
        <v>20</v>
      </c>
      <c r="M46" s="123" t="s">
        <v>21</v>
      </c>
      <c r="N46" s="123" t="s">
        <v>21</v>
      </c>
      <c r="O46" s="125">
        <v>1508</v>
      </c>
      <c r="P46" s="125"/>
      <c r="Q46" s="123" t="s">
        <v>23</v>
      </c>
      <c r="R46" s="126">
        <v>0.05</v>
      </c>
      <c r="S46" s="127">
        <v>1523.511475</v>
      </c>
      <c r="T46" s="125"/>
      <c r="U46" s="128">
        <v>7779.32</v>
      </c>
      <c r="V46" s="128">
        <f>U46*S46</f>
        <v>11851883.287697</v>
      </c>
      <c r="W46" s="129"/>
      <c r="X46" s="133" t="e">
        <f>Y46/T46</f>
        <v>#DIV/0!</v>
      </c>
      <c r="Y46" s="134">
        <f>SUM(Y40:Y45)</f>
        <v>27020334.756644476</v>
      </c>
      <c r="Z46" s="134" t="e">
        <f>AA46/T46</f>
        <v>#DIV/0!</v>
      </c>
      <c r="AA46" s="134">
        <f>SUM(AA40:AA45)</f>
        <v>27969196.21867948</v>
      </c>
    </row>
    <row r="47" spans="1:27" s="146" customFormat="1" ht="20.100000000000001" customHeight="1">
      <c r="A47" s="144">
        <v>701</v>
      </c>
      <c r="B47" s="123"/>
      <c r="C47" s="123"/>
      <c r="D47" s="124" t="s">
        <v>440</v>
      </c>
      <c r="E47" s="124" t="s">
        <v>441</v>
      </c>
      <c r="F47" s="125" t="s">
        <v>46</v>
      </c>
      <c r="G47" s="125" t="s">
        <v>41</v>
      </c>
      <c r="H47" s="123">
        <v>1</v>
      </c>
      <c r="I47" s="125" t="s">
        <v>439</v>
      </c>
      <c r="J47" s="132" t="s">
        <v>1020</v>
      </c>
      <c r="K47" s="123" t="s">
        <v>86</v>
      </c>
      <c r="L47" s="123" t="s">
        <v>20</v>
      </c>
      <c r="M47" s="123" t="s">
        <v>21</v>
      </c>
      <c r="N47" s="123" t="s">
        <v>22</v>
      </c>
      <c r="O47" s="125">
        <v>1508</v>
      </c>
      <c r="P47" s="125"/>
      <c r="Q47" s="123" t="s">
        <v>24</v>
      </c>
      <c r="R47" s="126"/>
      <c r="S47" s="127">
        <v>1523.511475</v>
      </c>
      <c r="T47" s="125"/>
      <c r="U47" s="128">
        <v>7779.32</v>
      </c>
      <c r="V47" s="128">
        <f>U47*S47</f>
        <v>11851883.287697</v>
      </c>
      <c r="W47" s="129"/>
      <c r="X47" s="145">
        <v>8809.2000000000007</v>
      </c>
      <c r="Y47" s="128">
        <f t="shared" ref="Y47:Y54" si="14">X47*S47</f>
        <v>13420917.285570001</v>
      </c>
      <c r="Z47" s="128">
        <v>9014.4</v>
      </c>
      <c r="AA47" s="128">
        <f t="shared" ref="AA47:AA54" si="15">Z47*S47</f>
        <v>13733541.84024</v>
      </c>
    </row>
    <row r="48" spans="1:27" s="143" customFormat="1" ht="20.100000000000001" customHeight="1">
      <c r="A48" s="135">
        <v>702</v>
      </c>
      <c r="B48" s="136"/>
      <c r="C48" s="136"/>
      <c r="D48" s="137" t="s">
        <v>437</v>
      </c>
      <c r="E48" s="137" t="s">
        <v>438</v>
      </c>
      <c r="F48" s="138" t="s">
        <v>46</v>
      </c>
      <c r="G48" s="138" t="s">
        <v>41</v>
      </c>
      <c r="H48" s="136"/>
      <c r="I48" s="138" t="s">
        <v>439</v>
      </c>
      <c r="J48" s="138" t="s">
        <v>965</v>
      </c>
      <c r="K48" s="136" t="s">
        <v>86</v>
      </c>
      <c r="L48" s="136"/>
      <c r="M48" s="136"/>
      <c r="N48" s="136"/>
      <c r="O48" s="138"/>
      <c r="P48" s="138"/>
      <c r="Q48" s="136"/>
      <c r="R48" s="139"/>
      <c r="S48" s="140"/>
      <c r="T48" s="141">
        <f>SUM(S46:S47)</f>
        <v>3047.02295</v>
      </c>
      <c r="U48" s="134">
        <f>V48/T48</f>
        <v>7779.3200000000006</v>
      </c>
      <c r="V48" s="134">
        <f>SUM(V46:V47)</f>
        <v>23703766.575394001</v>
      </c>
      <c r="W48" s="142">
        <v>23800000</v>
      </c>
      <c r="X48" s="133">
        <v>9384.2000000000007</v>
      </c>
      <c r="Y48" s="134">
        <f t="shared" si="14"/>
        <v>0</v>
      </c>
      <c r="Z48" s="134">
        <v>9601.9</v>
      </c>
      <c r="AA48" s="134">
        <f t="shared" si="15"/>
        <v>0</v>
      </c>
    </row>
    <row r="49" spans="1:27" s="146" customFormat="1" ht="20.100000000000001" customHeight="1">
      <c r="A49" s="144">
        <v>703</v>
      </c>
      <c r="B49" s="123"/>
      <c r="C49" s="123"/>
      <c r="D49" s="124" t="s">
        <v>469</v>
      </c>
      <c r="E49" s="124" t="s">
        <v>470</v>
      </c>
      <c r="F49" s="125" t="s">
        <v>49</v>
      </c>
      <c r="G49" s="125" t="s">
        <v>28</v>
      </c>
      <c r="H49" s="123"/>
      <c r="I49" s="125" t="s">
        <v>471</v>
      </c>
      <c r="J49" s="125" t="s">
        <v>969</v>
      </c>
      <c r="K49" s="123" t="s">
        <v>86</v>
      </c>
      <c r="L49" s="123" t="s">
        <v>31</v>
      </c>
      <c r="M49" s="123" t="s">
        <v>21</v>
      </c>
      <c r="N49" s="123" t="s">
        <v>21</v>
      </c>
      <c r="O49" s="125">
        <v>1944</v>
      </c>
      <c r="P49" s="125"/>
      <c r="Q49" s="123" t="s">
        <v>23</v>
      </c>
      <c r="R49" s="126">
        <v>0.15</v>
      </c>
      <c r="S49" s="127">
        <v>1961.4960000000001</v>
      </c>
      <c r="T49" s="125"/>
      <c r="U49" s="128">
        <v>17446.939999999999</v>
      </c>
      <c r="V49" s="128">
        <f t="shared" ref="V49:V54" si="16">U49*S49</f>
        <v>34222103.022239998</v>
      </c>
      <c r="W49" s="129"/>
      <c r="X49" s="145">
        <v>9001.25</v>
      </c>
      <c r="Y49" s="128">
        <f t="shared" si="14"/>
        <v>17655915.870000001</v>
      </c>
      <c r="Z49" s="128">
        <v>9210.6299999999992</v>
      </c>
      <c r="AA49" s="128">
        <f t="shared" si="15"/>
        <v>18066613.902479999</v>
      </c>
    </row>
    <row r="50" spans="1:27" s="146" customFormat="1" ht="20.100000000000001" customHeight="1">
      <c r="A50" s="144">
        <v>704</v>
      </c>
      <c r="B50" s="123"/>
      <c r="C50" s="123"/>
      <c r="D50" s="124" t="s">
        <v>472</v>
      </c>
      <c r="E50" s="124" t="s">
        <v>473</v>
      </c>
      <c r="F50" s="125" t="s">
        <v>49</v>
      </c>
      <c r="G50" s="125" t="s">
        <v>28</v>
      </c>
      <c r="H50" s="123"/>
      <c r="I50" s="125" t="s">
        <v>471</v>
      </c>
      <c r="J50" s="132" t="s">
        <v>1020</v>
      </c>
      <c r="K50" s="123" t="s">
        <v>86</v>
      </c>
      <c r="L50" s="123" t="s">
        <v>31</v>
      </c>
      <c r="M50" s="123" t="s">
        <v>21</v>
      </c>
      <c r="N50" s="123" t="s">
        <v>22</v>
      </c>
      <c r="O50" s="125">
        <v>1944</v>
      </c>
      <c r="P50" s="125"/>
      <c r="Q50" s="123" t="s">
        <v>23</v>
      </c>
      <c r="R50" s="126">
        <v>0.15</v>
      </c>
      <c r="S50" s="127">
        <v>1961.4960000000001</v>
      </c>
      <c r="T50" s="125"/>
      <c r="U50" s="128">
        <v>17446.939999999999</v>
      </c>
      <c r="V50" s="128">
        <f t="shared" si="16"/>
        <v>34222103.022239998</v>
      </c>
      <c r="W50" s="129"/>
      <c r="X50" s="145">
        <v>8699.32</v>
      </c>
      <c r="Y50" s="128">
        <f t="shared" si="14"/>
        <v>17063681.382720001</v>
      </c>
      <c r="Z50" s="128">
        <v>9019.64</v>
      </c>
      <c r="AA50" s="128">
        <f t="shared" si="15"/>
        <v>17691987.781440001</v>
      </c>
    </row>
    <row r="51" spans="1:27" s="146" customFormat="1" ht="20.100000000000001" customHeight="1">
      <c r="A51" s="144">
        <v>705</v>
      </c>
      <c r="B51" s="123"/>
      <c r="C51" s="123"/>
      <c r="D51" s="124" t="s">
        <v>474</v>
      </c>
      <c r="E51" s="124" t="s">
        <v>475</v>
      </c>
      <c r="F51" s="125" t="s">
        <v>49</v>
      </c>
      <c r="G51" s="125" t="s">
        <v>28</v>
      </c>
      <c r="H51" s="123"/>
      <c r="I51" s="125" t="s">
        <v>471</v>
      </c>
      <c r="J51" s="132" t="s">
        <v>1020</v>
      </c>
      <c r="K51" s="123" t="s">
        <v>86</v>
      </c>
      <c r="L51" s="123" t="s">
        <v>31</v>
      </c>
      <c r="M51" s="123" t="s">
        <v>21</v>
      </c>
      <c r="N51" s="123" t="s">
        <v>25</v>
      </c>
      <c r="O51" s="125">
        <v>1512</v>
      </c>
      <c r="P51" s="125"/>
      <c r="Q51" s="123" t="s">
        <v>23</v>
      </c>
      <c r="R51" s="126">
        <v>0.15</v>
      </c>
      <c r="S51" s="127">
        <v>1525.6079999999999</v>
      </c>
      <c r="T51" s="125"/>
      <c r="U51" s="128">
        <v>17446.939999999999</v>
      </c>
      <c r="V51" s="128">
        <f t="shared" si="16"/>
        <v>26617191.239519998</v>
      </c>
      <c r="W51" s="129"/>
      <c r="X51" s="145">
        <v>9514.82</v>
      </c>
      <c r="Y51" s="128">
        <f t="shared" si="14"/>
        <v>14515885.510559998</v>
      </c>
      <c r="Z51" s="128">
        <v>9863.14</v>
      </c>
      <c r="AA51" s="128">
        <f t="shared" si="15"/>
        <v>15047285.289119998</v>
      </c>
    </row>
    <row r="52" spans="1:27" s="146" customFormat="1" ht="20.100000000000001" customHeight="1">
      <c r="A52" s="144">
        <v>706</v>
      </c>
      <c r="B52" s="123"/>
      <c r="C52" s="123"/>
      <c r="D52" s="124" t="s">
        <v>476</v>
      </c>
      <c r="E52" s="124" t="s">
        <v>477</v>
      </c>
      <c r="F52" s="125" t="s">
        <v>49</v>
      </c>
      <c r="G52" s="125" t="s">
        <v>28</v>
      </c>
      <c r="H52" s="123"/>
      <c r="I52" s="125" t="s">
        <v>471</v>
      </c>
      <c r="J52" s="132" t="s">
        <v>1020</v>
      </c>
      <c r="K52" s="123" t="s">
        <v>86</v>
      </c>
      <c r="L52" s="123" t="s">
        <v>31</v>
      </c>
      <c r="M52" s="123" t="s">
        <v>21</v>
      </c>
      <c r="N52" s="123" t="s">
        <v>27</v>
      </c>
      <c r="O52" s="125">
        <v>1944</v>
      </c>
      <c r="P52" s="125"/>
      <c r="Q52" s="123" t="s">
        <v>23</v>
      </c>
      <c r="R52" s="126">
        <v>0.15</v>
      </c>
      <c r="S52" s="127">
        <v>1961.4960000000001</v>
      </c>
      <c r="T52" s="125"/>
      <c r="U52" s="128">
        <v>17446.939999999999</v>
      </c>
      <c r="V52" s="128">
        <f t="shared" si="16"/>
        <v>34222103.022239998</v>
      </c>
      <c r="W52" s="129"/>
      <c r="X52" s="145">
        <v>9514.82</v>
      </c>
      <c r="Y52" s="128">
        <f t="shared" si="14"/>
        <v>18663281.370719999</v>
      </c>
      <c r="Z52" s="128">
        <v>9863.14</v>
      </c>
      <c r="AA52" s="128">
        <f t="shared" si="15"/>
        <v>19346509.657439999</v>
      </c>
    </row>
    <row r="53" spans="1:27" s="146" customFormat="1" ht="20.100000000000001" customHeight="1">
      <c r="A53" s="144">
        <v>707</v>
      </c>
      <c r="B53" s="123"/>
      <c r="C53" s="123"/>
      <c r="D53" s="124" t="s">
        <v>478</v>
      </c>
      <c r="E53" s="124" t="s">
        <v>479</v>
      </c>
      <c r="F53" s="125" t="s">
        <v>49</v>
      </c>
      <c r="G53" s="125" t="s">
        <v>28</v>
      </c>
      <c r="H53" s="123"/>
      <c r="I53" s="125" t="s">
        <v>471</v>
      </c>
      <c r="J53" s="132" t="s">
        <v>1020</v>
      </c>
      <c r="K53" s="123" t="s">
        <v>86</v>
      </c>
      <c r="L53" s="123" t="s">
        <v>31</v>
      </c>
      <c r="M53" s="123" t="s">
        <v>21</v>
      </c>
      <c r="N53" s="123" t="s">
        <v>26</v>
      </c>
      <c r="O53" s="125">
        <v>1296</v>
      </c>
      <c r="P53" s="125"/>
      <c r="Q53" s="123" t="s">
        <v>23</v>
      </c>
      <c r="R53" s="126">
        <v>0.15</v>
      </c>
      <c r="S53" s="127">
        <v>1307.5344</v>
      </c>
      <c r="T53" s="125"/>
      <c r="U53" s="128">
        <v>17446.939999999999</v>
      </c>
      <c r="V53" s="128">
        <f t="shared" si="16"/>
        <v>22812474.224735998</v>
      </c>
      <c r="W53" s="129"/>
      <c r="X53" s="145">
        <v>7987.44</v>
      </c>
      <c r="Y53" s="128">
        <f t="shared" si="14"/>
        <v>10443852.567935999</v>
      </c>
      <c r="Z53" s="128">
        <v>8644.02</v>
      </c>
      <c r="AA53" s="128">
        <f t="shared" si="15"/>
        <v>11302353.504288001</v>
      </c>
    </row>
    <row r="54" spans="1:27" s="146" customFormat="1" ht="20.100000000000001" customHeight="1">
      <c r="A54" s="144">
        <v>708</v>
      </c>
      <c r="B54" s="123"/>
      <c r="C54" s="123"/>
      <c r="D54" s="124" t="s">
        <v>480</v>
      </c>
      <c r="E54" s="124" t="s">
        <v>481</v>
      </c>
      <c r="F54" s="125" t="s">
        <v>49</v>
      </c>
      <c r="G54" s="125" t="s">
        <v>28</v>
      </c>
      <c r="H54" s="123"/>
      <c r="I54" s="125" t="s">
        <v>471</v>
      </c>
      <c r="J54" s="132" t="s">
        <v>1020</v>
      </c>
      <c r="K54" s="123" t="s">
        <v>86</v>
      </c>
      <c r="L54" s="123" t="s">
        <v>31</v>
      </c>
      <c r="M54" s="123" t="s">
        <v>21</v>
      </c>
      <c r="N54" s="123" t="s">
        <v>40</v>
      </c>
      <c r="O54" s="125">
        <v>1296</v>
      </c>
      <c r="P54" s="125"/>
      <c r="Q54" s="123" t="s">
        <v>23</v>
      </c>
      <c r="R54" s="126">
        <v>0.15</v>
      </c>
      <c r="S54" s="127">
        <v>1307.4996999999998</v>
      </c>
      <c r="T54" s="125"/>
      <c r="U54" s="128">
        <v>17446.939999999999</v>
      </c>
      <c r="V54" s="128">
        <f t="shared" si="16"/>
        <v>22811868.815917995</v>
      </c>
      <c r="W54" s="129"/>
      <c r="X54" s="145">
        <v>7987.44</v>
      </c>
      <c r="Y54" s="128">
        <f t="shared" si="14"/>
        <v>10443575.403767997</v>
      </c>
      <c r="Z54" s="128">
        <v>8644.02</v>
      </c>
      <c r="AA54" s="128">
        <f t="shared" si="15"/>
        <v>11302053.556793999</v>
      </c>
    </row>
    <row r="55" spans="1:27" s="143" customFormat="1" ht="20.100000000000001" customHeight="1">
      <c r="A55" s="135">
        <v>709</v>
      </c>
      <c r="B55" s="136"/>
      <c r="C55" s="136"/>
      <c r="D55" s="137" t="s">
        <v>469</v>
      </c>
      <c r="E55" s="137" t="s">
        <v>470</v>
      </c>
      <c r="F55" s="138" t="s">
        <v>49</v>
      </c>
      <c r="G55" s="138" t="s">
        <v>28</v>
      </c>
      <c r="H55" s="136"/>
      <c r="I55" s="138" t="s">
        <v>471</v>
      </c>
      <c r="J55" s="138" t="s">
        <v>969</v>
      </c>
      <c r="K55" s="136" t="s">
        <v>86</v>
      </c>
      <c r="L55" s="136"/>
      <c r="M55" s="136"/>
      <c r="N55" s="136"/>
      <c r="O55" s="138"/>
      <c r="P55" s="138"/>
      <c r="Q55" s="136"/>
      <c r="R55" s="139"/>
      <c r="S55" s="140"/>
      <c r="T55" s="141">
        <f>SUM(S49:S54)</f>
        <v>10025.1301</v>
      </c>
      <c r="U55" s="134">
        <f>V55/T55</f>
        <v>17446.939999999999</v>
      </c>
      <c r="V55" s="134">
        <f>SUM(V49:V54)</f>
        <v>174907843.346894</v>
      </c>
      <c r="W55" s="142">
        <v>175000000</v>
      </c>
      <c r="X55" s="133">
        <f>Y55/T55</f>
        <v>10195.090574562619</v>
      </c>
      <c r="Y55" s="134">
        <f>SUM(Y47:Y54)</f>
        <v>102207109.39127401</v>
      </c>
      <c r="Z55" s="134">
        <f>AA55/T55</f>
        <v>10622.340505267059</v>
      </c>
      <c r="AA55" s="134">
        <f>SUM(AA47:AA54)</f>
        <v>106490345.531802</v>
      </c>
    </row>
    <row r="56" spans="1:27" ht="20.100000000000001" customHeight="1">
      <c r="A56" s="122">
        <v>710</v>
      </c>
      <c r="B56" s="123"/>
      <c r="C56" s="123"/>
      <c r="D56" s="124" t="s">
        <v>482</v>
      </c>
      <c r="E56" s="124" t="s">
        <v>483</v>
      </c>
      <c r="F56" s="125" t="s">
        <v>49</v>
      </c>
      <c r="G56" s="125" t="s">
        <v>41</v>
      </c>
      <c r="H56" s="123">
        <v>2</v>
      </c>
      <c r="I56" s="125" t="s">
        <v>484</v>
      </c>
      <c r="J56" s="125" t="s">
        <v>970</v>
      </c>
      <c r="K56" s="123" t="s">
        <v>86</v>
      </c>
      <c r="L56" s="123" t="s">
        <v>31</v>
      </c>
      <c r="M56" s="123" t="s">
        <v>21</v>
      </c>
      <c r="N56" s="123" t="s">
        <v>21</v>
      </c>
      <c r="O56" s="125">
        <v>1141.0999999999999</v>
      </c>
      <c r="P56" s="125"/>
      <c r="Q56" s="123" t="s">
        <v>23</v>
      </c>
      <c r="R56" s="126">
        <v>0.1</v>
      </c>
      <c r="S56" s="127">
        <v>1155.8209750000001</v>
      </c>
      <c r="T56" s="125"/>
      <c r="U56" s="128">
        <v>18984.38</v>
      </c>
      <c r="V56" s="128">
        <f>U56*S56</f>
        <v>21942544.601370502</v>
      </c>
      <c r="W56" s="129"/>
      <c r="X56" s="130">
        <v>7890.82</v>
      </c>
      <c r="Y56" s="131">
        <f t="shared" ref="Y56" si="17">X56*S56</f>
        <v>9120375.2659495007</v>
      </c>
      <c r="Z56" s="131">
        <v>8175.14</v>
      </c>
      <c r="AA56" s="131">
        <f t="shared" ref="AA56" si="18">Z56*S56</f>
        <v>9448998.285561502</v>
      </c>
    </row>
    <row r="57" spans="1:27" s="143" customFormat="1" ht="20.100000000000001" customHeight="1">
      <c r="A57" s="135">
        <v>711</v>
      </c>
      <c r="B57" s="136"/>
      <c r="C57" s="136"/>
      <c r="D57" s="137" t="s">
        <v>482</v>
      </c>
      <c r="E57" s="137" t="s">
        <v>483</v>
      </c>
      <c r="F57" s="138" t="s">
        <v>49</v>
      </c>
      <c r="G57" s="138" t="s">
        <v>41</v>
      </c>
      <c r="H57" s="136"/>
      <c r="I57" s="138" t="s">
        <v>484</v>
      </c>
      <c r="J57" s="138" t="s">
        <v>970</v>
      </c>
      <c r="K57" s="136" t="s">
        <v>86</v>
      </c>
      <c r="L57" s="136"/>
      <c r="M57" s="136"/>
      <c r="N57" s="136"/>
      <c r="O57" s="138"/>
      <c r="P57" s="138"/>
      <c r="Q57" s="136"/>
      <c r="R57" s="139"/>
      <c r="S57" s="140"/>
      <c r="T57" s="141">
        <f>+S56</f>
        <v>1155.8209750000001</v>
      </c>
      <c r="U57" s="134">
        <f>V57/T57</f>
        <v>18984.38</v>
      </c>
      <c r="V57" s="134">
        <f>SUM(V56)</f>
        <v>21942544.601370502</v>
      </c>
      <c r="W57" s="142">
        <v>22000000</v>
      </c>
      <c r="X57" s="133">
        <f>Y57/T57</f>
        <v>7890.82</v>
      </c>
      <c r="Y57" s="134">
        <f>SUM(Y56)</f>
        <v>9120375.2659495007</v>
      </c>
      <c r="Z57" s="134">
        <f>AA57/T57</f>
        <v>8175.1400000000012</v>
      </c>
      <c r="AA57" s="134">
        <f>SUM(AA56)</f>
        <v>9448998.285561502</v>
      </c>
    </row>
    <row r="58" spans="1:27" ht="20.100000000000001" customHeight="1">
      <c r="A58" s="122">
        <v>712</v>
      </c>
      <c r="B58" s="123"/>
      <c r="C58" s="123"/>
      <c r="D58" s="124" t="s">
        <v>498</v>
      </c>
      <c r="E58" s="124" t="s">
        <v>499</v>
      </c>
      <c r="F58" s="125" t="s">
        <v>49</v>
      </c>
      <c r="G58" s="125" t="s">
        <v>41</v>
      </c>
      <c r="H58" s="123">
        <v>2</v>
      </c>
      <c r="I58" s="125" t="s">
        <v>500</v>
      </c>
      <c r="J58" s="125" t="s">
        <v>967</v>
      </c>
      <c r="K58" s="123" t="s">
        <v>86</v>
      </c>
      <c r="L58" s="123" t="s">
        <v>50</v>
      </c>
      <c r="M58" s="123" t="s">
        <v>501</v>
      </c>
      <c r="N58" s="123">
        <v>1</v>
      </c>
      <c r="O58" s="125">
        <v>74</v>
      </c>
      <c r="P58" s="125"/>
      <c r="Q58" s="123" t="s">
        <v>24</v>
      </c>
      <c r="R58" s="126"/>
      <c r="S58" s="127">
        <v>74.638494000000009</v>
      </c>
      <c r="T58" s="125"/>
      <c r="U58" s="128">
        <v>13938.44</v>
      </c>
      <c r="V58" s="128">
        <f>U58*S58</f>
        <v>1040344.1703093601</v>
      </c>
      <c r="W58" s="129"/>
      <c r="X58" s="130">
        <v>7890.82</v>
      </c>
      <c r="Y58" s="131">
        <f t="shared" ref="Y58:Y59" si="19">X58*S58</f>
        <v>588958.92122508003</v>
      </c>
      <c r="Z58" s="131">
        <v>8175.14</v>
      </c>
      <c r="AA58" s="131">
        <f t="shared" ref="AA58:AA59" si="20">Z58*S58</f>
        <v>610180.13783916004</v>
      </c>
    </row>
    <row r="59" spans="1:27" ht="20.100000000000001" customHeight="1">
      <c r="A59" s="122">
        <v>713</v>
      </c>
      <c r="B59" s="123"/>
      <c r="C59" s="123"/>
      <c r="D59" s="124" t="s">
        <v>502</v>
      </c>
      <c r="E59" s="124" t="s">
        <v>503</v>
      </c>
      <c r="F59" s="125" t="s">
        <v>49</v>
      </c>
      <c r="G59" s="125" t="s">
        <v>41</v>
      </c>
      <c r="H59" s="123">
        <v>1</v>
      </c>
      <c r="I59" s="125" t="s">
        <v>500</v>
      </c>
      <c r="J59" s="132" t="s">
        <v>1020</v>
      </c>
      <c r="K59" s="123" t="s">
        <v>86</v>
      </c>
      <c r="L59" s="123" t="s">
        <v>50</v>
      </c>
      <c r="M59" s="123" t="s">
        <v>501</v>
      </c>
      <c r="N59" s="123">
        <v>2</v>
      </c>
      <c r="O59" s="125">
        <v>121.5</v>
      </c>
      <c r="P59" s="125"/>
      <c r="Q59" s="123" t="s">
        <v>24</v>
      </c>
      <c r="R59" s="126"/>
      <c r="S59" s="127">
        <v>122.75687600000001</v>
      </c>
      <c r="T59" s="125"/>
      <c r="U59" s="128">
        <v>13654.12</v>
      </c>
      <c r="V59" s="128">
        <f>U59*S59</f>
        <v>1676137.1157291201</v>
      </c>
      <c r="W59" s="129"/>
      <c r="X59" s="130">
        <v>7732.64</v>
      </c>
      <c r="Y59" s="131">
        <f t="shared" si="19"/>
        <v>949234.72963264002</v>
      </c>
      <c r="Z59" s="131">
        <v>8351.52</v>
      </c>
      <c r="AA59" s="131">
        <f t="shared" si="20"/>
        <v>1025206.5050515201</v>
      </c>
    </row>
    <row r="60" spans="1:27" ht="20.100000000000001" customHeight="1">
      <c r="A60" s="122">
        <v>714</v>
      </c>
      <c r="B60" s="123"/>
      <c r="C60" s="123"/>
      <c r="D60" s="124" t="s">
        <v>504</v>
      </c>
      <c r="E60" s="124" t="s">
        <v>505</v>
      </c>
      <c r="F60" s="125" t="s">
        <v>49</v>
      </c>
      <c r="G60" s="125" t="s">
        <v>41</v>
      </c>
      <c r="H60" s="123">
        <v>2</v>
      </c>
      <c r="I60" s="125" t="s">
        <v>500</v>
      </c>
      <c r="J60" s="132" t="s">
        <v>1020</v>
      </c>
      <c r="K60" s="123" t="s">
        <v>86</v>
      </c>
      <c r="L60" s="123" t="s">
        <v>20</v>
      </c>
      <c r="M60" s="123" t="s">
        <v>501</v>
      </c>
      <c r="N60" s="123" t="s">
        <v>25</v>
      </c>
      <c r="O60" s="125">
        <v>1008</v>
      </c>
      <c r="P60" s="125"/>
      <c r="Q60" s="123" t="s">
        <v>24</v>
      </c>
      <c r="R60" s="126"/>
      <c r="S60" s="127">
        <v>1016.8054509999999</v>
      </c>
      <c r="T60" s="125"/>
      <c r="U60" s="128">
        <v>8250.59</v>
      </c>
      <c r="V60" s="128">
        <f>U60*S60</f>
        <v>8389244.8859660905</v>
      </c>
      <c r="W60" s="129"/>
      <c r="X60" s="133" t="e">
        <f>Y60/T60</f>
        <v>#DIV/0!</v>
      </c>
      <c r="Y60" s="134">
        <f>SUM(Y58:Y59)</f>
        <v>1538193.6508577201</v>
      </c>
      <c r="Z60" s="134" t="e">
        <f>AA60/T60</f>
        <v>#DIV/0!</v>
      </c>
      <c r="AA60" s="134">
        <f>SUM(AA58:AA59)</f>
        <v>1635386.6428906801</v>
      </c>
    </row>
    <row r="61" spans="1:27" s="143" customFormat="1" ht="20.100000000000001" customHeight="1">
      <c r="A61" s="135">
        <v>715</v>
      </c>
      <c r="B61" s="136"/>
      <c r="C61" s="136"/>
      <c r="D61" s="137" t="s">
        <v>498</v>
      </c>
      <c r="E61" s="137" t="s">
        <v>499</v>
      </c>
      <c r="F61" s="138" t="s">
        <v>49</v>
      </c>
      <c r="G61" s="138" t="s">
        <v>41</v>
      </c>
      <c r="H61" s="136"/>
      <c r="I61" s="138" t="s">
        <v>500</v>
      </c>
      <c r="J61" s="138" t="s">
        <v>967</v>
      </c>
      <c r="K61" s="136" t="s">
        <v>86</v>
      </c>
      <c r="L61" s="136"/>
      <c r="M61" s="136"/>
      <c r="N61" s="136"/>
      <c r="O61" s="138"/>
      <c r="P61" s="138"/>
      <c r="Q61" s="136"/>
      <c r="R61" s="139"/>
      <c r="S61" s="140"/>
      <c r="T61" s="141">
        <f>SUM(S58:S60)</f>
        <v>1214.2008209999999</v>
      </c>
      <c r="U61" s="134">
        <f>V61/T61</f>
        <v>9146.5315950437598</v>
      </c>
      <c r="V61" s="134">
        <f>SUM(V58:V60)</f>
        <v>11105726.172004571</v>
      </c>
      <c r="W61" s="142">
        <v>11200000</v>
      </c>
      <c r="X61" s="133">
        <v>8434.8799999999992</v>
      </c>
      <c r="Y61" s="134">
        <f t="shared" ref="Y61:Y100" si="21">X61*S61</f>
        <v>0</v>
      </c>
      <c r="Z61" s="134">
        <v>8737.8799999999992</v>
      </c>
      <c r="AA61" s="134">
        <f t="shared" ref="AA61:AA105" si="22">Z61*S61</f>
        <v>0</v>
      </c>
    </row>
    <row r="62" spans="1:27" ht="20.100000000000001" customHeight="1">
      <c r="A62" s="122">
        <v>716</v>
      </c>
      <c r="B62" s="123"/>
      <c r="C62" s="123"/>
      <c r="D62" s="124" t="s">
        <v>514</v>
      </c>
      <c r="E62" s="124" t="s">
        <v>515</v>
      </c>
      <c r="F62" s="125" t="s">
        <v>49</v>
      </c>
      <c r="G62" s="125" t="s">
        <v>41</v>
      </c>
      <c r="H62" s="123">
        <v>1</v>
      </c>
      <c r="I62" s="125" t="s">
        <v>516</v>
      </c>
      <c r="J62" s="125" t="s">
        <v>972</v>
      </c>
      <c r="K62" s="123" t="s">
        <v>86</v>
      </c>
      <c r="L62" s="123" t="s">
        <v>31</v>
      </c>
      <c r="M62" s="123" t="s">
        <v>26</v>
      </c>
      <c r="N62" s="123" t="s">
        <v>21</v>
      </c>
      <c r="O62" s="125">
        <v>1935.4</v>
      </c>
      <c r="P62" s="125"/>
      <c r="Q62" s="123" t="s">
        <v>23</v>
      </c>
      <c r="R62" s="126">
        <v>0.1</v>
      </c>
      <c r="S62" s="127">
        <v>1952.8186000000001</v>
      </c>
      <c r="T62" s="125"/>
      <c r="U62" s="128">
        <v>18599.439999999999</v>
      </c>
      <c r="V62" s="128">
        <f>U62*S62</f>
        <v>36321332.381583996</v>
      </c>
      <c r="W62" s="129"/>
      <c r="X62" s="130">
        <v>9133.8799999999992</v>
      </c>
      <c r="Y62" s="131">
        <f t="shared" si="21"/>
        <v>17836810.754168</v>
      </c>
      <c r="Z62" s="131">
        <v>9460.8799999999992</v>
      </c>
      <c r="AA62" s="131">
        <f t="shared" si="22"/>
        <v>18475382.436368</v>
      </c>
    </row>
    <row r="63" spans="1:27" ht="20.100000000000001" customHeight="1">
      <c r="A63" s="122">
        <v>717</v>
      </c>
      <c r="B63" s="123"/>
      <c r="C63" s="123"/>
      <c r="D63" s="124" t="s">
        <v>517</v>
      </c>
      <c r="E63" s="124" t="s">
        <v>518</v>
      </c>
      <c r="F63" s="125" t="s">
        <v>49</v>
      </c>
      <c r="G63" s="125" t="s">
        <v>41</v>
      </c>
      <c r="H63" s="123">
        <v>1</v>
      </c>
      <c r="I63" s="125" t="s">
        <v>516</v>
      </c>
      <c r="J63" s="132" t="s">
        <v>1020</v>
      </c>
      <c r="K63" s="123" t="s">
        <v>86</v>
      </c>
      <c r="L63" s="123" t="s">
        <v>31</v>
      </c>
      <c r="M63" s="123" t="s">
        <v>26</v>
      </c>
      <c r="N63" s="123" t="s">
        <v>22</v>
      </c>
      <c r="O63" s="125">
        <v>1935.4</v>
      </c>
      <c r="P63" s="125"/>
      <c r="Q63" s="123" t="s">
        <v>23</v>
      </c>
      <c r="R63" s="126">
        <v>0.1</v>
      </c>
      <c r="S63" s="127">
        <v>1952.8186000000001</v>
      </c>
      <c r="T63" s="125"/>
      <c r="U63" s="128">
        <v>18599.439999999999</v>
      </c>
      <c r="V63" s="128">
        <f>U63*S63</f>
        <v>36321332.381583996</v>
      </c>
      <c r="W63" s="129"/>
      <c r="X63" s="130">
        <v>9949.3799999999992</v>
      </c>
      <c r="Y63" s="131">
        <f t="shared" si="21"/>
        <v>19429334.322467998</v>
      </c>
      <c r="Z63" s="131">
        <v>10304.379999999999</v>
      </c>
      <c r="AA63" s="131">
        <f t="shared" si="22"/>
        <v>20122584.925467998</v>
      </c>
    </row>
    <row r="64" spans="1:27" ht="20.100000000000001" customHeight="1">
      <c r="A64" s="122">
        <v>718</v>
      </c>
      <c r="B64" s="123"/>
      <c r="C64" s="123"/>
      <c r="D64" s="124" t="s">
        <v>519</v>
      </c>
      <c r="E64" s="124" t="s">
        <v>520</v>
      </c>
      <c r="F64" s="125" t="s">
        <v>49</v>
      </c>
      <c r="G64" s="125" t="s">
        <v>41</v>
      </c>
      <c r="H64" s="123">
        <v>1</v>
      </c>
      <c r="I64" s="125" t="s">
        <v>516</v>
      </c>
      <c r="J64" s="132" t="s">
        <v>1020</v>
      </c>
      <c r="K64" s="123" t="s">
        <v>86</v>
      </c>
      <c r="L64" s="123" t="s">
        <v>31</v>
      </c>
      <c r="M64" s="123" t="s">
        <v>26</v>
      </c>
      <c r="N64" s="123" t="s">
        <v>25</v>
      </c>
      <c r="O64" s="125">
        <v>1935.4</v>
      </c>
      <c r="P64" s="125"/>
      <c r="Q64" s="123" t="s">
        <v>23</v>
      </c>
      <c r="R64" s="126">
        <v>0.1</v>
      </c>
      <c r="S64" s="127">
        <v>1952.8186000000001</v>
      </c>
      <c r="T64" s="125"/>
      <c r="U64" s="128">
        <v>18599.439999999999</v>
      </c>
      <c r="V64" s="128">
        <f>U64*S64</f>
        <v>36321332.381583996</v>
      </c>
      <c r="W64" s="129"/>
      <c r="X64" s="130">
        <v>9366.8799999999992</v>
      </c>
      <c r="Y64" s="131">
        <f t="shared" si="21"/>
        <v>18291817.487967998</v>
      </c>
      <c r="Z64" s="131">
        <v>9701.8799999999992</v>
      </c>
      <c r="AA64" s="131">
        <f t="shared" si="22"/>
        <v>18946011.718968</v>
      </c>
    </row>
    <row r="65" spans="1:27" ht="20.100000000000001" customHeight="1">
      <c r="A65" s="122">
        <v>719</v>
      </c>
      <c r="B65" s="123"/>
      <c r="C65" s="123"/>
      <c r="D65" s="124" t="s">
        <v>521</v>
      </c>
      <c r="E65" s="124" t="s">
        <v>522</v>
      </c>
      <c r="F65" s="125" t="s">
        <v>49</v>
      </c>
      <c r="G65" s="125" t="s">
        <v>41</v>
      </c>
      <c r="H65" s="123">
        <v>1</v>
      </c>
      <c r="I65" s="125" t="s">
        <v>516</v>
      </c>
      <c r="J65" s="132" t="s">
        <v>1020</v>
      </c>
      <c r="K65" s="123" t="s">
        <v>86</v>
      </c>
      <c r="L65" s="123" t="s">
        <v>31</v>
      </c>
      <c r="M65" s="123" t="s">
        <v>26</v>
      </c>
      <c r="N65" s="123" t="s">
        <v>27</v>
      </c>
      <c r="O65" s="125">
        <v>1677.4</v>
      </c>
      <c r="P65" s="125"/>
      <c r="Q65" s="123" t="s">
        <v>23</v>
      </c>
      <c r="R65" s="126">
        <v>0.1</v>
      </c>
      <c r="S65" s="127">
        <v>1692.4966000000002</v>
      </c>
      <c r="T65" s="125"/>
      <c r="U65" s="128">
        <v>18599.439999999999</v>
      </c>
      <c r="V65" s="128">
        <f>U65*S65</f>
        <v>31479488.961904</v>
      </c>
      <c r="W65" s="129"/>
      <c r="X65" s="130">
        <v>8434.8799999999992</v>
      </c>
      <c r="Y65" s="131">
        <f t="shared" si="21"/>
        <v>14276005.721408</v>
      </c>
      <c r="Z65" s="131">
        <v>8737.8799999999992</v>
      </c>
      <c r="AA65" s="131">
        <f t="shared" si="22"/>
        <v>14788832.191207999</v>
      </c>
    </row>
    <row r="66" spans="1:27" ht="20.100000000000001" customHeight="1">
      <c r="A66" s="122">
        <v>720</v>
      </c>
      <c r="B66" s="123"/>
      <c r="C66" s="123"/>
      <c r="D66" s="124" t="s">
        <v>523</v>
      </c>
      <c r="E66" s="124" t="s">
        <v>524</v>
      </c>
      <c r="F66" s="125" t="s">
        <v>49</v>
      </c>
      <c r="G66" s="125" t="s">
        <v>41</v>
      </c>
      <c r="H66" s="123">
        <v>1</v>
      </c>
      <c r="I66" s="125" t="s">
        <v>516</v>
      </c>
      <c r="J66" s="132" t="s">
        <v>1020</v>
      </c>
      <c r="K66" s="123" t="s">
        <v>86</v>
      </c>
      <c r="L66" s="123" t="s">
        <v>31</v>
      </c>
      <c r="M66" s="123" t="s">
        <v>26</v>
      </c>
      <c r="N66" s="123">
        <v>5</v>
      </c>
      <c r="O66" s="125">
        <v>1935.4</v>
      </c>
      <c r="P66" s="125"/>
      <c r="Q66" s="123" t="s">
        <v>23</v>
      </c>
      <c r="R66" s="126">
        <v>0.1</v>
      </c>
      <c r="S66" s="127">
        <v>1953.7453</v>
      </c>
      <c r="T66" s="125"/>
      <c r="U66" s="128">
        <v>18599.439999999999</v>
      </c>
      <c r="V66" s="128">
        <f>U66*S66</f>
        <v>36338568.482631996</v>
      </c>
      <c r="W66" s="129"/>
      <c r="X66" s="130">
        <v>8900.8799999999992</v>
      </c>
      <c r="Y66" s="131">
        <f t="shared" si="21"/>
        <v>17390052.465863999</v>
      </c>
      <c r="Z66" s="131">
        <v>9219.8799999999992</v>
      </c>
      <c r="AA66" s="131">
        <f t="shared" si="22"/>
        <v>18013297.216564</v>
      </c>
    </row>
    <row r="67" spans="1:27" s="143" customFormat="1" ht="20.100000000000001" customHeight="1">
      <c r="A67" s="135">
        <v>721</v>
      </c>
      <c r="B67" s="136"/>
      <c r="C67" s="136"/>
      <c r="D67" s="137" t="s">
        <v>514</v>
      </c>
      <c r="E67" s="137" t="s">
        <v>515</v>
      </c>
      <c r="F67" s="138" t="s">
        <v>49</v>
      </c>
      <c r="G67" s="138" t="s">
        <v>41</v>
      </c>
      <c r="H67" s="136"/>
      <c r="I67" s="138" t="s">
        <v>516</v>
      </c>
      <c r="J67" s="138" t="s">
        <v>972</v>
      </c>
      <c r="K67" s="136" t="s">
        <v>86</v>
      </c>
      <c r="L67" s="136"/>
      <c r="M67" s="136"/>
      <c r="N67" s="136"/>
      <c r="O67" s="138"/>
      <c r="P67" s="138"/>
      <c r="Q67" s="136"/>
      <c r="R67" s="139"/>
      <c r="S67" s="140"/>
      <c r="T67" s="141">
        <f>SUM(S62:S66)</f>
        <v>9504.6977000000006</v>
      </c>
      <c r="U67" s="134">
        <f>V67/T67</f>
        <v>18599.439999999999</v>
      </c>
      <c r="V67" s="134">
        <f>SUM(V62:V66)</f>
        <v>176782054.589288</v>
      </c>
      <c r="W67" s="142">
        <v>176800000</v>
      </c>
      <c r="X67" s="133">
        <v>9949.3799999999992</v>
      </c>
      <c r="Y67" s="134">
        <f t="shared" si="21"/>
        <v>0</v>
      </c>
      <c r="Z67" s="134">
        <v>10304.379999999999</v>
      </c>
      <c r="AA67" s="134">
        <f t="shared" si="22"/>
        <v>0</v>
      </c>
    </row>
    <row r="68" spans="1:27" ht="20.100000000000001" customHeight="1">
      <c r="A68" s="122">
        <v>722</v>
      </c>
      <c r="B68" s="123"/>
      <c r="C68" s="123"/>
      <c r="D68" s="124" t="s">
        <v>1557</v>
      </c>
      <c r="E68" s="124" t="s">
        <v>525</v>
      </c>
      <c r="F68" s="125" t="s">
        <v>49</v>
      </c>
      <c r="G68" s="125" t="s">
        <v>41</v>
      </c>
      <c r="H68" s="123">
        <v>1</v>
      </c>
      <c r="I68" s="125" t="s">
        <v>526</v>
      </c>
      <c r="J68" s="125" t="s">
        <v>972</v>
      </c>
      <c r="K68" s="123" t="s">
        <v>86</v>
      </c>
      <c r="L68" s="123" t="s">
        <v>20</v>
      </c>
      <c r="M68" s="123" t="s">
        <v>40</v>
      </c>
      <c r="N68" s="123" t="s">
        <v>21</v>
      </c>
      <c r="O68" s="125">
        <v>1680</v>
      </c>
      <c r="P68" s="125"/>
      <c r="Q68" s="123" t="s">
        <v>24</v>
      </c>
      <c r="R68" s="126"/>
      <c r="S68" s="127">
        <v>1694.952</v>
      </c>
      <c r="T68" s="125"/>
      <c r="U68" s="128">
        <v>8089.32</v>
      </c>
      <c r="V68" s="128">
        <f t="shared" ref="V68:V73" si="23">U68*S68</f>
        <v>13711009.112639999</v>
      </c>
      <c r="W68" s="129"/>
      <c r="X68" s="130">
        <v>9133.8799999999992</v>
      </c>
      <c r="Y68" s="131">
        <f t="shared" si="21"/>
        <v>15481488.173759999</v>
      </c>
      <c r="Z68" s="131">
        <v>9460.8799999999992</v>
      </c>
      <c r="AA68" s="131">
        <f t="shared" si="22"/>
        <v>16035737.477759998</v>
      </c>
    </row>
    <row r="69" spans="1:27" ht="20.100000000000001" customHeight="1">
      <c r="A69" s="122">
        <v>723</v>
      </c>
      <c r="B69" s="123"/>
      <c r="C69" s="123"/>
      <c r="D69" s="124" t="s">
        <v>1558</v>
      </c>
      <c r="E69" s="124" t="s">
        <v>527</v>
      </c>
      <c r="F69" s="125" t="s">
        <v>49</v>
      </c>
      <c r="G69" s="125" t="s">
        <v>41</v>
      </c>
      <c r="H69" s="123">
        <v>1</v>
      </c>
      <c r="I69" s="125" t="s">
        <v>526</v>
      </c>
      <c r="J69" s="132" t="s">
        <v>1020</v>
      </c>
      <c r="K69" s="123" t="s">
        <v>86</v>
      </c>
      <c r="L69" s="123" t="s">
        <v>20</v>
      </c>
      <c r="M69" s="123" t="s">
        <v>40</v>
      </c>
      <c r="N69" s="123" t="s">
        <v>22</v>
      </c>
      <c r="O69" s="125">
        <v>1800.4</v>
      </c>
      <c r="P69" s="125"/>
      <c r="Q69" s="123" t="s">
        <v>24</v>
      </c>
      <c r="R69" s="126"/>
      <c r="S69" s="127">
        <v>1816.42356</v>
      </c>
      <c r="T69" s="125"/>
      <c r="U69" s="128">
        <v>8089.32</v>
      </c>
      <c r="V69" s="128">
        <f t="shared" si="23"/>
        <v>14693631.432379199</v>
      </c>
      <c r="W69" s="129"/>
      <c r="X69" s="133" t="e">
        <f>Y69/T69</f>
        <v>#DIV/0!</v>
      </c>
      <c r="Y69" s="134">
        <f>SUM(Y61:Y68)</f>
        <v>102705508.92563599</v>
      </c>
      <c r="Z69" s="134" t="e">
        <f>AA69/T69</f>
        <v>#DIV/0!</v>
      </c>
      <c r="AA69" s="134">
        <f>SUM(AA61:AA68)</f>
        <v>106381845.96633601</v>
      </c>
    </row>
    <row r="70" spans="1:27" ht="20.100000000000001" customHeight="1">
      <c r="A70" s="122">
        <v>724</v>
      </c>
      <c r="B70" s="123"/>
      <c r="C70" s="123"/>
      <c r="D70" s="124" t="s">
        <v>1559</v>
      </c>
      <c r="E70" s="124" t="s">
        <v>528</v>
      </c>
      <c r="F70" s="125" t="s">
        <v>49</v>
      </c>
      <c r="G70" s="125" t="s">
        <v>41</v>
      </c>
      <c r="H70" s="123">
        <v>1</v>
      </c>
      <c r="I70" s="125" t="s">
        <v>526</v>
      </c>
      <c r="J70" s="132" t="s">
        <v>1020</v>
      </c>
      <c r="K70" s="123" t="s">
        <v>86</v>
      </c>
      <c r="L70" s="123" t="s">
        <v>20</v>
      </c>
      <c r="M70" s="123" t="s">
        <v>40</v>
      </c>
      <c r="N70" s="123" t="s">
        <v>25</v>
      </c>
      <c r="O70" s="125">
        <v>1680</v>
      </c>
      <c r="P70" s="125"/>
      <c r="Q70" s="123" t="s">
        <v>24</v>
      </c>
      <c r="R70" s="126"/>
      <c r="S70" s="127">
        <v>1694.952</v>
      </c>
      <c r="T70" s="125"/>
      <c r="U70" s="128">
        <v>8089.32</v>
      </c>
      <c r="V70" s="128">
        <f t="shared" si="23"/>
        <v>13711009.112639999</v>
      </c>
      <c r="W70" s="129"/>
      <c r="X70" s="130">
        <v>9366.8799999999992</v>
      </c>
      <c r="Y70" s="131">
        <f t="shared" si="21"/>
        <v>15876411.989759998</v>
      </c>
      <c r="Z70" s="131">
        <v>9701.8799999999992</v>
      </c>
      <c r="AA70" s="131">
        <f t="shared" si="22"/>
        <v>16444220.909759998</v>
      </c>
    </row>
    <row r="71" spans="1:27" ht="20.100000000000001" customHeight="1">
      <c r="A71" s="122">
        <v>725</v>
      </c>
      <c r="B71" s="123"/>
      <c r="C71" s="123"/>
      <c r="D71" s="124" t="s">
        <v>1560</v>
      </c>
      <c r="E71" s="124" t="s">
        <v>529</v>
      </c>
      <c r="F71" s="125" t="s">
        <v>49</v>
      </c>
      <c r="G71" s="125" t="s">
        <v>41</v>
      </c>
      <c r="H71" s="123">
        <v>1</v>
      </c>
      <c r="I71" s="125" t="s">
        <v>526</v>
      </c>
      <c r="J71" s="132" t="s">
        <v>1020</v>
      </c>
      <c r="K71" s="123" t="s">
        <v>86</v>
      </c>
      <c r="L71" s="123" t="s">
        <v>20</v>
      </c>
      <c r="M71" s="123" t="s">
        <v>40</v>
      </c>
      <c r="N71" s="123" t="s">
        <v>26</v>
      </c>
      <c r="O71" s="125">
        <v>1845.4</v>
      </c>
      <c r="P71" s="125"/>
      <c r="Q71" s="123" t="s">
        <v>24</v>
      </c>
      <c r="R71" s="126"/>
      <c r="S71" s="127">
        <v>1861.8240600000001</v>
      </c>
      <c r="T71" s="125"/>
      <c r="U71" s="128">
        <v>8089.32</v>
      </c>
      <c r="V71" s="128">
        <f t="shared" si="23"/>
        <v>15060890.6050392</v>
      </c>
      <c r="W71" s="129"/>
      <c r="X71" s="130">
        <v>9949.3799999999992</v>
      </c>
      <c r="Y71" s="131">
        <f t="shared" si="21"/>
        <v>18523995.066082802</v>
      </c>
      <c r="Z71" s="131">
        <v>10304.379999999999</v>
      </c>
      <c r="AA71" s="131">
        <f t="shared" si="22"/>
        <v>19184942.6073828</v>
      </c>
    </row>
    <row r="72" spans="1:27" ht="20.100000000000001" customHeight="1">
      <c r="A72" s="122">
        <v>726</v>
      </c>
      <c r="B72" s="123"/>
      <c r="C72" s="123"/>
      <c r="D72" s="124" t="s">
        <v>1561</v>
      </c>
      <c r="E72" s="124">
        <v>2802</v>
      </c>
      <c r="F72" s="125" t="s">
        <v>49</v>
      </c>
      <c r="G72" s="125" t="s">
        <v>41</v>
      </c>
      <c r="H72" s="123">
        <v>1</v>
      </c>
      <c r="I72" s="125" t="s">
        <v>530</v>
      </c>
      <c r="J72" s="132" t="s">
        <v>1020</v>
      </c>
      <c r="K72" s="123" t="s">
        <v>86</v>
      </c>
      <c r="L72" s="123" t="s">
        <v>20</v>
      </c>
      <c r="M72" s="123" t="s">
        <v>40</v>
      </c>
      <c r="N72" s="123">
        <v>4</v>
      </c>
      <c r="O72" s="125">
        <v>1722</v>
      </c>
      <c r="P72" s="125"/>
      <c r="Q72" s="123" t="s">
        <v>24</v>
      </c>
      <c r="R72" s="126"/>
      <c r="S72" s="127">
        <v>1737.3258000000001</v>
      </c>
      <c r="T72" s="125"/>
      <c r="U72" s="128">
        <v>8089.32</v>
      </c>
      <c r="V72" s="128">
        <f t="shared" si="23"/>
        <v>14053784.340456</v>
      </c>
      <c r="W72" s="129"/>
      <c r="X72" s="130">
        <v>9366.8799999999992</v>
      </c>
      <c r="Y72" s="131">
        <f t="shared" si="21"/>
        <v>16273322.289503999</v>
      </c>
      <c r="Z72" s="131">
        <v>9701.8799999999992</v>
      </c>
      <c r="AA72" s="131">
        <f t="shared" si="22"/>
        <v>16855326.432503998</v>
      </c>
    </row>
    <row r="73" spans="1:27" ht="20.100000000000001" customHeight="1">
      <c r="A73" s="122">
        <v>727</v>
      </c>
      <c r="B73" s="123"/>
      <c r="C73" s="123"/>
      <c r="D73" s="124" t="s">
        <v>1562</v>
      </c>
      <c r="E73" s="124" t="s">
        <v>531</v>
      </c>
      <c r="F73" s="125" t="s">
        <v>49</v>
      </c>
      <c r="G73" s="125" t="s">
        <v>41</v>
      </c>
      <c r="H73" s="123">
        <v>1</v>
      </c>
      <c r="I73" s="125" t="s">
        <v>526</v>
      </c>
      <c r="J73" s="132" t="s">
        <v>1020</v>
      </c>
      <c r="K73" s="123" t="s">
        <v>86</v>
      </c>
      <c r="L73" s="123" t="s">
        <v>20</v>
      </c>
      <c r="M73" s="123" t="s">
        <v>40</v>
      </c>
      <c r="N73" s="123" t="s">
        <v>40</v>
      </c>
      <c r="O73" s="125">
        <v>1722</v>
      </c>
      <c r="P73" s="125"/>
      <c r="Q73" s="123" t="s">
        <v>24</v>
      </c>
      <c r="R73" s="126"/>
      <c r="S73" s="127">
        <v>1737.8292630000001</v>
      </c>
      <c r="T73" s="125"/>
      <c r="U73" s="128">
        <v>8089.32</v>
      </c>
      <c r="V73" s="128">
        <f t="shared" si="23"/>
        <v>14057857.01377116</v>
      </c>
      <c r="W73" s="129"/>
      <c r="X73" s="130">
        <v>9366.8799999999992</v>
      </c>
      <c r="Y73" s="131">
        <f t="shared" si="21"/>
        <v>16278038.167009439</v>
      </c>
      <c r="Z73" s="131">
        <v>9701.8799999999992</v>
      </c>
      <c r="AA73" s="131">
        <f t="shared" si="22"/>
        <v>16860210.97011444</v>
      </c>
    </row>
    <row r="74" spans="1:27" s="143" customFormat="1" ht="20.100000000000001" customHeight="1">
      <c r="A74" s="135">
        <v>728</v>
      </c>
      <c r="B74" s="136"/>
      <c r="C74" s="136"/>
      <c r="D74" s="137" t="s">
        <v>1557</v>
      </c>
      <c r="E74" s="137" t="s">
        <v>525</v>
      </c>
      <c r="F74" s="138" t="s">
        <v>49</v>
      </c>
      <c r="G74" s="138" t="s">
        <v>41</v>
      </c>
      <c r="H74" s="136"/>
      <c r="I74" s="138" t="s">
        <v>526</v>
      </c>
      <c r="J74" s="138" t="s">
        <v>972</v>
      </c>
      <c r="K74" s="136" t="s">
        <v>86</v>
      </c>
      <c r="L74" s="136"/>
      <c r="M74" s="136"/>
      <c r="N74" s="136"/>
      <c r="O74" s="138"/>
      <c r="P74" s="138"/>
      <c r="Q74" s="136"/>
      <c r="R74" s="139"/>
      <c r="S74" s="140"/>
      <c r="T74" s="141">
        <f>SUM(S68:S73)</f>
        <v>10543.306682999999</v>
      </c>
      <c r="U74" s="134">
        <f>V74/T74</f>
        <v>8089.32</v>
      </c>
      <c r="V74" s="134">
        <f>SUM(V68:V73)</f>
        <v>85288181.616925552</v>
      </c>
      <c r="W74" s="142">
        <v>85300000</v>
      </c>
      <c r="X74" s="133">
        <f>Y74/T74</f>
        <v>6350.1678861631808</v>
      </c>
      <c r="Y74" s="134">
        <f>SUM(Y70:Y73)</f>
        <v>66951767.512356237</v>
      </c>
      <c r="Z74" s="134">
        <f>AA74/T74</f>
        <v>6577.1302120588471</v>
      </c>
      <c r="AA74" s="134">
        <f>SUM(AA70:AA73)</f>
        <v>69344700.91976124</v>
      </c>
    </row>
    <row r="75" spans="1:27" s="146" customFormat="1" ht="20.100000000000001" customHeight="1">
      <c r="A75" s="144">
        <v>729</v>
      </c>
      <c r="B75" s="123"/>
      <c r="C75" s="123"/>
      <c r="D75" s="124" t="s">
        <v>1563</v>
      </c>
      <c r="E75" s="124" t="s">
        <v>538</v>
      </c>
      <c r="F75" s="125" t="s">
        <v>49</v>
      </c>
      <c r="G75" s="125" t="s">
        <v>65</v>
      </c>
      <c r="H75" s="123"/>
      <c r="I75" s="125" t="s">
        <v>539</v>
      </c>
      <c r="J75" s="125" t="s">
        <v>974</v>
      </c>
      <c r="K75" s="123" t="s">
        <v>86</v>
      </c>
      <c r="L75" s="123" t="s">
        <v>31</v>
      </c>
      <c r="M75" s="123" t="s">
        <v>21</v>
      </c>
      <c r="N75" s="123" t="s">
        <v>21</v>
      </c>
      <c r="O75" s="125">
        <v>1722</v>
      </c>
      <c r="P75" s="125"/>
      <c r="Q75" s="123" t="s">
        <v>23</v>
      </c>
      <c r="R75" s="126" t="s">
        <v>54</v>
      </c>
      <c r="S75" s="127">
        <v>1740.8901559999999</v>
      </c>
      <c r="T75" s="125"/>
      <c r="U75" s="128">
        <v>19751.939999999999</v>
      </c>
      <c r="V75" s="128">
        <f>U75*S75</f>
        <v>34385957.907902636</v>
      </c>
      <c r="W75" s="129"/>
      <c r="X75" s="145">
        <v>8392.7000000000007</v>
      </c>
      <c r="Y75" s="128">
        <f t="shared" si="21"/>
        <v>14610768.812261201</v>
      </c>
      <c r="Z75" s="128">
        <v>9061.8799999999992</v>
      </c>
      <c r="AA75" s="128">
        <f t="shared" si="22"/>
        <v>15775737.686853278</v>
      </c>
    </row>
    <row r="76" spans="1:27" s="146" customFormat="1" ht="20.100000000000001" customHeight="1">
      <c r="A76" s="144">
        <v>730</v>
      </c>
      <c r="B76" s="123"/>
      <c r="C76" s="123"/>
      <c r="D76" s="124" t="s">
        <v>1564</v>
      </c>
      <c r="E76" s="124" t="s">
        <v>540</v>
      </c>
      <c r="F76" s="125" t="s">
        <v>49</v>
      </c>
      <c r="G76" s="125" t="s">
        <v>65</v>
      </c>
      <c r="H76" s="123"/>
      <c r="I76" s="125" t="s">
        <v>539</v>
      </c>
      <c r="J76" s="132" t="s">
        <v>1020</v>
      </c>
      <c r="K76" s="123" t="s">
        <v>86</v>
      </c>
      <c r="L76" s="123" t="s">
        <v>31</v>
      </c>
      <c r="M76" s="123" t="s">
        <v>21</v>
      </c>
      <c r="N76" s="123" t="s">
        <v>22</v>
      </c>
      <c r="O76" s="125">
        <v>1722</v>
      </c>
      <c r="P76" s="125"/>
      <c r="Q76" s="123" t="s">
        <v>24</v>
      </c>
      <c r="R76" s="126"/>
      <c r="S76" s="127">
        <v>1740.8901559999999</v>
      </c>
      <c r="T76" s="125"/>
      <c r="U76" s="128">
        <v>19751.939999999999</v>
      </c>
      <c r="V76" s="128">
        <f>U76*S76</f>
        <v>34385957.907902636</v>
      </c>
      <c r="W76" s="129"/>
      <c r="X76" s="145">
        <v>8392.7000000000007</v>
      </c>
      <c r="Y76" s="128">
        <f t="shared" si="21"/>
        <v>14610768.812261201</v>
      </c>
      <c r="Z76" s="128">
        <v>9061.8799999999992</v>
      </c>
      <c r="AA76" s="128">
        <f t="shared" si="22"/>
        <v>15775737.686853278</v>
      </c>
    </row>
    <row r="77" spans="1:27" s="146" customFormat="1" ht="20.100000000000001" customHeight="1">
      <c r="A77" s="144">
        <v>731</v>
      </c>
      <c r="B77" s="123"/>
      <c r="C77" s="123"/>
      <c r="D77" s="124" t="s">
        <v>1565</v>
      </c>
      <c r="E77" s="124" t="s">
        <v>541</v>
      </c>
      <c r="F77" s="125" t="s">
        <v>49</v>
      </c>
      <c r="G77" s="125" t="s">
        <v>65</v>
      </c>
      <c r="H77" s="123"/>
      <c r="I77" s="125" t="s">
        <v>539</v>
      </c>
      <c r="J77" s="132" t="s">
        <v>1020</v>
      </c>
      <c r="K77" s="123" t="s">
        <v>86</v>
      </c>
      <c r="L77" s="123" t="s">
        <v>31</v>
      </c>
      <c r="M77" s="123" t="s">
        <v>21</v>
      </c>
      <c r="N77" s="123" t="s">
        <v>25</v>
      </c>
      <c r="O77" s="125">
        <v>1722</v>
      </c>
      <c r="P77" s="125"/>
      <c r="Q77" s="123" t="s">
        <v>23</v>
      </c>
      <c r="R77" s="126" t="s">
        <v>54</v>
      </c>
      <c r="S77" s="127">
        <v>1740.8901559999999</v>
      </c>
      <c r="T77" s="125"/>
      <c r="U77" s="128">
        <v>19751.939999999999</v>
      </c>
      <c r="V77" s="128">
        <f>U77*S77</f>
        <v>34385957.907902636</v>
      </c>
      <c r="W77" s="129"/>
      <c r="X77" s="145">
        <v>8392.7000000000007</v>
      </c>
      <c r="Y77" s="128">
        <f t="shared" si="21"/>
        <v>14610768.812261201</v>
      </c>
      <c r="Z77" s="128">
        <v>9061.8799999999992</v>
      </c>
      <c r="AA77" s="128">
        <f t="shared" si="22"/>
        <v>15775737.686853278</v>
      </c>
    </row>
    <row r="78" spans="1:27" s="146" customFormat="1" ht="20.100000000000001" customHeight="1">
      <c r="A78" s="144">
        <v>732</v>
      </c>
      <c r="B78" s="123"/>
      <c r="C78" s="123"/>
      <c r="D78" s="124" t="s">
        <v>1566</v>
      </c>
      <c r="E78" s="124" t="s">
        <v>542</v>
      </c>
      <c r="F78" s="125" t="s">
        <v>49</v>
      </c>
      <c r="G78" s="125" t="s">
        <v>65</v>
      </c>
      <c r="H78" s="123"/>
      <c r="I78" s="125" t="s">
        <v>539</v>
      </c>
      <c r="J78" s="132" t="s">
        <v>1020</v>
      </c>
      <c r="K78" s="123" t="s">
        <v>86</v>
      </c>
      <c r="L78" s="123" t="s">
        <v>31</v>
      </c>
      <c r="M78" s="123" t="s">
        <v>21</v>
      </c>
      <c r="N78" s="123" t="s">
        <v>27</v>
      </c>
      <c r="O78" s="125">
        <v>1722</v>
      </c>
      <c r="P78" s="125"/>
      <c r="Q78" s="123" t="s">
        <v>23</v>
      </c>
      <c r="R78" s="126">
        <v>0</v>
      </c>
      <c r="S78" s="127">
        <v>1740.8901559999999</v>
      </c>
      <c r="T78" s="125"/>
      <c r="U78" s="128">
        <v>19751.939999999999</v>
      </c>
      <c r="V78" s="128">
        <f>U78*S78</f>
        <v>34385957.907902636</v>
      </c>
      <c r="W78" s="129"/>
      <c r="X78" s="145" t="e">
        <f>Y78/T78</f>
        <v>#DIV/0!</v>
      </c>
      <c r="Y78" s="128">
        <f>SUM(Y75:Y77)</f>
        <v>43832306.436783604</v>
      </c>
      <c r="Z78" s="128" t="e">
        <f>AA78/T78</f>
        <v>#DIV/0!</v>
      </c>
      <c r="AA78" s="128">
        <f>SUM(AA75:AA77)</f>
        <v>47327213.060559839</v>
      </c>
    </row>
    <row r="79" spans="1:27" ht="20.100000000000001" customHeight="1">
      <c r="A79" s="122">
        <v>733</v>
      </c>
      <c r="B79" s="123"/>
      <c r="C79" s="123"/>
      <c r="D79" s="124" t="s">
        <v>1567</v>
      </c>
      <c r="E79" s="124" t="s">
        <v>543</v>
      </c>
      <c r="F79" s="125" t="s">
        <v>49</v>
      </c>
      <c r="G79" s="125" t="s">
        <v>65</v>
      </c>
      <c r="H79" s="123"/>
      <c r="I79" s="125" t="s">
        <v>539</v>
      </c>
      <c r="J79" s="132" t="s">
        <v>1020</v>
      </c>
      <c r="K79" s="123" t="s">
        <v>86</v>
      </c>
      <c r="L79" s="123" t="s">
        <v>31</v>
      </c>
      <c r="M79" s="123" t="s">
        <v>21</v>
      </c>
      <c r="N79" s="123" t="s">
        <v>26</v>
      </c>
      <c r="O79" s="125">
        <v>288.39999999999998</v>
      </c>
      <c r="P79" s="125"/>
      <c r="Q79" s="123" t="s">
        <v>23</v>
      </c>
      <c r="R79" s="126" t="s">
        <v>54</v>
      </c>
      <c r="S79" s="127">
        <v>291.56371799999999</v>
      </c>
      <c r="T79" s="125"/>
      <c r="U79" s="128">
        <v>19751.939999999999</v>
      </c>
      <c r="V79" s="128">
        <f>U79*S79</f>
        <v>5758949.0641129194</v>
      </c>
      <c r="W79" s="129"/>
      <c r="X79" s="130">
        <v>9949.3799999999992</v>
      </c>
      <c r="Y79" s="131">
        <f t="shared" si="21"/>
        <v>2900878.2245948398</v>
      </c>
      <c r="Z79" s="131">
        <v>10304.379999999999</v>
      </c>
      <c r="AA79" s="131">
        <f t="shared" si="22"/>
        <v>3004383.3444848396</v>
      </c>
    </row>
    <row r="80" spans="1:27" s="143" customFormat="1" ht="20.100000000000001" customHeight="1">
      <c r="A80" s="135">
        <v>734</v>
      </c>
      <c r="B80" s="136"/>
      <c r="C80" s="136"/>
      <c r="D80" s="137" t="s">
        <v>1563</v>
      </c>
      <c r="E80" s="137" t="s">
        <v>538</v>
      </c>
      <c r="F80" s="138" t="s">
        <v>49</v>
      </c>
      <c r="G80" s="138" t="s">
        <v>65</v>
      </c>
      <c r="H80" s="136"/>
      <c r="I80" s="138" t="s">
        <v>539</v>
      </c>
      <c r="J80" s="138" t="s">
        <v>974</v>
      </c>
      <c r="K80" s="136" t="s">
        <v>86</v>
      </c>
      <c r="L80" s="136"/>
      <c r="M80" s="136"/>
      <c r="N80" s="136"/>
      <c r="O80" s="138"/>
      <c r="P80" s="138"/>
      <c r="Q80" s="136"/>
      <c r="R80" s="139"/>
      <c r="S80" s="140"/>
      <c r="T80" s="141">
        <f>SUM(S75:S79)</f>
        <v>7255.1243420000001</v>
      </c>
      <c r="U80" s="134">
        <f>V80/T80</f>
        <v>19751.939999999999</v>
      </c>
      <c r="V80" s="134">
        <f>SUM(V75:V79)</f>
        <v>143302780.69572347</v>
      </c>
      <c r="W80" s="142">
        <v>143400000</v>
      </c>
      <c r="X80" s="133">
        <v>9133.8799999999992</v>
      </c>
      <c r="Y80" s="134">
        <f t="shared" si="21"/>
        <v>0</v>
      </c>
      <c r="Z80" s="134">
        <v>9460.8799999999992</v>
      </c>
      <c r="AA80" s="134">
        <f t="shared" si="22"/>
        <v>0</v>
      </c>
    </row>
    <row r="81" spans="1:27" ht="20.100000000000001" customHeight="1">
      <c r="A81" s="122">
        <v>735</v>
      </c>
      <c r="B81" s="123"/>
      <c r="C81" s="123"/>
      <c r="D81" s="124" t="s">
        <v>546</v>
      </c>
      <c r="E81" s="124" t="s">
        <v>547</v>
      </c>
      <c r="F81" s="125" t="s">
        <v>548</v>
      </c>
      <c r="G81" s="125" t="s">
        <v>549</v>
      </c>
      <c r="H81" s="123">
        <v>1</v>
      </c>
      <c r="I81" s="125" t="s">
        <v>550</v>
      </c>
      <c r="J81" s="125" t="s">
        <v>976</v>
      </c>
      <c r="K81" s="123" t="s">
        <v>86</v>
      </c>
      <c r="L81" s="123" t="s">
        <v>20</v>
      </c>
      <c r="M81" s="123" t="s">
        <v>40</v>
      </c>
      <c r="N81" s="123">
        <v>1</v>
      </c>
      <c r="O81" s="125">
        <v>568.33199999999999</v>
      </c>
      <c r="P81" s="125"/>
      <c r="Q81" s="123" t="s">
        <v>24</v>
      </c>
      <c r="R81" s="126"/>
      <c r="S81" s="127">
        <v>568.332089</v>
      </c>
      <c r="T81" s="125"/>
      <c r="U81" s="128">
        <v>8229.32</v>
      </c>
      <c r="V81" s="128">
        <f>U81*S81</f>
        <v>4676986.6266494794</v>
      </c>
      <c r="W81" s="129"/>
      <c r="X81" s="130">
        <v>9949.3799999999992</v>
      </c>
      <c r="Y81" s="131">
        <f t="shared" si="21"/>
        <v>5654551.9196548192</v>
      </c>
      <c r="Z81" s="131">
        <v>10304.379999999999</v>
      </c>
      <c r="AA81" s="131">
        <f t="shared" si="22"/>
        <v>5856309.8112498196</v>
      </c>
    </row>
    <row r="82" spans="1:27" s="143" customFormat="1" ht="20.100000000000001" customHeight="1">
      <c r="A82" s="135">
        <v>736</v>
      </c>
      <c r="B82" s="136"/>
      <c r="C82" s="136"/>
      <c r="D82" s="137" t="s">
        <v>546</v>
      </c>
      <c r="E82" s="137" t="s">
        <v>547</v>
      </c>
      <c r="F82" s="138" t="s">
        <v>548</v>
      </c>
      <c r="G82" s="138" t="s">
        <v>549</v>
      </c>
      <c r="H82" s="136"/>
      <c r="I82" s="138" t="s">
        <v>550</v>
      </c>
      <c r="J82" s="138" t="s">
        <v>976</v>
      </c>
      <c r="K82" s="136" t="s">
        <v>86</v>
      </c>
      <c r="L82" s="136"/>
      <c r="M82" s="136"/>
      <c r="N82" s="136"/>
      <c r="O82" s="138"/>
      <c r="P82" s="138"/>
      <c r="Q82" s="136"/>
      <c r="R82" s="139"/>
      <c r="S82" s="140"/>
      <c r="T82" s="141">
        <f>+S81</f>
        <v>568.332089</v>
      </c>
      <c r="U82" s="134">
        <f>V82/T82</f>
        <v>8229.32</v>
      </c>
      <c r="V82" s="134">
        <f>SUM(V81)</f>
        <v>4676986.6266494794</v>
      </c>
      <c r="W82" s="142">
        <v>4700000</v>
      </c>
      <c r="X82" s="133">
        <v>9133.8799999999992</v>
      </c>
      <c r="Y82" s="134">
        <f t="shared" si="21"/>
        <v>0</v>
      </c>
      <c r="Z82" s="134">
        <v>9460.8799999999992</v>
      </c>
      <c r="AA82" s="134">
        <f t="shared" si="22"/>
        <v>0</v>
      </c>
    </row>
    <row r="83" spans="1:27" ht="20.100000000000001" customHeight="1">
      <c r="A83" s="122">
        <v>737</v>
      </c>
      <c r="B83" s="123"/>
      <c r="C83" s="123"/>
      <c r="D83" s="124" t="s">
        <v>558</v>
      </c>
      <c r="E83" s="124" t="s">
        <v>559</v>
      </c>
      <c r="F83" s="125" t="s">
        <v>560</v>
      </c>
      <c r="G83" s="125" t="s">
        <v>19</v>
      </c>
      <c r="H83" s="123"/>
      <c r="I83" s="125" t="s">
        <v>561</v>
      </c>
      <c r="J83" s="125" t="s">
        <v>978</v>
      </c>
      <c r="K83" s="123" t="s">
        <v>86</v>
      </c>
      <c r="L83" s="123" t="s">
        <v>29</v>
      </c>
      <c r="M83" s="123">
        <v>2</v>
      </c>
      <c r="N83" s="123">
        <v>1</v>
      </c>
      <c r="O83" s="125">
        <v>859.4</v>
      </c>
      <c r="P83" s="125"/>
      <c r="Q83" s="123" t="s">
        <v>47</v>
      </c>
      <c r="R83" s="126">
        <v>0.1</v>
      </c>
      <c r="S83" s="127">
        <v>858.69771500000002</v>
      </c>
      <c r="T83" s="125"/>
      <c r="U83" s="128">
        <v>9022.19</v>
      </c>
      <c r="V83" s="128">
        <f>U83*S83</f>
        <v>7747333.9372958504</v>
      </c>
      <c r="W83" s="129"/>
      <c r="X83" s="130">
        <v>9366.8799999999992</v>
      </c>
      <c r="Y83" s="131">
        <f t="shared" si="21"/>
        <v>8043318.4526791992</v>
      </c>
      <c r="Z83" s="131">
        <v>9701.8799999999992</v>
      </c>
      <c r="AA83" s="131">
        <f t="shared" si="22"/>
        <v>8330982.1872041998</v>
      </c>
    </row>
    <row r="84" spans="1:27" s="143" customFormat="1" ht="20.100000000000001" customHeight="1">
      <c r="A84" s="135">
        <v>738</v>
      </c>
      <c r="B84" s="136"/>
      <c r="C84" s="136"/>
      <c r="D84" s="137" t="s">
        <v>558</v>
      </c>
      <c r="E84" s="137" t="s">
        <v>559</v>
      </c>
      <c r="F84" s="138" t="s">
        <v>560</v>
      </c>
      <c r="G84" s="138" t="s">
        <v>19</v>
      </c>
      <c r="H84" s="136"/>
      <c r="I84" s="138" t="s">
        <v>561</v>
      </c>
      <c r="J84" s="138" t="s">
        <v>978</v>
      </c>
      <c r="K84" s="136" t="s">
        <v>86</v>
      </c>
      <c r="L84" s="136"/>
      <c r="M84" s="136"/>
      <c r="N84" s="136"/>
      <c r="O84" s="138"/>
      <c r="P84" s="138"/>
      <c r="Q84" s="136"/>
      <c r="R84" s="139"/>
      <c r="S84" s="140"/>
      <c r="T84" s="141">
        <f>+S83</f>
        <v>858.69771500000002</v>
      </c>
      <c r="U84" s="134">
        <f>V84/T84</f>
        <v>9022.19</v>
      </c>
      <c r="V84" s="134">
        <f>SUM(V83)</f>
        <v>7747333.9372958504</v>
      </c>
      <c r="W84" s="142">
        <v>7800000</v>
      </c>
      <c r="X84" s="133">
        <v>9366.8799999999992</v>
      </c>
      <c r="Y84" s="134">
        <f t="shared" si="21"/>
        <v>0</v>
      </c>
      <c r="Z84" s="134">
        <v>9701.8799999999992</v>
      </c>
      <c r="AA84" s="134">
        <f t="shared" si="22"/>
        <v>0</v>
      </c>
    </row>
    <row r="85" spans="1:27" s="151" customFormat="1" ht="20.100000000000001" customHeight="1">
      <c r="A85" s="147">
        <v>739</v>
      </c>
      <c r="B85" s="123"/>
      <c r="C85" s="123"/>
      <c r="D85" s="124" t="s">
        <v>1568</v>
      </c>
      <c r="E85" s="124" t="s">
        <v>566</v>
      </c>
      <c r="F85" s="125" t="s">
        <v>62</v>
      </c>
      <c r="G85" s="125" t="s">
        <v>28</v>
      </c>
      <c r="H85" s="123"/>
      <c r="I85" s="125" t="s">
        <v>1519</v>
      </c>
      <c r="J85" s="125" t="s">
        <v>980</v>
      </c>
      <c r="K85" s="123" t="s">
        <v>86</v>
      </c>
      <c r="L85" s="123" t="s">
        <v>20</v>
      </c>
      <c r="M85" s="123" t="s">
        <v>42</v>
      </c>
      <c r="N85" s="123" t="s">
        <v>21</v>
      </c>
      <c r="O85" s="125">
        <v>1156.3</v>
      </c>
      <c r="P85" s="125"/>
      <c r="Q85" s="123" t="s">
        <v>23</v>
      </c>
      <c r="R85" s="126">
        <v>0.1</v>
      </c>
      <c r="S85" s="127">
        <v>1165.3979550000001</v>
      </c>
      <c r="T85" s="125"/>
      <c r="U85" s="128">
        <v>7296.47</v>
      </c>
      <c r="V85" s="128">
        <f>U85*S85</f>
        <v>8503291.2167188507</v>
      </c>
      <c r="W85" s="129"/>
      <c r="X85" s="148">
        <v>9172.32</v>
      </c>
      <c r="Y85" s="149">
        <f t="shared" si="21"/>
        <v>10689402.970605601</v>
      </c>
      <c r="Z85" s="150">
        <v>9500.64</v>
      </c>
      <c r="AA85" s="149">
        <f t="shared" si="22"/>
        <v>11072026.4271912</v>
      </c>
    </row>
    <row r="86" spans="1:27" s="155" customFormat="1" ht="20.100000000000001" customHeight="1">
      <c r="A86" s="152">
        <v>740</v>
      </c>
      <c r="B86" s="136"/>
      <c r="C86" s="136"/>
      <c r="D86" s="137" t="s">
        <v>1568</v>
      </c>
      <c r="E86" s="137" t="s">
        <v>566</v>
      </c>
      <c r="F86" s="138" t="s">
        <v>62</v>
      </c>
      <c r="G86" s="138" t="s">
        <v>28</v>
      </c>
      <c r="H86" s="136"/>
      <c r="I86" s="138" t="s">
        <v>567</v>
      </c>
      <c r="J86" s="138" t="s">
        <v>980</v>
      </c>
      <c r="K86" s="136" t="s">
        <v>86</v>
      </c>
      <c r="L86" s="136"/>
      <c r="M86" s="136"/>
      <c r="N86" s="136"/>
      <c r="O86" s="138"/>
      <c r="P86" s="138"/>
      <c r="Q86" s="136"/>
      <c r="R86" s="139"/>
      <c r="S86" s="140"/>
      <c r="T86" s="141">
        <f>+S85</f>
        <v>1165.3979550000001</v>
      </c>
      <c r="U86" s="134">
        <f>V86/T86</f>
        <v>7296.4699999999993</v>
      </c>
      <c r="V86" s="134">
        <f>SUM(V85)</f>
        <v>8503291.2167188507</v>
      </c>
      <c r="W86" s="142">
        <v>8600000</v>
      </c>
      <c r="X86" s="153">
        <v>9754.82</v>
      </c>
      <c r="Y86" s="154">
        <f t="shared" si="21"/>
        <v>0</v>
      </c>
      <c r="Z86" s="154">
        <v>10103.14</v>
      </c>
      <c r="AA86" s="154">
        <f t="shared" si="22"/>
        <v>0</v>
      </c>
    </row>
    <row r="87" spans="1:27" ht="20.100000000000001" customHeight="1">
      <c r="A87" s="122">
        <v>741</v>
      </c>
      <c r="B87" s="123"/>
      <c r="C87" s="123"/>
      <c r="D87" s="124" t="s">
        <v>1569</v>
      </c>
      <c r="E87" s="124" t="s">
        <v>568</v>
      </c>
      <c r="F87" s="125" t="s">
        <v>62</v>
      </c>
      <c r="G87" s="125" t="s">
        <v>28</v>
      </c>
      <c r="H87" s="123"/>
      <c r="I87" s="125" t="s">
        <v>569</v>
      </c>
      <c r="J87" s="125" t="s">
        <v>981</v>
      </c>
      <c r="K87" s="123" t="s">
        <v>86</v>
      </c>
      <c r="L87" s="123" t="s">
        <v>37</v>
      </c>
      <c r="M87" s="123" t="s">
        <v>22</v>
      </c>
      <c r="N87" s="123" t="s">
        <v>21</v>
      </c>
      <c r="O87" s="125">
        <v>1980</v>
      </c>
      <c r="P87" s="125"/>
      <c r="Q87" s="123" t="s">
        <v>47</v>
      </c>
      <c r="R87" s="126">
        <v>0.1</v>
      </c>
      <c r="S87" s="127">
        <v>1996.8842400000001</v>
      </c>
      <c r="T87" s="125"/>
      <c r="U87" s="128">
        <v>8604</v>
      </c>
      <c r="V87" s="128">
        <f t="shared" ref="V87:V92" si="24">U87*S87</f>
        <v>17181192.00096</v>
      </c>
      <c r="W87" s="129"/>
      <c r="X87" s="133" t="e">
        <f>Y87/T87</f>
        <v>#DIV/0!</v>
      </c>
      <c r="Y87" s="134">
        <f>SUM(Y79:Y86)</f>
        <v>27288151.567534458</v>
      </c>
      <c r="Z87" s="134" t="e">
        <f>AA87/T87</f>
        <v>#DIV/0!</v>
      </c>
      <c r="AA87" s="134">
        <f>SUM(AA79:AA86)</f>
        <v>28263701.770130061</v>
      </c>
    </row>
    <row r="88" spans="1:27" ht="20.100000000000001" customHeight="1">
      <c r="A88" s="122">
        <v>742</v>
      </c>
      <c r="B88" s="123"/>
      <c r="C88" s="123"/>
      <c r="D88" s="124" t="s">
        <v>1570</v>
      </c>
      <c r="E88" s="124" t="s">
        <v>570</v>
      </c>
      <c r="F88" s="125" t="s">
        <v>62</v>
      </c>
      <c r="G88" s="125" t="s">
        <v>28</v>
      </c>
      <c r="H88" s="123"/>
      <c r="I88" s="125" t="s">
        <v>569</v>
      </c>
      <c r="J88" s="132" t="s">
        <v>1020</v>
      </c>
      <c r="K88" s="123" t="s">
        <v>86</v>
      </c>
      <c r="L88" s="123" t="s">
        <v>37</v>
      </c>
      <c r="M88" s="123" t="s">
        <v>22</v>
      </c>
      <c r="N88" s="123" t="s">
        <v>22</v>
      </c>
      <c r="O88" s="125">
        <v>1780</v>
      </c>
      <c r="P88" s="125"/>
      <c r="Q88" s="123" t="s">
        <v>30</v>
      </c>
      <c r="R88" s="126">
        <v>0.15</v>
      </c>
      <c r="S88" s="127">
        <v>1730.8029099999999</v>
      </c>
      <c r="T88" s="125"/>
      <c r="U88" s="128">
        <v>8041.5</v>
      </c>
      <c r="V88" s="128">
        <f t="shared" si="24"/>
        <v>13918251.600764999</v>
      </c>
      <c r="W88" s="129"/>
      <c r="X88" s="130">
        <v>8822.82</v>
      </c>
      <c r="Y88" s="131">
        <f t="shared" si="21"/>
        <v>15270562.530406199</v>
      </c>
      <c r="Z88" s="131">
        <v>9139.14</v>
      </c>
      <c r="AA88" s="131">
        <f t="shared" si="22"/>
        <v>15818050.106897399</v>
      </c>
    </row>
    <row r="89" spans="1:27" ht="20.100000000000001" customHeight="1">
      <c r="A89" s="122">
        <v>743</v>
      </c>
      <c r="B89" s="123"/>
      <c r="C89" s="123"/>
      <c r="D89" s="124" t="s">
        <v>1571</v>
      </c>
      <c r="E89" s="124" t="s">
        <v>571</v>
      </c>
      <c r="F89" s="125" t="s">
        <v>62</v>
      </c>
      <c r="G89" s="125" t="s">
        <v>28</v>
      </c>
      <c r="H89" s="123"/>
      <c r="I89" s="125" t="s">
        <v>569</v>
      </c>
      <c r="J89" s="132" t="s">
        <v>1020</v>
      </c>
      <c r="K89" s="123" t="s">
        <v>86</v>
      </c>
      <c r="L89" s="123" t="s">
        <v>37</v>
      </c>
      <c r="M89" s="123" t="s">
        <v>22</v>
      </c>
      <c r="N89" s="123" t="s">
        <v>25</v>
      </c>
      <c r="O89" s="125">
        <v>1690.5</v>
      </c>
      <c r="P89" s="125"/>
      <c r="Q89" s="123" t="s">
        <v>30</v>
      </c>
      <c r="R89" s="126">
        <v>0.15</v>
      </c>
      <c r="S89" s="127">
        <v>1793.4083600000001</v>
      </c>
      <c r="T89" s="125"/>
      <c r="U89" s="128">
        <v>8041.5</v>
      </c>
      <c r="V89" s="128">
        <f t="shared" si="24"/>
        <v>14421693.326940002</v>
      </c>
      <c r="W89" s="129"/>
      <c r="X89" s="130">
        <v>8822.82</v>
      </c>
      <c r="Y89" s="131">
        <f t="shared" si="21"/>
        <v>15822919.146775201</v>
      </c>
      <c r="Z89" s="131">
        <v>9139.14</v>
      </c>
      <c r="AA89" s="131">
        <f t="shared" si="22"/>
        <v>16390210.079210401</v>
      </c>
    </row>
    <row r="90" spans="1:27" ht="20.100000000000001" customHeight="1">
      <c r="A90" s="122">
        <v>744</v>
      </c>
      <c r="B90" s="123"/>
      <c r="C90" s="123"/>
      <c r="D90" s="124" t="s">
        <v>1572</v>
      </c>
      <c r="E90" s="124" t="s">
        <v>572</v>
      </c>
      <c r="F90" s="125" t="s">
        <v>62</v>
      </c>
      <c r="G90" s="125" t="s">
        <v>28</v>
      </c>
      <c r="H90" s="123"/>
      <c r="I90" s="125" t="s">
        <v>569</v>
      </c>
      <c r="J90" s="132" t="s">
        <v>1020</v>
      </c>
      <c r="K90" s="123" t="s">
        <v>86</v>
      </c>
      <c r="L90" s="123" t="s">
        <v>37</v>
      </c>
      <c r="M90" s="123" t="s">
        <v>22</v>
      </c>
      <c r="N90" s="123" t="s">
        <v>27</v>
      </c>
      <c r="O90" s="125">
        <v>1716</v>
      </c>
      <c r="P90" s="125"/>
      <c r="Q90" s="123" t="s">
        <v>30</v>
      </c>
      <c r="R90" s="126">
        <v>0.15</v>
      </c>
      <c r="S90" s="127">
        <v>1732.0458899999999</v>
      </c>
      <c r="T90" s="125"/>
      <c r="U90" s="128">
        <v>8041.5</v>
      </c>
      <c r="V90" s="128">
        <f t="shared" si="24"/>
        <v>13928247.024434999</v>
      </c>
      <c r="W90" s="129"/>
      <c r="X90" s="130">
        <v>8822.82</v>
      </c>
      <c r="Y90" s="131">
        <f t="shared" si="21"/>
        <v>15281529.119209798</v>
      </c>
      <c r="Z90" s="131">
        <v>9139.14</v>
      </c>
      <c r="AA90" s="131">
        <f t="shared" si="22"/>
        <v>15829409.875134598</v>
      </c>
    </row>
    <row r="91" spans="1:27" ht="20.100000000000001" customHeight="1">
      <c r="A91" s="122">
        <v>745</v>
      </c>
      <c r="B91" s="123"/>
      <c r="C91" s="123"/>
      <c r="D91" s="124" t="s">
        <v>1573</v>
      </c>
      <c r="E91" s="124" t="s">
        <v>573</v>
      </c>
      <c r="F91" s="125" t="s">
        <v>62</v>
      </c>
      <c r="G91" s="125" t="s">
        <v>28</v>
      </c>
      <c r="H91" s="123"/>
      <c r="I91" s="125" t="s">
        <v>569</v>
      </c>
      <c r="J91" s="132" t="s">
        <v>1020</v>
      </c>
      <c r="K91" s="123" t="s">
        <v>86</v>
      </c>
      <c r="L91" s="123" t="s">
        <v>37</v>
      </c>
      <c r="M91" s="123" t="s">
        <v>22</v>
      </c>
      <c r="N91" s="123" t="s">
        <v>40</v>
      </c>
      <c r="O91" s="125">
        <v>1092</v>
      </c>
      <c r="P91" s="125"/>
      <c r="Q91" s="123" t="s">
        <v>47</v>
      </c>
      <c r="R91" s="126">
        <v>0.1</v>
      </c>
      <c r="S91" s="127">
        <v>1100.8368899999998</v>
      </c>
      <c r="T91" s="125"/>
      <c r="U91" s="128">
        <v>8604</v>
      </c>
      <c r="V91" s="128">
        <f t="shared" si="24"/>
        <v>9471600.6015599985</v>
      </c>
      <c r="W91" s="129"/>
      <c r="X91" s="130">
        <v>8822.82</v>
      </c>
      <c r="Y91" s="131">
        <f t="shared" si="21"/>
        <v>9712485.7298297975</v>
      </c>
      <c r="Z91" s="131">
        <v>9139.14</v>
      </c>
      <c r="AA91" s="131">
        <f t="shared" si="22"/>
        <v>10060702.454874597</v>
      </c>
    </row>
    <row r="92" spans="1:27" ht="20.100000000000001" customHeight="1">
      <c r="A92" s="122">
        <v>746</v>
      </c>
      <c r="B92" s="123"/>
      <c r="C92" s="123"/>
      <c r="D92" s="124" t="s">
        <v>1574</v>
      </c>
      <c r="E92" s="124" t="s">
        <v>574</v>
      </c>
      <c r="F92" s="125" t="s">
        <v>62</v>
      </c>
      <c r="G92" s="125" t="s">
        <v>28</v>
      </c>
      <c r="H92" s="123"/>
      <c r="I92" s="125" t="s">
        <v>569</v>
      </c>
      <c r="J92" s="132" t="s">
        <v>1020</v>
      </c>
      <c r="K92" s="123" t="s">
        <v>86</v>
      </c>
      <c r="L92" s="123" t="s">
        <v>37</v>
      </c>
      <c r="M92" s="123" t="s">
        <v>22</v>
      </c>
      <c r="N92" s="123" t="s">
        <v>38</v>
      </c>
      <c r="O92" s="125">
        <v>809.4</v>
      </c>
      <c r="P92" s="125"/>
      <c r="Q92" s="123" t="s">
        <v>47</v>
      </c>
      <c r="R92" s="126">
        <v>0.1</v>
      </c>
      <c r="S92" s="127">
        <v>816.20278700000006</v>
      </c>
      <c r="T92" s="125"/>
      <c r="U92" s="128">
        <v>8604</v>
      </c>
      <c r="V92" s="128">
        <f t="shared" si="24"/>
        <v>7022608.7793480009</v>
      </c>
      <c r="W92" s="129"/>
      <c r="X92" s="130">
        <v>8822.82</v>
      </c>
      <c r="Y92" s="131">
        <f t="shared" si="21"/>
        <v>7201210.2731993403</v>
      </c>
      <c r="Z92" s="131">
        <v>9139.14</v>
      </c>
      <c r="AA92" s="131">
        <f t="shared" si="22"/>
        <v>7459391.5387831796</v>
      </c>
    </row>
    <row r="93" spans="1:27" s="143" customFormat="1" ht="20.100000000000001" customHeight="1">
      <c r="A93" s="135">
        <v>747</v>
      </c>
      <c r="B93" s="136"/>
      <c r="C93" s="136"/>
      <c r="D93" s="137" t="s">
        <v>1569</v>
      </c>
      <c r="E93" s="137" t="s">
        <v>568</v>
      </c>
      <c r="F93" s="138" t="s">
        <v>62</v>
      </c>
      <c r="G93" s="138" t="s">
        <v>28</v>
      </c>
      <c r="H93" s="136"/>
      <c r="I93" s="138" t="s">
        <v>569</v>
      </c>
      <c r="J93" s="138" t="s">
        <v>981</v>
      </c>
      <c r="K93" s="136" t="s">
        <v>86</v>
      </c>
      <c r="L93" s="136"/>
      <c r="M93" s="136"/>
      <c r="N93" s="136"/>
      <c r="O93" s="138"/>
      <c r="P93" s="138"/>
      <c r="Q93" s="136"/>
      <c r="R93" s="139"/>
      <c r="S93" s="140"/>
      <c r="T93" s="141">
        <f>SUM(S87:S92)</f>
        <v>9170.1810770000011</v>
      </c>
      <c r="U93" s="134">
        <f>V93/T93</f>
        <v>8281.5805594596532</v>
      </c>
      <c r="V93" s="134">
        <f>SUM(V87:V92)</f>
        <v>75943593.334007993</v>
      </c>
      <c r="W93" s="142">
        <v>76000000</v>
      </c>
      <c r="X93" s="133">
        <v>10337.32</v>
      </c>
      <c r="Y93" s="134">
        <f t="shared" si="21"/>
        <v>0</v>
      </c>
      <c r="Z93" s="134">
        <v>10705.64</v>
      </c>
      <c r="AA93" s="134">
        <f t="shared" si="22"/>
        <v>0</v>
      </c>
    </row>
    <row r="94" spans="1:27" ht="20.100000000000001" customHeight="1">
      <c r="A94" s="122">
        <v>748</v>
      </c>
      <c r="B94" s="123"/>
      <c r="C94" s="123"/>
      <c r="D94" s="124" t="s">
        <v>579</v>
      </c>
      <c r="E94" s="124" t="s">
        <v>580</v>
      </c>
      <c r="F94" s="125" t="s">
        <v>62</v>
      </c>
      <c r="G94" s="125" t="s">
        <v>41</v>
      </c>
      <c r="H94" s="123">
        <v>2</v>
      </c>
      <c r="I94" s="125" t="s">
        <v>581</v>
      </c>
      <c r="J94" s="125" t="s">
        <v>983</v>
      </c>
      <c r="K94" s="123" t="s">
        <v>86</v>
      </c>
      <c r="L94" s="123" t="s">
        <v>582</v>
      </c>
      <c r="M94" s="123">
        <v>1</v>
      </c>
      <c r="N94" s="123">
        <v>1</v>
      </c>
      <c r="O94" s="125">
        <v>1344</v>
      </c>
      <c r="P94" s="125"/>
      <c r="Q94" s="123" t="s">
        <v>47</v>
      </c>
      <c r="R94" s="126">
        <v>0.05</v>
      </c>
      <c r="S94" s="127">
        <v>1357.0238319999999</v>
      </c>
      <c r="T94" s="125"/>
      <c r="U94" s="128">
        <v>9354.3799999999992</v>
      </c>
      <c r="V94" s="128">
        <f>U94*S94</f>
        <v>12694116.593584158</v>
      </c>
      <c r="W94" s="129"/>
      <c r="X94" s="133" t="e">
        <f>Y94/T94</f>
        <v>#DIV/0!</v>
      </c>
      <c r="Y94" s="134">
        <f>SUM(Y88:Y93)</f>
        <v>63288706.799420334</v>
      </c>
      <c r="Z94" s="134" t="e">
        <f>AA94/T94</f>
        <v>#DIV/0!</v>
      </c>
      <c r="AA94" s="134">
        <f>SUM(AA88:AA93)</f>
        <v>65557764.054900177</v>
      </c>
    </row>
    <row r="95" spans="1:27" s="146" customFormat="1" ht="20.100000000000001" customHeight="1">
      <c r="A95" s="144">
        <v>749</v>
      </c>
      <c r="B95" s="123"/>
      <c r="C95" s="123"/>
      <c r="D95" s="124" t="s">
        <v>583</v>
      </c>
      <c r="E95" s="124" t="s">
        <v>584</v>
      </c>
      <c r="F95" s="125" t="s">
        <v>62</v>
      </c>
      <c r="G95" s="125" t="s">
        <v>41</v>
      </c>
      <c r="H95" s="123">
        <v>2</v>
      </c>
      <c r="I95" s="125" t="s">
        <v>581</v>
      </c>
      <c r="J95" s="132" t="s">
        <v>1020</v>
      </c>
      <c r="K95" s="123" t="s">
        <v>86</v>
      </c>
      <c r="L95" s="123" t="s">
        <v>582</v>
      </c>
      <c r="M95" s="123">
        <v>1</v>
      </c>
      <c r="N95" s="123">
        <v>2</v>
      </c>
      <c r="O95" s="125">
        <v>1344</v>
      </c>
      <c r="P95" s="125"/>
      <c r="Q95" s="123" t="s">
        <v>47</v>
      </c>
      <c r="R95" s="126">
        <v>0.05</v>
      </c>
      <c r="S95" s="127">
        <v>1358.3328750000001</v>
      </c>
      <c r="T95" s="125"/>
      <c r="U95" s="128">
        <v>9354.3799999999992</v>
      </c>
      <c r="V95" s="128">
        <f>U95*S95</f>
        <v>12706361.8792425</v>
      </c>
      <c r="W95" s="129"/>
      <c r="X95" s="145">
        <v>7897.9</v>
      </c>
      <c r="Y95" s="128">
        <f t="shared" si="21"/>
        <v>10727977.2134625</v>
      </c>
      <c r="Z95" s="128">
        <v>8529.3799999999992</v>
      </c>
      <c r="AA95" s="128">
        <f t="shared" si="22"/>
        <v>11585737.257367499</v>
      </c>
    </row>
    <row r="96" spans="1:27" s="146" customFormat="1" ht="20.100000000000001" customHeight="1">
      <c r="A96" s="144">
        <v>750</v>
      </c>
      <c r="B96" s="123"/>
      <c r="C96" s="123"/>
      <c r="D96" s="124" t="s">
        <v>585</v>
      </c>
      <c r="E96" s="124" t="s">
        <v>586</v>
      </c>
      <c r="F96" s="125" t="s">
        <v>62</v>
      </c>
      <c r="G96" s="125" t="s">
        <v>41</v>
      </c>
      <c r="H96" s="123">
        <v>2</v>
      </c>
      <c r="I96" s="125" t="s">
        <v>581</v>
      </c>
      <c r="J96" s="132" t="s">
        <v>1020</v>
      </c>
      <c r="K96" s="123" t="s">
        <v>86</v>
      </c>
      <c r="L96" s="123" t="s">
        <v>582</v>
      </c>
      <c r="M96" s="123">
        <v>1</v>
      </c>
      <c r="N96" s="123">
        <v>3</v>
      </c>
      <c r="O96" s="125">
        <v>1512</v>
      </c>
      <c r="P96" s="125"/>
      <c r="Q96" s="123" t="s">
        <v>64</v>
      </c>
      <c r="R96" s="126">
        <v>0.16</v>
      </c>
      <c r="S96" s="127">
        <v>1527.12</v>
      </c>
      <c r="T96" s="125"/>
      <c r="U96" s="128">
        <v>8116.88</v>
      </c>
      <c r="V96" s="128">
        <f>U96*S96</f>
        <v>12395449.785599999</v>
      </c>
      <c r="W96" s="129"/>
      <c r="X96" s="145">
        <v>7897.9</v>
      </c>
      <c r="Y96" s="128">
        <f t="shared" si="21"/>
        <v>12061041.047999999</v>
      </c>
      <c r="Z96" s="128">
        <v>8529.3799999999992</v>
      </c>
      <c r="AA96" s="128">
        <f t="shared" si="22"/>
        <v>13025386.785599997</v>
      </c>
    </row>
    <row r="97" spans="1:27" s="146" customFormat="1" ht="20.100000000000001" customHeight="1">
      <c r="A97" s="144">
        <v>751</v>
      </c>
      <c r="B97" s="123"/>
      <c r="C97" s="123"/>
      <c r="D97" s="124" t="s">
        <v>587</v>
      </c>
      <c r="E97" s="124" t="s">
        <v>588</v>
      </c>
      <c r="F97" s="125" t="s">
        <v>62</v>
      </c>
      <c r="G97" s="125" t="s">
        <v>41</v>
      </c>
      <c r="H97" s="123">
        <v>2</v>
      </c>
      <c r="I97" s="125" t="s">
        <v>581</v>
      </c>
      <c r="J97" s="132" t="s">
        <v>1020</v>
      </c>
      <c r="K97" s="123" t="s">
        <v>86</v>
      </c>
      <c r="L97" s="123" t="s">
        <v>582</v>
      </c>
      <c r="M97" s="123">
        <v>1</v>
      </c>
      <c r="N97" s="123" t="s">
        <v>27</v>
      </c>
      <c r="O97" s="125">
        <v>1512</v>
      </c>
      <c r="P97" s="125"/>
      <c r="Q97" s="123" t="s">
        <v>48</v>
      </c>
      <c r="R97" s="126">
        <v>0.18</v>
      </c>
      <c r="S97" s="127">
        <v>1527.12</v>
      </c>
      <c r="T97" s="125"/>
      <c r="U97" s="128">
        <v>7891.88</v>
      </c>
      <c r="V97" s="128">
        <f>U97*S97</f>
        <v>12051847.785599999</v>
      </c>
      <c r="W97" s="129"/>
      <c r="X97" s="145" t="e">
        <f>Y97/T97</f>
        <v>#DIV/0!</v>
      </c>
      <c r="Y97" s="128">
        <f>SUM(Y95:Y96)</f>
        <v>22789018.261462498</v>
      </c>
      <c r="Z97" s="128" t="e">
        <f>AA97/T97</f>
        <v>#DIV/0!</v>
      </c>
      <c r="AA97" s="128">
        <f>SUM(AA95:AA96)</f>
        <v>24611124.042967498</v>
      </c>
    </row>
    <row r="98" spans="1:27" s="143" customFormat="1" ht="20.100000000000001" customHeight="1">
      <c r="A98" s="135">
        <v>752</v>
      </c>
      <c r="B98" s="136"/>
      <c r="C98" s="136"/>
      <c r="D98" s="137" t="s">
        <v>579</v>
      </c>
      <c r="E98" s="137" t="s">
        <v>580</v>
      </c>
      <c r="F98" s="138" t="s">
        <v>62</v>
      </c>
      <c r="G98" s="138" t="s">
        <v>41</v>
      </c>
      <c r="H98" s="136"/>
      <c r="I98" s="138" t="s">
        <v>581</v>
      </c>
      <c r="J98" s="138" t="s">
        <v>983</v>
      </c>
      <c r="K98" s="136" t="s">
        <v>86</v>
      </c>
      <c r="L98" s="136"/>
      <c r="M98" s="136"/>
      <c r="N98" s="136"/>
      <c r="O98" s="138"/>
      <c r="P98" s="138"/>
      <c r="Q98" s="136"/>
      <c r="R98" s="139"/>
      <c r="S98" s="140"/>
      <c r="T98" s="141">
        <f>SUM(S94:S97)</f>
        <v>5769.5967069999997</v>
      </c>
      <c r="U98" s="134">
        <f>V98/T98</f>
        <v>8639.7331694862714</v>
      </c>
      <c r="V98" s="134">
        <f>SUM(V94:V97)</f>
        <v>49847776.044026658</v>
      </c>
      <c r="W98" s="142">
        <v>49900000</v>
      </c>
      <c r="X98" s="133">
        <v>6749.32</v>
      </c>
      <c r="Y98" s="134">
        <f t="shared" si="21"/>
        <v>0</v>
      </c>
      <c r="Z98" s="134">
        <v>6989.64</v>
      </c>
      <c r="AA98" s="134">
        <f t="shared" si="22"/>
        <v>0</v>
      </c>
    </row>
    <row r="99" spans="1:27" ht="20.100000000000001" customHeight="1">
      <c r="A99" s="122">
        <v>753</v>
      </c>
      <c r="B99" s="123"/>
      <c r="C99" s="123"/>
      <c r="D99" s="124" t="s">
        <v>1575</v>
      </c>
      <c r="E99" s="124" t="s">
        <v>633</v>
      </c>
      <c r="F99" s="125" t="s">
        <v>67</v>
      </c>
      <c r="G99" s="125" t="s">
        <v>41</v>
      </c>
      <c r="H99" s="123">
        <v>1</v>
      </c>
      <c r="I99" s="125" t="s">
        <v>1523</v>
      </c>
      <c r="J99" s="125" t="s">
        <v>989</v>
      </c>
      <c r="K99" s="123" t="s">
        <v>86</v>
      </c>
      <c r="L99" s="123" t="s">
        <v>20</v>
      </c>
      <c r="M99" s="123" t="s">
        <v>21</v>
      </c>
      <c r="N99" s="123">
        <v>1</v>
      </c>
      <c r="O99" s="125">
        <v>1680</v>
      </c>
      <c r="P99" s="125"/>
      <c r="Q99" s="123" t="s">
        <v>23</v>
      </c>
      <c r="R99" s="126">
        <v>0.05</v>
      </c>
      <c r="S99" s="127">
        <v>1694.7963239999999</v>
      </c>
      <c r="T99" s="125"/>
      <c r="U99" s="128">
        <v>8019.32</v>
      </c>
      <c r="V99" s="128">
        <f>U99*S99</f>
        <v>13591114.056979679</v>
      </c>
      <c r="W99" s="129"/>
      <c r="X99" s="133" t="e">
        <f>Y99/T99</f>
        <v>#DIV/0!</v>
      </c>
      <c r="Y99" s="134">
        <f>SUM(Y98)</f>
        <v>0</v>
      </c>
      <c r="Z99" s="134" t="e">
        <f>AA99/T99</f>
        <v>#DIV/0!</v>
      </c>
      <c r="AA99" s="134">
        <f>SUM(AA98)</f>
        <v>0</v>
      </c>
    </row>
    <row r="100" spans="1:27" ht="20.100000000000001" customHeight="1">
      <c r="A100" s="122">
        <v>754</v>
      </c>
      <c r="B100" s="123"/>
      <c r="C100" s="123"/>
      <c r="D100" s="124" t="s">
        <v>1576</v>
      </c>
      <c r="E100" s="124" t="s">
        <v>634</v>
      </c>
      <c r="F100" s="125" t="s">
        <v>67</v>
      </c>
      <c r="G100" s="125" t="s">
        <v>41</v>
      </c>
      <c r="H100" s="123">
        <v>1</v>
      </c>
      <c r="I100" s="125" t="s">
        <v>1523</v>
      </c>
      <c r="J100" s="132" t="s">
        <v>1020</v>
      </c>
      <c r="K100" s="123" t="s">
        <v>86</v>
      </c>
      <c r="L100" s="123" t="s">
        <v>20</v>
      </c>
      <c r="M100" s="123" t="s">
        <v>21</v>
      </c>
      <c r="N100" s="123">
        <v>2</v>
      </c>
      <c r="O100" s="125">
        <v>1680</v>
      </c>
      <c r="P100" s="125"/>
      <c r="Q100" s="123" t="s">
        <v>23</v>
      </c>
      <c r="R100" s="126">
        <v>0.05</v>
      </c>
      <c r="S100" s="127">
        <v>1694.7963239999999</v>
      </c>
      <c r="T100" s="125"/>
      <c r="U100" s="128">
        <v>8019.32</v>
      </c>
      <c r="V100" s="128">
        <f>U100*S100</f>
        <v>13591114.056979679</v>
      </c>
      <c r="W100" s="129"/>
      <c r="X100" s="130">
        <v>7811.64</v>
      </c>
      <c r="Y100" s="131">
        <f t="shared" si="21"/>
        <v>13239138.756411361</v>
      </c>
      <c r="Z100" s="131">
        <v>7791.12</v>
      </c>
      <c r="AA100" s="131">
        <f t="shared" si="22"/>
        <v>13204361.535842879</v>
      </c>
    </row>
    <row r="101" spans="1:27" ht="20.100000000000001" customHeight="1">
      <c r="A101" s="122">
        <v>755</v>
      </c>
      <c r="B101" s="123"/>
      <c r="C101" s="123"/>
      <c r="D101" s="124" t="s">
        <v>1577</v>
      </c>
      <c r="E101" s="124" t="s">
        <v>635</v>
      </c>
      <c r="F101" s="125" t="s">
        <v>67</v>
      </c>
      <c r="G101" s="125" t="s">
        <v>41</v>
      </c>
      <c r="H101" s="123">
        <v>1</v>
      </c>
      <c r="I101" s="125" t="s">
        <v>1523</v>
      </c>
      <c r="J101" s="132" t="s">
        <v>1020</v>
      </c>
      <c r="K101" s="123" t="s">
        <v>86</v>
      </c>
      <c r="L101" s="123" t="s">
        <v>20</v>
      </c>
      <c r="M101" s="123" t="s">
        <v>21</v>
      </c>
      <c r="N101" s="123">
        <v>3</v>
      </c>
      <c r="O101" s="125">
        <v>1785</v>
      </c>
      <c r="P101" s="125"/>
      <c r="Q101" s="123" t="s">
        <v>23</v>
      </c>
      <c r="R101" s="126">
        <v>0.05</v>
      </c>
      <c r="S101" s="127">
        <v>1800.7210930000001</v>
      </c>
      <c r="T101" s="125"/>
      <c r="U101" s="128">
        <v>8019.32</v>
      </c>
      <c r="V101" s="128">
        <f>U101*S101</f>
        <v>14440558.67551676</v>
      </c>
      <c r="W101" s="129"/>
      <c r="X101" s="133" t="e">
        <f>Y101/T101</f>
        <v>#DIV/0!</v>
      </c>
      <c r="Y101" s="134">
        <f>SUM(Y100)</f>
        <v>13239138.756411361</v>
      </c>
      <c r="Z101" s="134" t="e">
        <f>AA101/T101</f>
        <v>#DIV/0!</v>
      </c>
      <c r="AA101" s="134">
        <f>SUM(AA100)</f>
        <v>13204361.535842879</v>
      </c>
    </row>
    <row r="102" spans="1:27" s="143" customFormat="1" ht="20.100000000000001" customHeight="1">
      <c r="A102" s="135">
        <v>756</v>
      </c>
      <c r="B102" s="136"/>
      <c r="C102" s="136"/>
      <c r="D102" s="137" t="s">
        <v>1575</v>
      </c>
      <c r="E102" s="137" t="s">
        <v>633</v>
      </c>
      <c r="F102" s="138" t="s">
        <v>67</v>
      </c>
      <c r="G102" s="138" t="s">
        <v>41</v>
      </c>
      <c r="H102" s="136"/>
      <c r="I102" s="138" t="s">
        <v>1523</v>
      </c>
      <c r="J102" s="138" t="s">
        <v>989</v>
      </c>
      <c r="K102" s="136" t="s">
        <v>86</v>
      </c>
      <c r="L102" s="136"/>
      <c r="M102" s="136"/>
      <c r="N102" s="136"/>
      <c r="O102" s="138"/>
      <c r="P102" s="138"/>
      <c r="Q102" s="136"/>
      <c r="R102" s="139"/>
      <c r="S102" s="140"/>
      <c r="T102" s="141">
        <f>SUM(S99:S101)</f>
        <v>5190.3137409999999</v>
      </c>
      <c r="U102" s="134">
        <f>V102/T102</f>
        <v>8019.32</v>
      </c>
      <c r="V102" s="134">
        <f>SUM(V99:V101)</f>
        <v>41622786.789476119</v>
      </c>
      <c r="W102" s="142">
        <v>41700000</v>
      </c>
      <c r="X102" s="133">
        <v>7811.64</v>
      </c>
      <c r="Y102" s="134">
        <f t="shared" ref="Y102:Y105" si="25">X102*S102</f>
        <v>0</v>
      </c>
      <c r="Z102" s="134">
        <v>7791.12</v>
      </c>
      <c r="AA102" s="134">
        <f t="shared" si="22"/>
        <v>0</v>
      </c>
    </row>
    <row r="103" spans="1:27" s="165" customFormat="1" ht="20.100000000000001" customHeight="1">
      <c r="A103" s="156">
        <v>757</v>
      </c>
      <c r="B103" s="157"/>
      <c r="C103" s="157"/>
      <c r="D103" s="158" t="s">
        <v>1578</v>
      </c>
      <c r="E103" s="158" t="s">
        <v>714</v>
      </c>
      <c r="F103" s="159" t="s">
        <v>689</v>
      </c>
      <c r="G103" s="159" t="s">
        <v>41</v>
      </c>
      <c r="H103" s="157">
        <v>2</v>
      </c>
      <c r="I103" s="159" t="s">
        <v>1528</v>
      </c>
      <c r="J103" s="159" t="s">
        <v>997</v>
      </c>
      <c r="K103" s="157" t="s">
        <v>86</v>
      </c>
      <c r="L103" s="157" t="s">
        <v>20</v>
      </c>
      <c r="M103" s="157" t="s">
        <v>27</v>
      </c>
      <c r="N103" s="157" t="s">
        <v>21</v>
      </c>
      <c r="O103" s="159">
        <v>1723</v>
      </c>
      <c r="P103" s="159"/>
      <c r="Q103" s="157" t="s">
        <v>23</v>
      </c>
      <c r="R103" s="160">
        <v>0.05</v>
      </c>
      <c r="S103" s="161">
        <v>1739.2775039999999</v>
      </c>
      <c r="T103" s="159"/>
      <c r="U103" s="162">
        <v>8360.59</v>
      </c>
      <c r="V103" s="162">
        <f t="shared" ref="V103:V108" si="26">U103*S103</f>
        <v>14541386.107167359</v>
      </c>
      <c r="W103" s="163"/>
      <c r="X103" s="164">
        <v>7811.64</v>
      </c>
      <c r="Y103" s="162">
        <f t="shared" si="25"/>
        <v>13586609.721346559</v>
      </c>
      <c r="Z103" s="162">
        <v>7791.12</v>
      </c>
      <c r="AA103" s="162">
        <f t="shared" si="22"/>
        <v>13550919.746964479</v>
      </c>
    </row>
    <row r="104" spans="1:27" s="165" customFormat="1" ht="20.100000000000001" customHeight="1">
      <c r="A104" s="156">
        <v>758</v>
      </c>
      <c r="B104" s="157"/>
      <c r="C104" s="157"/>
      <c r="D104" s="158" t="s">
        <v>1579</v>
      </c>
      <c r="E104" s="158" t="s">
        <v>715</v>
      </c>
      <c r="F104" s="159" t="s">
        <v>689</v>
      </c>
      <c r="G104" s="159" t="s">
        <v>41</v>
      </c>
      <c r="H104" s="157">
        <v>1</v>
      </c>
      <c r="I104" s="159" t="s">
        <v>1528</v>
      </c>
      <c r="J104" s="166" t="s">
        <v>1020</v>
      </c>
      <c r="K104" s="157" t="s">
        <v>86</v>
      </c>
      <c r="L104" s="157" t="s">
        <v>20</v>
      </c>
      <c r="M104" s="157" t="s">
        <v>27</v>
      </c>
      <c r="N104" s="157" t="s">
        <v>22</v>
      </c>
      <c r="O104" s="159">
        <v>153.6</v>
      </c>
      <c r="P104" s="159"/>
      <c r="Q104" s="157" t="s">
        <v>23</v>
      </c>
      <c r="R104" s="160">
        <v>0.05</v>
      </c>
      <c r="S104" s="161">
        <v>154.93940000000001</v>
      </c>
      <c r="T104" s="159"/>
      <c r="U104" s="162">
        <v>8199.32</v>
      </c>
      <c r="V104" s="162">
        <f t="shared" si="26"/>
        <v>1270397.7212080001</v>
      </c>
      <c r="W104" s="163"/>
      <c r="X104" s="164">
        <v>7811.64</v>
      </c>
      <c r="Y104" s="162">
        <f t="shared" si="25"/>
        <v>1210330.814616</v>
      </c>
      <c r="Z104" s="162">
        <v>7791.12</v>
      </c>
      <c r="AA104" s="162">
        <f t="shared" si="22"/>
        <v>1207151.4581280001</v>
      </c>
    </row>
    <row r="105" spans="1:27" s="165" customFormat="1" ht="20.100000000000001" customHeight="1">
      <c r="A105" s="156">
        <v>759</v>
      </c>
      <c r="B105" s="157"/>
      <c r="C105" s="157"/>
      <c r="D105" s="158" t="s">
        <v>1580</v>
      </c>
      <c r="E105" s="158" t="s">
        <v>716</v>
      </c>
      <c r="F105" s="159" t="s">
        <v>689</v>
      </c>
      <c r="G105" s="159" t="s">
        <v>41</v>
      </c>
      <c r="H105" s="157">
        <v>2</v>
      </c>
      <c r="I105" s="159" t="s">
        <v>1528</v>
      </c>
      <c r="J105" s="166" t="s">
        <v>1020</v>
      </c>
      <c r="K105" s="157" t="s">
        <v>86</v>
      </c>
      <c r="L105" s="157" t="s">
        <v>20</v>
      </c>
      <c r="M105" s="157" t="s">
        <v>27</v>
      </c>
      <c r="N105" s="157" t="s">
        <v>25</v>
      </c>
      <c r="O105" s="159">
        <v>1783.6</v>
      </c>
      <c r="P105" s="159"/>
      <c r="Q105" s="157" t="s">
        <v>23</v>
      </c>
      <c r="R105" s="160">
        <v>0.05</v>
      </c>
      <c r="S105" s="161">
        <v>1800.4500029999999</v>
      </c>
      <c r="T105" s="159"/>
      <c r="U105" s="162">
        <v>8360.59</v>
      </c>
      <c r="V105" s="162">
        <f t="shared" si="26"/>
        <v>15052824.29058177</v>
      </c>
      <c r="W105" s="163"/>
      <c r="X105" s="164">
        <v>7811.64</v>
      </c>
      <c r="Y105" s="162">
        <f t="shared" si="25"/>
        <v>14064467.26143492</v>
      </c>
      <c r="Z105" s="162">
        <v>7791.12</v>
      </c>
      <c r="AA105" s="162">
        <f t="shared" si="22"/>
        <v>14027522.027373359</v>
      </c>
    </row>
    <row r="106" spans="1:27" s="165" customFormat="1" ht="20.100000000000001" customHeight="1">
      <c r="A106" s="156">
        <v>760</v>
      </c>
      <c r="B106" s="157"/>
      <c r="C106" s="157"/>
      <c r="D106" s="158" t="s">
        <v>1581</v>
      </c>
      <c r="E106" s="158" t="s">
        <v>717</v>
      </c>
      <c r="F106" s="159" t="s">
        <v>689</v>
      </c>
      <c r="G106" s="159" t="s">
        <v>41</v>
      </c>
      <c r="H106" s="157">
        <v>2</v>
      </c>
      <c r="I106" s="159" t="s">
        <v>1528</v>
      </c>
      <c r="J106" s="166" t="s">
        <v>1020</v>
      </c>
      <c r="K106" s="157" t="s">
        <v>86</v>
      </c>
      <c r="L106" s="157" t="s">
        <v>20</v>
      </c>
      <c r="M106" s="157" t="s">
        <v>27</v>
      </c>
      <c r="N106" s="157" t="s">
        <v>27</v>
      </c>
      <c r="O106" s="159">
        <v>1783.6</v>
      </c>
      <c r="P106" s="159"/>
      <c r="Q106" s="157" t="s">
        <v>23</v>
      </c>
      <c r="R106" s="160">
        <v>0.05</v>
      </c>
      <c r="S106" s="161">
        <v>1800.4500029999999</v>
      </c>
      <c r="T106" s="159"/>
      <c r="U106" s="162">
        <v>8360.59</v>
      </c>
      <c r="V106" s="162">
        <f t="shared" si="26"/>
        <v>15052824.29058177</v>
      </c>
      <c r="W106" s="163"/>
      <c r="X106" s="164" t="e">
        <f>Y106/T106</f>
        <v>#DIV/0!</v>
      </c>
      <c r="Y106" s="162">
        <f>SUM(Y102:Y105)</f>
        <v>28861407.797397479</v>
      </c>
      <c r="Z106" s="162" t="e">
        <f>AA106/T106</f>
        <v>#DIV/0!</v>
      </c>
      <c r="AA106" s="162">
        <f>SUM(AA102:AA105)</f>
        <v>28785593.232465837</v>
      </c>
    </row>
    <row r="107" spans="1:27" s="165" customFormat="1" ht="20.100000000000001" customHeight="1">
      <c r="A107" s="156">
        <v>761</v>
      </c>
      <c r="B107" s="157"/>
      <c r="C107" s="157"/>
      <c r="D107" s="158" t="s">
        <v>1582</v>
      </c>
      <c r="E107" s="158" t="s">
        <v>718</v>
      </c>
      <c r="F107" s="159" t="s">
        <v>689</v>
      </c>
      <c r="G107" s="159" t="s">
        <v>41</v>
      </c>
      <c r="H107" s="157">
        <v>2</v>
      </c>
      <c r="I107" s="159" t="s">
        <v>1528</v>
      </c>
      <c r="J107" s="166" t="s">
        <v>1020</v>
      </c>
      <c r="K107" s="157" t="s">
        <v>86</v>
      </c>
      <c r="L107" s="157" t="s">
        <v>20</v>
      </c>
      <c r="M107" s="157" t="s">
        <v>27</v>
      </c>
      <c r="N107" s="157" t="s">
        <v>26</v>
      </c>
      <c r="O107" s="159">
        <v>1509.2</v>
      </c>
      <c r="P107" s="159"/>
      <c r="Q107" s="157" t="s">
        <v>23</v>
      </c>
      <c r="R107" s="160">
        <v>0.05</v>
      </c>
      <c r="S107" s="161">
        <v>1523.4576950000001</v>
      </c>
      <c r="T107" s="159"/>
      <c r="U107" s="162">
        <v>8360.59</v>
      </c>
      <c r="V107" s="162">
        <f t="shared" si="26"/>
        <v>12737005.17024005</v>
      </c>
      <c r="W107" s="163"/>
      <c r="X107" s="164">
        <v>7492.64</v>
      </c>
      <c r="Y107" s="162">
        <f t="shared" ref="Y107:Y108" si="27">X107*S107</f>
        <v>11414720.063864801</v>
      </c>
      <c r="Z107" s="162">
        <v>8111.52</v>
      </c>
      <c r="AA107" s="162">
        <f t="shared" ref="AA107:AA108" si="28">Z107*S107</f>
        <v>12357557.562146401</v>
      </c>
    </row>
    <row r="108" spans="1:27" s="165" customFormat="1" ht="20.100000000000001" customHeight="1">
      <c r="A108" s="156">
        <v>762</v>
      </c>
      <c r="B108" s="157"/>
      <c r="C108" s="157"/>
      <c r="D108" s="158" t="s">
        <v>1583</v>
      </c>
      <c r="E108" s="158" t="s">
        <v>719</v>
      </c>
      <c r="F108" s="159" t="s">
        <v>689</v>
      </c>
      <c r="G108" s="159" t="s">
        <v>41</v>
      </c>
      <c r="H108" s="157">
        <v>2</v>
      </c>
      <c r="I108" s="159" t="s">
        <v>1528</v>
      </c>
      <c r="J108" s="166" t="s">
        <v>1020</v>
      </c>
      <c r="K108" s="157" t="s">
        <v>86</v>
      </c>
      <c r="L108" s="157" t="s">
        <v>20</v>
      </c>
      <c r="M108" s="157" t="s">
        <v>27</v>
      </c>
      <c r="N108" s="157" t="s">
        <v>40</v>
      </c>
      <c r="O108" s="159">
        <v>1509.2</v>
      </c>
      <c r="P108" s="159"/>
      <c r="Q108" s="157" t="s">
        <v>23</v>
      </c>
      <c r="R108" s="160">
        <v>0.05</v>
      </c>
      <c r="S108" s="161">
        <v>1523.4576950000001</v>
      </c>
      <c r="T108" s="159"/>
      <c r="U108" s="162">
        <v>8360.59</v>
      </c>
      <c r="V108" s="162">
        <f t="shared" si="26"/>
        <v>12737005.17024005</v>
      </c>
      <c r="W108" s="163"/>
      <c r="X108" s="164">
        <v>7492.64</v>
      </c>
      <c r="Y108" s="162">
        <f t="shared" si="27"/>
        <v>11414720.063864801</v>
      </c>
      <c r="Z108" s="162">
        <v>8111.52</v>
      </c>
      <c r="AA108" s="162">
        <f t="shared" si="28"/>
        <v>12357557.562146401</v>
      </c>
    </row>
    <row r="109" spans="1:27" s="143" customFormat="1" ht="20.100000000000001" customHeight="1">
      <c r="A109" s="135">
        <v>763</v>
      </c>
      <c r="B109" s="136"/>
      <c r="C109" s="136"/>
      <c r="D109" s="137" t="s">
        <v>1578</v>
      </c>
      <c r="E109" s="137" t="s">
        <v>714</v>
      </c>
      <c r="F109" s="138" t="s">
        <v>689</v>
      </c>
      <c r="G109" s="138" t="s">
        <v>41</v>
      </c>
      <c r="H109" s="136"/>
      <c r="I109" s="138" t="s">
        <v>1528</v>
      </c>
      <c r="J109" s="138" t="s">
        <v>997</v>
      </c>
      <c r="K109" s="136" t="s">
        <v>86</v>
      </c>
      <c r="L109" s="136"/>
      <c r="M109" s="136"/>
      <c r="N109" s="136"/>
      <c r="O109" s="138"/>
      <c r="P109" s="138"/>
      <c r="Q109" s="136"/>
      <c r="R109" s="139"/>
      <c r="S109" s="140"/>
      <c r="T109" s="141">
        <f>SUM(S103:S108)</f>
        <v>8542.0322999999989</v>
      </c>
      <c r="U109" s="134">
        <f>V109/T109</f>
        <v>8357.664808879148</v>
      </c>
      <c r="V109" s="134">
        <f>SUM(V103:V108)</f>
        <v>71391442.750018999</v>
      </c>
      <c r="W109" s="142">
        <v>71400000</v>
      </c>
      <c r="X109" s="133">
        <f>Y109/T109</f>
        <v>2672.6005388354251</v>
      </c>
      <c r="Y109" s="134">
        <f>SUM(Y107:Y108)</f>
        <v>22829440.127729602</v>
      </c>
      <c r="Z109" s="134">
        <f>AA109/T109</f>
        <v>2893.3530401533139</v>
      </c>
      <c r="AA109" s="134">
        <f>SUM(AA107:AA108)</f>
        <v>24715115.124292802</v>
      </c>
    </row>
    <row r="110" spans="1:27" ht="20.100000000000001" customHeight="1">
      <c r="A110" s="122">
        <v>764</v>
      </c>
      <c r="B110" s="123"/>
      <c r="C110" s="123"/>
      <c r="D110" s="124" t="s">
        <v>756</v>
      </c>
      <c r="E110" s="124" t="s">
        <v>757</v>
      </c>
      <c r="F110" s="125" t="s">
        <v>68</v>
      </c>
      <c r="G110" s="125" t="s">
        <v>65</v>
      </c>
      <c r="H110" s="123"/>
      <c r="I110" s="125" t="s">
        <v>758</v>
      </c>
      <c r="J110" s="125" t="s">
        <v>1001</v>
      </c>
      <c r="K110" s="123" t="s">
        <v>86</v>
      </c>
      <c r="L110" s="123" t="s">
        <v>37</v>
      </c>
      <c r="M110" s="123" t="s">
        <v>21</v>
      </c>
      <c r="N110" s="123" t="s">
        <v>21</v>
      </c>
      <c r="O110" s="125">
        <v>1817.4</v>
      </c>
      <c r="P110" s="125"/>
      <c r="Q110" s="123" t="s">
        <v>47</v>
      </c>
      <c r="R110" s="126" t="s">
        <v>54</v>
      </c>
      <c r="S110" s="127">
        <v>1841.881895</v>
      </c>
      <c r="T110" s="125"/>
      <c r="U110" s="128">
        <v>10109</v>
      </c>
      <c r="V110" s="128">
        <f>U110*S110</f>
        <v>18619584.076554999</v>
      </c>
      <c r="W110" s="129"/>
      <c r="X110" s="130">
        <v>8297.44</v>
      </c>
      <c r="Y110" s="131">
        <f t="shared" ref="Y110:Y116" si="29">X110*S110</f>
        <v>15282904.510848802</v>
      </c>
      <c r="Z110" s="131">
        <v>8954.02</v>
      </c>
      <c r="AA110" s="131">
        <f t="shared" ref="AA110:AA116" si="30">Z110*S110</f>
        <v>16492247.325467901</v>
      </c>
    </row>
    <row r="111" spans="1:27" s="143" customFormat="1" ht="20.100000000000001" customHeight="1">
      <c r="A111" s="135">
        <v>765</v>
      </c>
      <c r="B111" s="136"/>
      <c r="C111" s="136"/>
      <c r="D111" s="137" t="s">
        <v>756</v>
      </c>
      <c r="E111" s="137" t="s">
        <v>757</v>
      </c>
      <c r="F111" s="138" t="s">
        <v>68</v>
      </c>
      <c r="G111" s="138" t="s">
        <v>65</v>
      </c>
      <c r="H111" s="136"/>
      <c r="I111" s="138" t="s">
        <v>758</v>
      </c>
      <c r="J111" s="138" t="s">
        <v>1001</v>
      </c>
      <c r="K111" s="136" t="s">
        <v>86</v>
      </c>
      <c r="L111" s="136"/>
      <c r="M111" s="136"/>
      <c r="N111" s="136"/>
      <c r="O111" s="138"/>
      <c r="P111" s="138"/>
      <c r="Q111" s="136"/>
      <c r="R111" s="139"/>
      <c r="S111" s="140"/>
      <c r="T111" s="141">
        <f>SUM(S110)</f>
        <v>1841.881895</v>
      </c>
      <c r="U111" s="134">
        <f>V111/T111</f>
        <v>10109</v>
      </c>
      <c r="V111" s="134">
        <f>SUM(V110)</f>
        <v>18619584.076554999</v>
      </c>
      <c r="W111" s="142">
        <v>18700000</v>
      </c>
      <c r="X111" s="133">
        <v>8297.44</v>
      </c>
      <c r="Y111" s="134">
        <f t="shared" si="29"/>
        <v>0</v>
      </c>
      <c r="Z111" s="134">
        <v>8954.02</v>
      </c>
      <c r="AA111" s="134">
        <f t="shared" si="30"/>
        <v>0</v>
      </c>
    </row>
    <row r="112" spans="1:27" ht="20.100000000000001" customHeight="1">
      <c r="A112" s="122">
        <v>766</v>
      </c>
      <c r="B112" s="123"/>
      <c r="C112" s="123"/>
      <c r="D112" s="124" t="s">
        <v>759</v>
      </c>
      <c r="E112" s="124" t="s">
        <v>760</v>
      </c>
      <c r="F112" s="125" t="s">
        <v>68</v>
      </c>
      <c r="G112" s="125" t="s">
        <v>65</v>
      </c>
      <c r="H112" s="123"/>
      <c r="I112" s="125" t="s">
        <v>761</v>
      </c>
      <c r="J112" s="125" t="s">
        <v>1002</v>
      </c>
      <c r="K112" s="123" t="s">
        <v>86</v>
      </c>
      <c r="L112" s="123" t="s">
        <v>31</v>
      </c>
      <c r="M112" s="123" t="s">
        <v>33</v>
      </c>
      <c r="N112" s="123" t="s">
        <v>21</v>
      </c>
      <c r="O112" s="125">
        <v>1747.8</v>
      </c>
      <c r="P112" s="125"/>
      <c r="Q112" s="123" t="s">
        <v>24</v>
      </c>
      <c r="R112" s="126"/>
      <c r="S112" s="127">
        <v>1768.601811</v>
      </c>
      <c r="T112" s="125"/>
      <c r="U112" s="128">
        <v>19821.939999999999</v>
      </c>
      <c r="V112" s="128">
        <f>U112*S112</f>
        <v>35057118.981533341</v>
      </c>
      <c r="W112" s="129"/>
      <c r="X112" s="130">
        <v>8297.44</v>
      </c>
      <c r="Y112" s="131">
        <f t="shared" si="29"/>
        <v>14674867.410663841</v>
      </c>
      <c r="Z112" s="131">
        <v>8954.02</v>
      </c>
      <c r="AA112" s="131">
        <f t="shared" si="30"/>
        <v>15836095.98773022</v>
      </c>
    </row>
    <row r="113" spans="1:27" s="143" customFormat="1" ht="20.100000000000001" customHeight="1">
      <c r="A113" s="135">
        <v>767</v>
      </c>
      <c r="B113" s="136"/>
      <c r="C113" s="136"/>
      <c r="D113" s="137" t="s">
        <v>759</v>
      </c>
      <c r="E113" s="137" t="s">
        <v>760</v>
      </c>
      <c r="F113" s="138" t="s">
        <v>68</v>
      </c>
      <c r="G113" s="138" t="s">
        <v>65</v>
      </c>
      <c r="H113" s="136"/>
      <c r="I113" s="138" t="s">
        <v>761</v>
      </c>
      <c r="J113" s="138" t="s">
        <v>1002</v>
      </c>
      <c r="K113" s="136" t="s">
        <v>86</v>
      </c>
      <c r="L113" s="136"/>
      <c r="M113" s="136"/>
      <c r="N113" s="136"/>
      <c r="O113" s="138"/>
      <c r="P113" s="138"/>
      <c r="Q113" s="136"/>
      <c r="R113" s="139"/>
      <c r="S113" s="140"/>
      <c r="T113" s="141">
        <f>+S112</f>
        <v>1768.601811</v>
      </c>
      <c r="U113" s="134">
        <f>V113/T113</f>
        <v>19821.940000000002</v>
      </c>
      <c r="V113" s="134">
        <f>SUM(V112)</f>
        <v>35057118.981533341</v>
      </c>
      <c r="W113" s="142">
        <v>35100000</v>
      </c>
      <c r="X113" s="133">
        <v>8297.44</v>
      </c>
      <c r="Y113" s="134">
        <f t="shared" si="29"/>
        <v>0</v>
      </c>
      <c r="Z113" s="134">
        <v>8954.02</v>
      </c>
      <c r="AA113" s="134">
        <f t="shared" si="30"/>
        <v>0</v>
      </c>
    </row>
    <row r="114" spans="1:27" ht="20.100000000000001" customHeight="1">
      <c r="A114" s="122">
        <v>768</v>
      </c>
      <c r="B114" s="123"/>
      <c r="C114" s="123"/>
      <c r="D114" s="124" t="s">
        <v>764</v>
      </c>
      <c r="E114" s="124" t="s">
        <v>765</v>
      </c>
      <c r="F114" s="125" t="s">
        <v>69</v>
      </c>
      <c r="G114" s="125" t="s">
        <v>41</v>
      </c>
      <c r="H114" s="123">
        <v>2</v>
      </c>
      <c r="I114" s="125" t="s">
        <v>766</v>
      </c>
      <c r="J114" s="125" t="s">
        <v>1003</v>
      </c>
      <c r="K114" s="123" t="s">
        <v>86</v>
      </c>
      <c r="L114" s="123" t="s">
        <v>37</v>
      </c>
      <c r="M114" s="123" t="s">
        <v>25</v>
      </c>
      <c r="N114" s="123" t="s">
        <v>21</v>
      </c>
      <c r="O114" s="125">
        <v>1512</v>
      </c>
      <c r="P114" s="125"/>
      <c r="Q114" s="123" t="s">
        <v>47</v>
      </c>
      <c r="R114" s="126">
        <v>0.05</v>
      </c>
      <c r="S114" s="127">
        <v>1527.3165800000002</v>
      </c>
      <c r="T114" s="125"/>
      <c r="U114" s="128">
        <v>9354.3799999999992</v>
      </c>
      <c r="V114" s="128">
        <f>U114*S114</f>
        <v>14287099.6696204</v>
      </c>
      <c r="W114" s="129"/>
      <c r="X114" s="130">
        <v>8462.7000000000007</v>
      </c>
      <c r="Y114" s="131">
        <f t="shared" si="29"/>
        <v>12925222.021566002</v>
      </c>
      <c r="Z114" s="131">
        <v>9131.875</v>
      </c>
      <c r="AA114" s="131">
        <f t="shared" si="30"/>
        <v>13947264.093987502</v>
      </c>
    </row>
    <row r="115" spans="1:27" ht="20.100000000000001" customHeight="1">
      <c r="A115" s="122">
        <v>769</v>
      </c>
      <c r="B115" s="123"/>
      <c r="C115" s="123"/>
      <c r="D115" s="124" t="s">
        <v>767</v>
      </c>
      <c r="E115" s="124" t="s">
        <v>768</v>
      </c>
      <c r="F115" s="125" t="s">
        <v>69</v>
      </c>
      <c r="G115" s="125" t="s">
        <v>41</v>
      </c>
      <c r="H115" s="123">
        <v>2</v>
      </c>
      <c r="I115" s="125" t="s">
        <v>766</v>
      </c>
      <c r="J115" s="132" t="s">
        <v>1020</v>
      </c>
      <c r="K115" s="123" t="s">
        <v>86</v>
      </c>
      <c r="L115" s="123" t="s">
        <v>37</v>
      </c>
      <c r="M115" s="123" t="s">
        <v>25</v>
      </c>
      <c r="N115" s="123" t="s">
        <v>22</v>
      </c>
      <c r="O115" s="125">
        <v>1512</v>
      </c>
      <c r="P115" s="125"/>
      <c r="Q115" s="123" t="s">
        <v>47</v>
      </c>
      <c r="R115" s="126">
        <v>0.05</v>
      </c>
      <c r="S115" s="127">
        <v>1527.46776</v>
      </c>
      <c r="T115" s="125"/>
      <c r="U115" s="128">
        <v>9354.3799999999992</v>
      </c>
      <c r="V115" s="128">
        <f>U115*S115</f>
        <v>14288513.864788799</v>
      </c>
      <c r="W115" s="129"/>
      <c r="X115" s="130">
        <v>8462.7000000000007</v>
      </c>
      <c r="Y115" s="131">
        <f t="shared" si="29"/>
        <v>12926501.412552001</v>
      </c>
      <c r="Z115" s="131">
        <v>9131.875</v>
      </c>
      <c r="AA115" s="131">
        <f t="shared" si="30"/>
        <v>13948644.65085</v>
      </c>
    </row>
    <row r="116" spans="1:27" ht="20.100000000000001" customHeight="1">
      <c r="A116" s="122">
        <v>770</v>
      </c>
      <c r="B116" s="123"/>
      <c r="C116" s="123"/>
      <c r="D116" s="124" t="s">
        <v>769</v>
      </c>
      <c r="E116" s="124" t="s">
        <v>770</v>
      </c>
      <c r="F116" s="125" t="s">
        <v>69</v>
      </c>
      <c r="G116" s="125" t="s">
        <v>41</v>
      </c>
      <c r="H116" s="123">
        <v>2</v>
      </c>
      <c r="I116" s="125" t="s">
        <v>766</v>
      </c>
      <c r="J116" s="132" t="s">
        <v>1020</v>
      </c>
      <c r="K116" s="123" t="s">
        <v>86</v>
      </c>
      <c r="L116" s="123" t="s">
        <v>37</v>
      </c>
      <c r="M116" s="123" t="s">
        <v>25</v>
      </c>
      <c r="N116" s="123" t="s">
        <v>25</v>
      </c>
      <c r="O116" s="125">
        <v>1680</v>
      </c>
      <c r="P116" s="125"/>
      <c r="Q116" s="123" t="s">
        <v>48</v>
      </c>
      <c r="R116" s="126">
        <v>0.18</v>
      </c>
      <c r="S116" s="127">
        <v>1697.3266640000002</v>
      </c>
      <c r="T116" s="125"/>
      <c r="U116" s="128">
        <v>7891.88</v>
      </c>
      <c r="V116" s="128">
        <f>U116*S116</f>
        <v>13395098.353088321</v>
      </c>
      <c r="W116" s="129"/>
      <c r="X116" s="130">
        <v>8462.7000000000007</v>
      </c>
      <c r="Y116" s="131">
        <f t="shared" si="29"/>
        <v>14363966.359432803</v>
      </c>
      <c r="Z116" s="131">
        <v>9131.875</v>
      </c>
      <c r="AA116" s="131">
        <f t="shared" si="30"/>
        <v>15499774.929815002</v>
      </c>
    </row>
    <row r="117" spans="1:27" ht="20.100000000000001" customHeight="1">
      <c r="A117" s="122">
        <v>771</v>
      </c>
      <c r="B117" s="123"/>
      <c r="C117" s="123"/>
      <c r="D117" s="124" t="s">
        <v>771</v>
      </c>
      <c r="E117" s="124" t="s">
        <v>772</v>
      </c>
      <c r="F117" s="125" t="s">
        <v>69</v>
      </c>
      <c r="G117" s="125" t="s">
        <v>41</v>
      </c>
      <c r="H117" s="123">
        <v>2</v>
      </c>
      <c r="I117" s="125" t="s">
        <v>766</v>
      </c>
      <c r="J117" s="132" t="s">
        <v>1020</v>
      </c>
      <c r="K117" s="123" t="s">
        <v>86</v>
      </c>
      <c r="L117" s="123" t="s">
        <v>37</v>
      </c>
      <c r="M117" s="123" t="s">
        <v>25</v>
      </c>
      <c r="N117" s="123" t="s">
        <v>27</v>
      </c>
      <c r="O117" s="125">
        <v>1680</v>
      </c>
      <c r="P117" s="125"/>
      <c r="Q117" s="123" t="s">
        <v>47</v>
      </c>
      <c r="R117" s="126">
        <v>0.05</v>
      </c>
      <c r="S117" s="127">
        <v>1697.05546</v>
      </c>
      <c r="T117" s="125"/>
      <c r="U117" s="128">
        <v>9354.3799999999992</v>
      </c>
      <c r="V117" s="128">
        <f>U117*S117</f>
        <v>15874901.6539148</v>
      </c>
      <c r="W117" s="129"/>
      <c r="X117" s="133" t="e">
        <f>Y117/T117</f>
        <v>#DIV/0!</v>
      </c>
      <c r="Y117" s="134">
        <f>SUM(Y110:Y116)</f>
        <v>70173461.715063453</v>
      </c>
      <c r="Z117" s="134" t="e">
        <f>AA117/T117</f>
        <v>#DIV/0!</v>
      </c>
      <c r="AA117" s="134">
        <f>SUM(AA110:AA116)</f>
        <v>75724026.987850621</v>
      </c>
    </row>
    <row r="118" spans="1:27" s="143" customFormat="1" ht="20.100000000000001" customHeight="1">
      <c r="A118" s="135">
        <v>772</v>
      </c>
      <c r="B118" s="136"/>
      <c r="C118" s="136"/>
      <c r="D118" s="137" t="s">
        <v>764</v>
      </c>
      <c r="E118" s="137" t="s">
        <v>765</v>
      </c>
      <c r="F118" s="138" t="s">
        <v>69</v>
      </c>
      <c r="G118" s="138" t="s">
        <v>41</v>
      </c>
      <c r="H118" s="136"/>
      <c r="I118" s="138" t="s">
        <v>766</v>
      </c>
      <c r="J118" s="138" t="s">
        <v>1003</v>
      </c>
      <c r="K118" s="136" t="s">
        <v>86</v>
      </c>
      <c r="L118" s="136"/>
      <c r="M118" s="136"/>
      <c r="N118" s="136"/>
      <c r="O118" s="138"/>
      <c r="P118" s="138"/>
      <c r="Q118" s="136"/>
      <c r="R118" s="139"/>
      <c r="S118" s="140"/>
      <c r="T118" s="141">
        <f>SUM(S114:S117)</f>
        <v>6449.1664639999999</v>
      </c>
      <c r="U118" s="134">
        <f>V118/T118</f>
        <v>8969.4713052164643</v>
      </c>
      <c r="V118" s="134">
        <f>SUM(V114:V117)</f>
        <v>57845613.541412324</v>
      </c>
      <c r="W118" s="142">
        <v>57900000</v>
      </c>
      <c r="X118" s="133">
        <v>8077.9</v>
      </c>
      <c r="Y118" s="134">
        <f t="shared" ref="Y118:Y132" si="31">X118*S118</f>
        <v>0</v>
      </c>
      <c r="Z118" s="134">
        <v>8709.3799999999992</v>
      </c>
      <c r="AA118" s="134">
        <f t="shared" ref="AA118:AA132" si="32">Z118*S118</f>
        <v>0</v>
      </c>
    </row>
    <row r="119" spans="1:27" ht="20.100000000000001" customHeight="1">
      <c r="A119" s="122">
        <v>773</v>
      </c>
      <c r="B119" s="123"/>
      <c r="C119" s="123"/>
      <c r="D119" s="124" t="s">
        <v>1584</v>
      </c>
      <c r="E119" s="124" t="s">
        <v>773</v>
      </c>
      <c r="F119" s="125" t="s">
        <v>69</v>
      </c>
      <c r="G119" s="125" t="s">
        <v>41</v>
      </c>
      <c r="H119" s="123">
        <v>2</v>
      </c>
      <c r="I119" s="125" t="s">
        <v>774</v>
      </c>
      <c r="J119" s="125" t="s">
        <v>1003</v>
      </c>
      <c r="K119" s="123" t="s">
        <v>86</v>
      </c>
      <c r="L119" s="123" t="s">
        <v>37</v>
      </c>
      <c r="M119" s="123" t="s">
        <v>27</v>
      </c>
      <c r="N119" s="123" t="s">
        <v>21</v>
      </c>
      <c r="O119" s="125">
        <v>1276.8</v>
      </c>
      <c r="P119" s="125"/>
      <c r="Q119" s="123" t="s">
        <v>47</v>
      </c>
      <c r="R119" s="126">
        <v>0.05</v>
      </c>
      <c r="S119" s="127">
        <v>1289.336832</v>
      </c>
      <c r="T119" s="125"/>
      <c r="U119" s="128">
        <v>9354.3799999999992</v>
      </c>
      <c r="V119" s="128">
        <f>U119*S119</f>
        <v>12060946.674524158</v>
      </c>
      <c r="W119" s="129"/>
      <c r="X119" s="130">
        <v>8077.9</v>
      </c>
      <c r="Y119" s="131">
        <f t="shared" si="31"/>
        <v>10415133.995212799</v>
      </c>
      <c r="Z119" s="131">
        <v>8709.3799999999992</v>
      </c>
      <c r="AA119" s="131">
        <f t="shared" si="32"/>
        <v>11229324.417884158</v>
      </c>
    </row>
    <row r="120" spans="1:27" ht="20.100000000000001" customHeight="1">
      <c r="A120" s="122">
        <v>774</v>
      </c>
      <c r="B120" s="123"/>
      <c r="C120" s="123"/>
      <c r="D120" s="124" t="s">
        <v>1585</v>
      </c>
      <c r="E120" s="124" t="s">
        <v>775</v>
      </c>
      <c r="F120" s="125" t="s">
        <v>69</v>
      </c>
      <c r="G120" s="125" t="s">
        <v>41</v>
      </c>
      <c r="H120" s="123">
        <v>2</v>
      </c>
      <c r="I120" s="125" t="s">
        <v>774</v>
      </c>
      <c r="J120" s="132" t="s">
        <v>1020</v>
      </c>
      <c r="K120" s="123" t="s">
        <v>86</v>
      </c>
      <c r="L120" s="123" t="s">
        <v>37</v>
      </c>
      <c r="M120" s="123" t="s">
        <v>27</v>
      </c>
      <c r="N120" s="123" t="s">
        <v>22</v>
      </c>
      <c r="O120" s="125">
        <v>1254</v>
      </c>
      <c r="P120" s="125"/>
      <c r="Q120" s="123" t="s">
        <v>47</v>
      </c>
      <c r="R120" s="126">
        <v>0.05</v>
      </c>
      <c r="S120" s="127">
        <v>1266.31296</v>
      </c>
      <c r="T120" s="125"/>
      <c r="U120" s="128">
        <v>9354.3799999999992</v>
      </c>
      <c r="V120" s="128">
        <f>U120*S120</f>
        <v>11845572.626764799</v>
      </c>
      <c r="W120" s="129"/>
      <c r="X120" s="130">
        <v>8077.9</v>
      </c>
      <c r="Y120" s="131">
        <f t="shared" si="31"/>
        <v>10229149.459584</v>
      </c>
      <c r="Z120" s="131">
        <v>8709.3799999999992</v>
      </c>
      <c r="AA120" s="131">
        <f t="shared" si="32"/>
        <v>11028800.7675648</v>
      </c>
    </row>
    <row r="121" spans="1:27" ht="20.100000000000001" customHeight="1">
      <c r="A121" s="122">
        <v>775</v>
      </c>
      <c r="B121" s="123"/>
      <c r="C121" s="123"/>
      <c r="D121" s="124" t="s">
        <v>1586</v>
      </c>
      <c r="E121" s="124" t="s">
        <v>776</v>
      </c>
      <c r="F121" s="125" t="s">
        <v>69</v>
      </c>
      <c r="G121" s="125" t="s">
        <v>41</v>
      </c>
      <c r="H121" s="123">
        <v>2</v>
      </c>
      <c r="I121" s="125" t="s">
        <v>774</v>
      </c>
      <c r="J121" s="132" t="s">
        <v>1020</v>
      </c>
      <c r="K121" s="123" t="s">
        <v>86</v>
      </c>
      <c r="L121" s="123" t="s">
        <v>37</v>
      </c>
      <c r="M121" s="123" t="s">
        <v>27</v>
      </c>
      <c r="N121" s="123" t="s">
        <v>25</v>
      </c>
      <c r="O121" s="125">
        <v>1368</v>
      </c>
      <c r="P121" s="125"/>
      <c r="Q121" s="123" t="s">
        <v>39</v>
      </c>
      <c r="R121" s="126">
        <v>0.12</v>
      </c>
      <c r="S121" s="127">
        <v>1381.428316</v>
      </c>
      <c r="T121" s="125"/>
      <c r="U121" s="128">
        <v>8566.8799999999992</v>
      </c>
      <c r="V121" s="128">
        <f>U121*S121</f>
        <v>11834530.61177408</v>
      </c>
      <c r="W121" s="129"/>
      <c r="X121" s="130">
        <v>8077.9</v>
      </c>
      <c r="Y121" s="131">
        <f t="shared" si="31"/>
        <v>11159039.793816399</v>
      </c>
      <c r="Z121" s="131">
        <v>8709.3799999999992</v>
      </c>
      <c r="AA121" s="131">
        <f t="shared" si="32"/>
        <v>12031384.146804079</v>
      </c>
    </row>
    <row r="122" spans="1:27" ht="20.100000000000001" customHeight="1">
      <c r="A122" s="122">
        <v>776</v>
      </c>
      <c r="B122" s="123"/>
      <c r="C122" s="123"/>
      <c r="D122" s="124" t="s">
        <v>777</v>
      </c>
      <c r="E122" s="124" t="s">
        <v>778</v>
      </c>
      <c r="F122" s="125" t="s">
        <v>69</v>
      </c>
      <c r="G122" s="125" t="s">
        <v>41</v>
      </c>
      <c r="H122" s="123">
        <v>2</v>
      </c>
      <c r="I122" s="125" t="s">
        <v>774</v>
      </c>
      <c r="J122" s="132" t="s">
        <v>1020</v>
      </c>
      <c r="K122" s="123" t="s">
        <v>86</v>
      </c>
      <c r="L122" s="123" t="s">
        <v>37</v>
      </c>
      <c r="M122" s="123" t="s">
        <v>27</v>
      </c>
      <c r="N122" s="123" t="s">
        <v>27</v>
      </c>
      <c r="O122" s="125">
        <v>1368</v>
      </c>
      <c r="P122" s="125"/>
      <c r="Q122" s="123" t="s">
        <v>47</v>
      </c>
      <c r="R122" s="126">
        <v>0.05</v>
      </c>
      <c r="S122" s="127">
        <v>1381.4363230000001</v>
      </c>
      <c r="T122" s="125"/>
      <c r="U122" s="128">
        <v>9354.3799999999992</v>
      </c>
      <c r="V122" s="128">
        <f>U122*S122</f>
        <v>12922480.311144739</v>
      </c>
      <c r="W122" s="129"/>
      <c r="X122" s="130">
        <v>8077.9</v>
      </c>
      <c r="Y122" s="131">
        <f t="shared" si="31"/>
        <v>11159104.4735617</v>
      </c>
      <c r="Z122" s="131">
        <v>8709.3799999999992</v>
      </c>
      <c r="AA122" s="131">
        <f t="shared" si="32"/>
        <v>12031453.88280974</v>
      </c>
    </row>
    <row r="123" spans="1:27" s="143" customFormat="1" ht="20.100000000000001" customHeight="1">
      <c r="A123" s="135">
        <v>777</v>
      </c>
      <c r="B123" s="136"/>
      <c r="C123" s="136"/>
      <c r="D123" s="137" t="s">
        <v>1584</v>
      </c>
      <c r="E123" s="137" t="s">
        <v>773</v>
      </c>
      <c r="F123" s="138" t="s">
        <v>69</v>
      </c>
      <c r="G123" s="138" t="s">
        <v>41</v>
      </c>
      <c r="H123" s="136"/>
      <c r="I123" s="138" t="s">
        <v>774</v>
      </c>
      <c r="J123" s="138" t="s">
        <v>1003</v>
      </c>
      <c r="K123" s="136" t="s">
        <v>86</v>
      </c>
      <c r="L123" s="136"/>
      <c r="M123" s="136"/>
      <c r="N123" s="136"/>
      <c r="O123" s="138"/>
      <c r="P123" s="138"/>
      <c r="Q123" s="136"/>
      <c r="R123" s="139"/>
      <c r="S123" s="140"/>
      <c r="T123" s="141">
        <f>SUM(S119:S122)</f>
        <v>5318.5144310000005</v>
      </c>
      <c r="U123" s="134">
        <f>V123/T123</f>
        <v>9149.8351382790042</v>
      </c>
      <c r="V123" s="134">
        <f>SUM(V119:V122)</f>
        <v>48663530.224207774</v>
      </c>
      <c r="W123" s="142">
        <v>48700000</v>
      </c>
      <c r="X123" s="133">
        <v>8077.9</v>
      </c>
      <c r="Y123" s="134">
        <f t="shared" si="31"/>
        <v>0</v>
      </c>
      <c r="Z123" s="134">
        <v>8709.3799999999992</v>
      </c>
      <c r="AA123" s="134">
        <f t="shared" si="32"/>
        <v>0</v>
      </c>
    </row>
    <row r="124" spans="1:27" ht="20.100000000000001" customHeight="1">
      <c r="A124" s="122">
        <v>778</v>
      </c>
      <c r="B124" s="123"/>
      <c r="C124" s="123"/>
      <c r="D124" s="124" t="s">
        <v>1587</v>
      </c>
      <c r="E124" s="124" t="s">
        <v>820</v>
      </c>
      <c r="F124" s="125" t="s">
        <v>75</v>
      </c>
      <c r="G124" s="125" t="s">
        <v>65</v>
      </c>
      <c r="H124" s="123"/>
      <c r="I124" s="125" t="s">
        <v>821</v>
      </c>
      <c r="J124" s="125" t="s">
        <v>1006</v>
      </c>
      <c r="K124" s="123" t="s">
        <v>86</v>
      </c>
      <c r="L124" s="123" t="s">
        <v>31</v>
      </c>
      <c r="M124" s="123" t="s">
        <v>21</v>
      </c>
      <c r="N124" s="123" t="s">
        <v>21</v>
      </c>
      <c r="O124" s="125">
        <v>1980.4</v>
      </c>
      <c r="P124" s="125"/>
      <c r="Q124" s="123" t="s">
        <v>24</v>
      </c>
      <c r="R124" s="126"/>
      <c r="S124" s="127">
        <v>2002.6002839999999</v>
      </c>
      <c r="T124" s="125"/>
      <c r="U124" s="128">
        <v>19821.939999999999</v>
      </c>
      <c r="V124" s="128">
        <f t="shared" ref="V124:V133" si="33">U124*S124</f>
        <v>39695422.673430957</v>
      </c>
      <c r="W124" s="129"/>
      <c r="X124" s="130">
        <v>8077.9</v>
      </c>
      <c r="Y124" s="131">
        <f t="shared" si="31"/>
        <v>16176804.834123598</v>
      </c>
      <c r="Z124" s="131">
        <v>8709.3799999999992</v>
      </c>
      <c r="AA124" s="131">
        <f t="shared" si="32"/>
        <v>17441406.861463916</v>
      </c>
    </row>
    <row r="125" spans="1:27" ht="20.100000000000001" customHeight="1">
      <c r="A125" s="122">
        <v>779</v>
      </c>
      <c r="B125" s="123"/>
      <c r="C125" s="123"/>
      <c r="D125" s="124" t="s">
        <v>1588</v>
      </c>
      <c r="E125" s="124" t="s">
        <v>822</v>
      </c>
      <c r="F125" s="125" t="s">
        <v>75</v>
      </c>
      <c r="G125" s="125" t="s">
        <v>65</v>
      </c>
      <c r="H125" s="123"/>
      <c r="I125" s="125" t="s">
        <v>821</v>
      </c>
      <c r="J125" s="132" t="s">
        <v>1020</v>
      </c>
      <c r="K125" s="123" t="s">
        <v>86</v>
      </c>
      <c r="L125" s="123" t="s">
        <v>31</v>
      </c>
      <c r="M125" s="123" t="s">
        <v>21</v>
      </c>
      <c r="N125" s="123" t="s">
        <v>823</v>
      </c>
      <c r="O125" s="125">
        <v>1998</v>
      </c>
      <c r="P125" s="125"/>
      <c r="Q125" s="123" t="s">
        <v>24</v>
      </c>
      <c r="R125" s="126"/>
      <c r="S125" s="127">
        <v>2022.49548</v>
      </c>
      <c r="T125" s="125"/>
      <c r="U125" s="128">
        <v>19821.939999999999</v>
      </c>
      <c r="V125" s="128">
        <f t="shared" si="33"/>
        <v>40089784.054831199</v>
      </c>
      <c r="W125" s="129"/>
      <c r="X125" s="130">
        <v>8077.9</v>
      </c>
      <c r="Y125" s="131">
        <f t="shared" si="31"/>
        <v>16337516.237892</v>
      </c>
      <c r="Z125" s="131">
        <v>8709.3799999999992</v>
      </c>
      <c r="AA125" s="131">
        <f t="shared" si="32"/>
        <v>17614681.6836024</v>
      </c>
    </row>
    <row r="126" spans="1:27" ht="20.100000000000001" customHeight="1">
      <c r="A126" s="122">
        <v>780</v>
      </c>
      <c r="B126" s="123"/>
      <c r="C126" s="123"/>
      <c r="D126" s="124" t="s">
        <v>1589</v>
      </c>
      <c r="E126" s="124" t="s">
        <v>824</v>
      </c>
      <c r="F126" s="125" t="s">
        <v>75</v>
      </c>
      <c r="G126" s="125" t="s">
        <v>65</v>
      </c>
      <c r="H126" s="123"/>
      <c r="I126" s="125" t="s">
        <v>821</v>
      </c>
      <c r="J126" s="132" t="s">
        <v>1020</v>
      </c>
      <c r="K126" s="123" t="s">
        <v>86</v>
      </c>
      <c r="L126" s="123" t="s">
        <v>31</v>
      </c>
      <c r="M126" s="123" t="s">
        <v>21</v>
      </c>
      <c r="N126" s="123" t="s">
        <v>22</v>
      </c>
      <c r="O126" s="125">
        <v>1980.4</v>
      </c>
      <c r="P126" s="125"/>
      <c r="Q126" s="123" t="s">
        <v>23</v>
      </c>
      <c r="R126" s="126" t="s">
        <v>54</v>
      </c>
      <c r="S126" s="127">
        <v>2002.6002839999999</v>
      </c>
      <c r="T126" s="125"/>
      <c r="U126" s="128">
        <v>19821.939999999999</v>
      </c>
      <c r="V126" s="128">
        <f t="shared" si="33"/>
        <v>39695422.673430957</v>
      </c>
      <c r="W126" s="129"/>
      <c r="X126" s="130">
        <v>8077.9</v>
      </c>
      <c r="Y126" s="131">
        <f t="shared" si="31"/>
        <v>16176804.834123598</v>
      </c>
      <c r="Z126" s="131">
        <v>8709.3799999999992</v>
      </c>
      <c r="AA126" s="131">
        <f t="shared" si="32"/>
        <v>17441406.861463916</v>
      </c>
    </row>
    <row r="127" spans="1:27" ht="20.100000000000001" customHeight="1">
      <c r="A127" s="122">
        <v>781</v>
      </c>
      <c r="B127" s="123"/>
      <c r="C127" s="123"/>
      <c r="D127" s="124" t="s">
        <v>1590</v>
      </c>
      <c r="E127" s="124" t="s">
        <v>825</v>
      </c>
      <c r="F127" s="125" t="s">
        <v>75</v>
      </c>
      <c r="G127" s="125" t="s">
        <v>65</v>
      </c>
      <c r="H127" s="123"/>
      <c r="I127" s="125" t="s">
        <v>821</v>
      </c>
      <c r="J127" s="132" t="s">
        <v>1020</v>
      </c>
      <c r="K127" s="123" t="s">
        <v>86</v>
      </c>
      <c r="L127" s="123" t="s">
        <v>31</v>
      </c>
      <c r="M127" s="123" t="s">
        <v>21</v>
      </c>
      <c r="N127" s="123" t="s">
        <v>826</v>
      </c>
      <c r="O127" s="125">
        <v>408.8</v>
      </c>
      <c r="P127" s="125"/>
      <c r="Q127" s="123" t="s">
        <v>24</v>
      </c>
      <c r="R127" s="126"/>
      <c r="S127" s="127">
        <v>413.81634300000002</v>
      </c>
      <c r="T127" s="125"/>
      <c r="U127" s="128">
        <v>19821.939999999999</v>
      </c>
      <c r="V127" s="128">
        <f t="shared" si="33"/>
        <v>8202642.7219654201</v>
      </c>
      <c r="W127" s="129"/>
      <c r="X127" s="130">
        <v>8077.9</v>
      </c>
      <c r="Y127" s="131">
        <f t="shared" si="31"/>
        <v>3342767.0371197001</v>
      </c>
      <c r="Z127" s="131">
        <v>8709.3799999999992</v>
      </c>
      <c r="AA127" s="131">
        <f t="shared" si="32"/>
        <v>3604083.7813973399</v>
      </c>
    </row>
    <row r="128" spans="1:27" ht="20.100000000000001" customHeight="1">
      <c r="A128" s="122">
        <v>782</v>
      </c>
      <c r="B128" s="123"/>
      <c r="C128" s="123"/>
      <c r="D128" s="124" t="s">
        <v>1591</v>
      </c>
      <c r="E128" s="124" t="s">
        <v>827</v>
      </c>
      <c r="F128" s="125" t="s">
        <v>75</v>
      </c>
      <c r="G128" s="125" t="s">
        <v>65</v>
      </c>
      <c r="H128" s="123"/>
      <c r="I128" s="125" t="s">
        <v>821</v>
      </c>
      <c r="J128" s="132" t="s">
        <v>1020</v>
      </c>
      <c r="K128" s="123" t="s">
        <v>86</v>
      </c>
      <c r="L128" s="123" t="s">
        <v>31</v>
      </c>
      <c r="M128" s="123" t="s">
        <v>21</v>
      </c>
      <c r="N128" s="123" t="s">
        <v>25</v>
      </c>
      <c r="O128" s="125">
        <v>1980.4</v>
      </c>
      <c r="P128" s="125"/>
      <c r="Q128" s="123" t="s">
        <v>24</v>
      </c>
      <c r="R128" s="126"/>
      <c r="S128" s="127">
        <v>2002.6002839999999</v>
      </c>
      <c r="T128" s="125"/>
      <c r="U128" s="128">
        <v>19821.939999999999</v>
      </c>
      <c r="V128" s="128">
        <f t="shared" si="33"/>
        <v>39695422.673430957</v>
      </c>
      <c r="W128" s="129"/>
      <c r="X128" s="130">
        <v>8077.9</v>
      </c>
      <c r="Y128" s="131">
        <f t="shared" si="31"/>
        <v>16176804.834123598</v>
      </c>
      <c r="Z128" s="131">
        <v>8709.3799999999992</v>
      </c>
      <c r="AA128" s="131">
        <f t="shared" si="32"/>
        <v>17441406.861463916</v>
      </c>
    </row>
    <row r="129" spans="1:27" ht="20.100000000000001" customHeight="1">
      <c r="A129" s="122">
        <v>783</v>
      </c>
      <c r="B129" s="123"/>
      <c r="C129" s="123"/>
      <c r="D129" s="124" t="s">
        <v>1592</v>
      </c>
      <c r="E129" s="124" t="s">
        <v>828</v>
      </c>
      <c r="F129" s="125" t="s">
        <v>75</v>
      </c>
      <c r="G129" s="125" t="s">
        <v>65</v>
      </c>
      <c r="H129" s="123"/>
      <c r="I129" s="125" t="s">
        <v>821</v>
      </c>
      <c r="J129" s="132" t="s">
        <v>1020</v>
      </c>
      <c r="K129" s="123" t="s">
        <v>86</v>
      </c>
      <c r="L129" s="123" t="s">
        <v>31</v>
      </c>
      <c r="M129" s="123" t="s">
        <v>21</v>
      </c>
      <c r="N129" s="123" t="s">
        <v>27</v>
      </c>
      <c r="O129" s="125">
        <v>1980.4</v>
      </c>
      <c r="P129" s="125"/>
      <c r="Q129" s="123" t="s">
        <v>24</v>
      </c>
      <c r="R129" s="126"/>
      <c r="S129" s="127">
        <v>2002.6002839999999</v>
      </c>
      <c r="T129" s="125"/>
      <c r="U129" s="128">
        <v>19821.939999999999</v>
      </c>
      <c r="V129" s="128">
        <f t="shared" si="33"/>
        <v>39695422.673430957</v>
      </c>
      <c r="W129" s="129"/>
      <c r="X129" s="130">
        <v>8077.9</v>
      </c>
      <c r="Y129" s="131">
        <f t="shared" si="31"/>
        <v>16176804.834123598</v>
      </c>
      <c r="Z129" s="131">
        <v>8709.3799999999992</v>
      </c>
      <c r="AA129" s="131">
        <f t="shared" si="32"/>
        <v>17441406.861463916</v>
      </c>
    </row>
    <row r="130" spans="1:27" ht="20.100000000000001" customHeight="1">
      <c r="A130" s="122">
        <v>784</v>
      </c>
      <c r="B130" s="123"/>
      <c r="C130" s="123"/>
      <c r="D130" s="124" t="s">
        <v>1593</v>
      </c>
      <c r="E130" s="124" t="s">
        <v>829</v>
      </c>
      <c r="F130" s="125" t="s">
        <v>75</v>
      </c>
      <c r="G130" s="125" t="s">
        <v>65</v>
      </c>
      <c r="H130" s="123"/>
      <c r="I130" s="125" t="s">
        <v>821</v>
      </c>
      <c r="J130" s="132" t="s">
        <v>1020</v>
      </c>
      <c r="K130" s="123" t="s">
        <v>86</v>
      </c>
      <c r="L130" s="123" t="s">
        <v>31</v>
      </c>
      <c r="M130" s="123" t="s">
        <v>21</v>
      </c>
      <c r="N130" s="123" t="s">
        <v>26</v>
      </c>
      <c r="O130" s="125">
        <v>1980.4</v>
      </c>
      <c r="P130" s="125"/>
      <c r="Q130" s="123" t="s">
        <v>24</v>
      </c>
      <c r="R130" s="126"/>
      <c r="S130" s="127">
        <v>2002.6002839999999</v>
      </c>
      <c r="T130" s="125"/>
      <c r="U130" s="128">
        <v>19821.939999999999</v>
      </c>
      <c r="V130" s="128">
        <f t="shared" si="33"/>
        <v>39695422.673430957</v>
      </c>
      <c r="W130" s="129"/>
      <c r="X130" s="130">
        <v>8077.9</v>
      </c>
      <c r="Y130" s="131">
        <f t="shared" si="31"/>
        <v>16176804.834123598</v>
      </c>
      <c r="Z130" s="131">
        <v>8709.3799999999992</v>
      </c>
      <c r="AA130" s="131">
        <f t="shared" si="32"/>
        <v>17441406.861463916</v>
      </c>
    </row>
    <row r="131" spans="1:27" ht="20.100000000000001" customHeight="1">
      <c r="A131" s="122">
        <v>785</v>
      </c>
      <c r="B131" s="123"/>
      <c r="C131" s="123"/>
      <c r="D131" s="124" t="s">
        <v>1594</v>
      </c>
      <c r="E131" s="124" t="s">
        <v>830</v>
      </c>
      <c r="F131" s="125" t="s">
        <v>75</v>
      </c>
      <c r="G131" s="125" t="s">
        <v>65</v>
      </c>
      <c r="H131" s="123"/>
      <c r="I131" s="125" t="s">
        <v>821</v>
      </c>
      <c r="J131" s="132" t="s">
        <v>1020</v>
      </c>
      <c r="K131" s="123" t="s">
        <v>86</v>
      </c>
      <c r="L131" s="123" t="s">
        <v>31</v>
      </c>
      <c r="M131" s="123" t="s">
        <v>21</v>
      </c>
      <c r="N131" s="123" t="s">
        <v>40</v>
      </c>
      <c r="O131" s="125">
        <v>1980.4</v>
      </c>
      <c r="P131" s="125"/>
      <c r="Q131" s="123" t="s">
        <v>23</v>
      </c>
      <c r="R131" s="126" t="s">
        <v>54</v>
      </c>
      <c r="S131" s="127">
        <v>2002.6002839999999</v>
      </c>
      <c r="T131" s="125"/>
      <c r="U131" s="128">
        <v>19821.939999999999</v>
      </c>
      <c r="V131" s="128">
        <f t="shared" si="33"/>
        <v>39695422.673430957</v>
      </c>
      <c r="W131" s="129"/>
      <c r="X131" s="130">
        <v>8077.9</v>
      </c>
      <c r="Y131" s="131">
        <f t="shared" si="31"/>
        <v>16176804.834123598</v>
      </c>
      <c r="Z131" s="131">
        <v>8709.3799999999992</v>
      </c>
      <c r="AA131" s="131">
        <f t="shared" si="32"/>
        <v>17441406.861463916</v>
      </c>
    </row>
    <row r="132" spans="1:27" ht="20.100000000000001" customHeight="1">
      <c r="A132" s="122">
        <v>786</v>
      </c>
      <c r="B132" s="123"/>
      <c r="C132" s="123"/>
      <c r="D132" s="124" t="s">
        <v>1595</v>
      </c>
      <c r="E132" s="124" t="s">
        <v>831</v>
      </c>
      <c r="F132" s="125" t="s">
        <v>75</v>
      </c>
      <c r="G132" s="125" t="s">
        <v>65</v>
      </c>
      <c r="H132" s="123"/>
      <c r="I132" s="125" t="s">
        <v>821</v>
      </c>
      <c r="J132" s="132" t="s">
        <v>1020</v>
      </c>
      <c r="K132" s="123" t="s">
        <v>86</v>
      </c>
      <c r="L132" s="123" t="s">
        <v>31</v>
      </c>
      <c r="M132" s="123" t="s">
        <v>21</v>
      </c>
      <c r="N132" s="123" t="s">
        <v>33</v>
      </c>
      <c r="O132" s="125">
        <v>1980.4</v>
      </c>
      <c r="P132" s="125"/>
      <c r="Q132" s="123" t="s">
        <v>24</v>
      </c>
      <c r="R132" s="126"/>
      <c r="S132" s="127">
        <v>2002.6002839999999</v>
      </c>
      <c r="T132" s="125"/>
      <c r="U132" s="128">
        <v>19821.939999999999</v>
      </c>
      <c r="V132" s="128">
        <f t="shared" si="33"/>
        <v>39695422.673430957</v>
      </c>
      <c r="W132" s="129"/>
      <c r="X132" s="130">
        <v>8077.9</v>
      </c>
      <c r="Y132" s="131">
        <f t="shared" si="31"/>
        <v>16176804.834123598</v>
      </c>
      <c r="Z132" s="131">
        <v>8709.3799999999992</v>
      </c>
      <c r="AA132" s="131">
        <f t="shared" si="32"/>
        <v>17441406.861463916</v>
      </c>
    </row>
    <row r="133" spans="1:27" ht="20.100000000000001" customHeight="1">
      <c r="A133" s="122">
        <v>787</v>
      </c>
      <c r="B133" s="123"/>
      <c r="C133" s="123"/>
      <c r="D133" s="124" t="s">
        <v>1596</v>
      </c>
      <c r="E133" s="124" t="s">
        <v>832</v>
      </c>
      <c r="F133" s="125" t="s">
        <v>75</v>
      </c>
      <c r="G133" s="125" t="s">
        <v>65</v>
      </c>
      <c r="H133" s="123"/>
      <c r="I133" s="125" t="s">
        <v>821</v>
      </c>
      <c r="J133" s="132" t="s">
        <v>1020</v>
      </c>
      <c r="K133" s="123" t="s">
        <v>86</v>
      </c>
      <c r="L133" s="123" t="s">
        <v>31</v>
      </c>
      <c r="M133" s="123" t="s">
        <v>21</v>
      </c>
      <c r="N133" s="123" t="s">
        <v>38</v>
      </c>
      <c r="O133" s="125">
        <v>594.29999999999995</v>
      </c>
      <c r="P133" s="125"/>
      <c r="Q133" s="123" t="s">
        <v>24</v>
      </c>
      <c r="R133" s="126"/>
      <c r="S133" s="127">
        <v>601.10022500000002</v>
      </c>
      <c r="T133" s="125"/>
      <c r="U133" s="128">
        <v>19821.939999999999</v>
      </c>
      <c r="V133" s="128">
        <f t="shared" si="33"/>
        <v>11914972.593936499</v>
      </c>
      <c r="W133" s="129"/>
      <c r="X133" s="133" t="e">
        <f>Y133/T133</f>
        <v>#DIV/0!</v>
      </c>
      <c r="Y133" s="134">
        <f>SUM(Y118:Y132)</f>
        <v>175880344.83605182</v>
      </c>
      <c r="Z133" s="134" t="e">
        <f>AA133/T133</f>
        <v>#DIV/0!</v>
      </c>
      <c r="AA133" s="134">
        <f>SUM(AA118:AA132)</f>
        <v>189629576.71030989</v>
      </c>
    </row>
    <row r="134" spans="1:27" s="143" customFormat="1" ht="20.100000000000001" customHeight="1">
      <c r="A134" s="135">
        <v>788</v>
      </c>
      <c r="B134" s="136"/>
      <c r="C134" s="136"/>
      <c r="D134" s="137" t="s">
        <v>1587</v>
      </c>
      <c r="E134" s="137" t="s">
        <v>820</v>
      </c>
      <c r="F134" s="138" t="s">
        <v>75</v>
      </c>
      <c r="G134" s="138" t="s">
        <v>65</v>
      </c>
      <c r="H134" s="136"/>
      <c r="I134" s="138" t="s">
        <v>821</v>
      </c>
      <c r="J134" s="138" t="s">
        <v>1006</v>
      </c>
      <c r="K134" s="136" t="s">
        <v>86</v>
      </c>
      <c r="L134" s="136"/>
      <c r="M134" s="136"/>
      <c r="N134" s="136"/>
      <c r="O134" s="138"/>
      <c r="P134" s="138"/>
      <c r="Q134" s="136"/>
      <c r="R134" s="139"/>
      <c r="S134" s="140"/>
      <c r="T134" s="141">
        <f>SUM(S124:S133)</f>
        <v>17055.614035999999</v>
      </c>
      <c r="U134" s="134">
        <f>V134/T134</f>
        <v>19821.939999999999</v>
      </c>
      <c r="V134" s="134">
        <f>SUM(V124:V133)</f>
        <v>338075358.08474982</v>
      </c>
      <c r="W134" s="142">
        <v>338100000</v>
      </c>
      <c r="X134" s="133">
        <v>8037.9</v>
      </c>
      <c r="Y134" s="134">
        <f t="shared" ref="Y134:Y139" si="34">X134*S134</f>
        <v>0</v>
      </c>
      <c r="Z134" s="134">
        <v>8669.3799999999992</v>
      </c>
      <c r="AA134" s="134">
        <f t="shared" ref="AA134:AA139" si="35">Z134*S134</f>
        <v>0</v>
      </c>
    </row>
    <row r="135" spans="1:27" ht="20.100000000000001" customHeight="1">
      <c r="A135" s="122">
        <v>789</v>
      </c>
      <c r="B135" s="123"/>
      <c r="C135" s="123"/>
      <c r="D135" s="124" t="s">
        <v>847</v>
      </c>
      <c r="E135" s="124" t="s">
        <v>848</v>
      </c>
      <c r="F135" s="125" t="s">
        <v>76</v>
      </c>
      <c r="G135" s="125" t="s">
        <v>41</v>
      </c>
      <c r="H135" s="123">
        <v>1</v>
      </c>
      <c r="I135" s="125" t="s">
        <v>849</v>
      </c>
      <c r="J135" s="125" t="s">
        <v>1009</v>
      </c>
      <c r="K135" s="123" t="s">
        <v>86</v>
      </c>
      <c r="L135" s="123" t="s">
        <v>31</v>
      </c>
      <c r="M135" s="123" t="s">
        <v>290</v>
      </c>
      <c r="N135" s="123" t="s">
        <v>21</v>
      </c>
      <c r="O135" s="125">
        <v>2000</v>
      </c>
      <c r="P135" s="125"/>
      <c r="Q135" s="123" t="s">
        <v>23</v>
      </c>
      <c r="R135" s="126">
        <v>0.1</v>
      </c>
      <c r="S135" s="127">
        <v>2019.9146499999999</v>
      </c>
      <c r="T135" s="125"/>
      <c r="U135" s="128">
        <v>18709.439999999999</v>
      </c>
      <c r="V135" s="128">
        <f>U135*S135</f>
        <v>37791471.949295998</v>
      </c>
      <c r="W135" s="129"/>
      <c r="X135" s="130">
        <v>8037.9</v>
      </c>
      <c r="Y135" s="131">
        <f t="shared" si="34"/>
        <v>16235871.965234999</v>
      </c>
      <c r="Z135" s="131">
        <v>8669.3799999999992</v>
      </c>
      <c r="AA135" s="131">
        <f t="shared" si="35"/>
        <v>17511407.668416999</v>
      </c>
    </row>
    <row r="136" spans="1:27" ht="20.100000000000001" customHeight="1">
      <c r="A136" s="122">
        <v>790</v>
      </c>
      <c r="B136" s="123"/>
      <c r="C136" s="123"/>
      <c r="D136" s="124" t="s">
        <v>850</v>
      </c>
      <c r="E136" s="124" t="s">
        <v>851</v>
      </c>
      <c r="F136" s="125" t="s">
        <v>76</v>
      </c>
      <c r="G136" s="125" t="s">
        <v>41</v>
      </c>
      <c r="H136" s="123">
        <v>1</v>
      </c>
      <c r="I136" s="125" t="s">
        <v>849</v>
      </c>
      <c r="J136" s="132" t="s">
        <v>1020</v>
      </c>
      <c r="K136" s="123" t="s">
        <v>86</v>
      </c>
      <c r="L136" s="123" t="s">
        <v>31</v>
      </c>
      <c r="M136" s="123" t="s">
        <v>290</v>
      </c>
      <c r="N136" s="123" t="s">
        <v>22</v>
      </c>
      <c r="O136" s="125">
        <v>1218.2</v>
      </c>
      <c r="P136" s="125"/>
      <c r="Q136" s="123" t="s">
        <v>23</v>
      </c>
      <c r="R136" s="126">
        <v>0.1</v>
      </c>
      <c r="S136" s="127">
        <v>1231.3726000000001</v>
      </c>
      <c r="T136" s="125"/>
      <c r="U136" s="128">
        <v>18709.439999999999</v>
      </c>
      <c r="V136" s="128">
        <f>U136*S136</f>
        <v>23038291.777344</v>
      </c>
      <c r="W136" s="129"/>
      <c r="X136" s="130">
        <v>8037.9</v>
      </c>
      <c r="Y136" s="131">
        <f t="shared" si="34"/>
        <v>9897649.8215399999</v>
      </c>
      <c r="Z136" s="131">
        <v>8669.3799999999992</v>
      </c>
      <c r="AA136" s="131">
        <f t="shared" si="35"/>
        <v>10675236.990987999</v>
      </c>
    </row>
    <row r="137" spans="1:27" ht="20.100000000000001" customHeight="1">
      <c r="A137" s="122">
        <v>791</v>
      </c>
      <c r="B137" s="123"/>
      <c r="C137" s="123"/>
      <c r="D137" s="124" t="s">
        <v>852</v>
      </c>
      <c r="E137" s="124" t="s">
        <v>853</v>
      </c>
      <c r="F137" s="125" t="s">
        <v>76</v>
      </c>
      <c r="G137" s="125" t="s">
        <v>41</v>
      </c>
      <c r="H137" s="123">
        <v>2</v>
      </c>
      <c r="I137" s="125" t="s">
        <v>849</v>
      </c>
      <c r="J137" s="132" t="s">
        <v>1020</v>
      </c>
      <c r="K137" s="123" t="s">
        <v>86</v>
      </c>
      <c r="L137" s="123" t="s">
        <v>31</v>
      </c>
      <c r="M137" s="123" t="s">
        <v>290</v>
      </c>
      <c r="N137" s="123" t="s">
        <v>25</v>
      </c>
      <c r="O137" s="125">
        <v>783.4</v>
      </c>
      <c r="P137" s="125"/>
      <c r="Q137" s="123" t="s">
        <v>23</v>
      </c>
      <c r="R137" s="126">
        <v>0.1</v>
      </c>
      <c r="S137" s="127">
        <v>791.97890000000007</v>
      </c>
      <c r="T137" s="125"/>
      <c r="U137" s="128">
        <v>19094.38</v>
      </c>
      <c r="V137" s="128">
        <f>U137*S137</f>
        <v>15122346.068582002</v>
      </c>
      <c r="W137" s="129"/>
      <c r="X137" s="130">
        <v>8037.9</v>
      </c>
      <c r="Y137" s="131">
        <f t="shared" si="34"/>
        <v>6365847.2003100002</v>
      </c>
      <c r="Z137" s="131">
        <v>8669.3799999999992</v>
      </c>
      <c r="AA137" s="131">
        <f t="shared" si="35"/>
        <v>6865966.0360819995</v>
      </c>
    </row>
    <row r="138" spans="1:27" s="143" customFormat="1" ht="20.100000000000001" customHeight="1">
      <c r="A138" s="135">
        <v>792</v>
      </c>
      <c r="B138" s="136"/>
      <c r="C138" s="136"/>
      <c r="D138" s="137" t="s">
        <v>847</v>
      </c>
      <c r="E138" s="137" t="s">
        <v>848</v>
      </c>
      <c r="F138" s="138" t="s">
        <v>76</v>
      </c>
      <c r="G138" s="138" t="s">
        <v>41</v>
      </c>
      <c r="H138" s="136"/>
      <c r="I138" s="138" t="s">
        <v>849</v>
      </c>
      <c r="J138" s="138" t="s">
        <v>1009</v>
      </c>
      <c r="K138" s="136" t="s">
        <v>86</v>
      </c>
      <c r="L138" s="136"/>
      <c r="M138" s="136"/>
      <c r="N138" s="136"/>
      <c r="O138" s="138"/>
      <c r="P138" s="138"/>
      <c r="Q138" s="136"/>
      <c r="R138" s="139"/>
      <c r="S138" s="140"/>
      <c r="T138" s="141">
        <f>SUM(S135:S137)</f>
        <v>4043.2661500000004</v>
      </c>
      <c r="U138" s="134">
        <f>V138/T138</f>
        <v>18784.840516922686</v>
      </c>
      <c r="V138" s="134">
        <f>SUM(V135:V137)</f>
        <v>75952109.795221999</v>
      </c>
      <c r="W138" s="142">
        <v>76000000</v>
      </c>
      <c r="X138" s="133">
        <v>8037.9</v>
      </c>
      <c r="Y138" s="134">
        <f t="shared" si="34"/>
        <v>0</v>
      </c>
      <c r="Z138" s="134">
        <v>8669.3799999999992</v>
      </c>
      <c r="AA138" s="134">
        <f t="shared" si="35"/>
        <v>0</v>
      </c>
    </row>
    <row r="139" spans="1:27" ht="20.100000000000001" customHeight="1">
      <c r="A139" s="122">
        <v>793</v>
      </c>
      <c r="B139" s="123"/>
      <c r="C139" s="123"/>
      <c r="D139" s="124" t="s">
        <v>1597</v>
      </c>
      <c r="E139" s="124" t="s">
        <v>874</v>
      </c>
      <c r="F139" s="125" t="s">
        <v>76</v>
      </c>
      <c r="G139" s="125" t="s">
        <v>41</v>
      </c>
      <c r="H139" s="123">
        <v>1</v>
      </c>
      <c r="I139" s="125" t="s">
        <v>875</v>
      </c>
      <c r="J139" s="125" t="s">
        <v>1011</v>
      </c>
      <c r="K139" s="123" t="s">
        <v>86</v>
      </c>
      <c r="L139" s="123" t="s">
        <v>50</v>
      </c>
      <c r="M139" s="123" t="s">
        <v>25</v>
      </c>
      <c r="N139" s="123" t="s">
        <v>21</v>
      </c>
      <c r="O139" s="125">
        <v>170.7</v>
      </c>
      <c r="P139" s="125"/>
      <c r="Q139" s="123" t="s">
        <v>24</v>
      </c>
      <c r="R139" s="126"/>
      <c r="S139" s="127">
        <v>172.49343999999999</v>
      </c>
      <c r="T139" s="125"/>
      <c r="U139" s="128">
        <v>13764.12</v>
      </c>
      <c r="V139" s="128">
        <f>U139*S139</f>
        <v>2374220.4073728002</v>
      </c>
      <c r="W139" s="129"/>
      <c r="X139" s="130">
        <v>8037.9</v>
      </c>
      <c r="Y139" s="131">
        <f t="shared" si="34"/>
        <v>1386485.0213759998</v>
      </c>
      <c r="Z139" s="131">
        <v>8669.3799999999992</v>
      </c>
      <c r="AA139" s="131">
        <f t="shared" si="35"/>
        <v>1495411.1788671997</v>
      </c>
    </row>
    <row r="140" spans="1:27" ht="20.100000000000001" customHeight="1">
      <c r="A140" s="122">
        <v>794</v>
      </c>
      <c r="B140" s="123"/>
      <c r="C140" s="123"/>
      <c r="D140" s="124" t="s">
        <v>1598</v>
      </c>
      <c r="E140" s="124" t="s">
        <v>876</v>
      </c>
      <c r="F140" s="125" t="s">
        <v>76</v>
      </c>
      <c r="G140" s="125" t="s">
        <v>41</v>
      </c>
      <c r="H140" s="123">
        <v>2</v>
      </c>
      <c r="I140" s="125" t="s">
        <v>875</v>
      </c>
      <c r="J140" s="132" t="s">
        <v>1020</v>
      </c>
      <c r="K140" s="123" t="s">
        <v>86</v>
      </c>
      <c r="L140" s="123" t="s">
        <v>50</v>
      </c>
      <c r="M140" s="123" t="s">
        <v>25</v>
      </c>
      <c r="N140" s="123" t="s">
        <v>22</v>
      </c>
      <c r="O140" s="125">
        <v>8</v>
      </c>
      <c r="P140" s="125"/>
      <c r="Q140" s="123" t="s">
        <v>24</v>
      </c>
      <c r="R140" s="126"/>
      <c r="S140" s="127">
        <v>8.0838579999999993</v>
      </c>
      <c r="T140" s="125"/>
      <c r="U140" s="128">
        <v>14048.44</v>
      </c>
      <c r="V140" s="128">
        <f>U140*S140</f>
        <v>113565.59408152</v>
      </c>
      <c r="W140" s="129"/>
      <c r="X140" s="133" t="e">
        <f>Y140/T140</f>
        <v>#DIV/0!</v>
      </c>
      <c r="Y140" s="134">
        <f>SUM(Y134:Y139)</f>
        <v>33885854.008460999</v>
      </c>
      <c r="Z140" s="134" t="e">
        <f>AA140/T140</f>
        <v>#DIV/0!</v>
      </c>
      <c r="AA140" s="134">
        <f>SUM(AA134:AA139)</f>
        <v>36548021.874354199</v>
      </c>
    </row>
    <row r="141" spans="1:27" s="143" customFormat="1" ht="20.100000000000001" customHeight="1">
      <c r="A141" s="135">
        <v>795</v>
      </c>
      <c r="B141" s="136"/>
      <c r="C141" s="136"/>
      <c r="D141" s="137" t="s">
        <v>1597</v>
      </c>
      <c r="E141" s="137" t="s">
        <v>874</v>
      </c>
      <c r="F141" s="138" t="s">
        <v>76</v>
      </c>
      <c r="G141" s="138" t="s">
        <v>41</v>
      </c>
      <c r="H141" s="136"/>
      <c r="I141" s="138" t="s">
        <v>875</v>
      </c>
      <c r="J141" s="138" t="s">
        <v>1011</v>
      </c>
      <c r="K141" s="136" t="s">
        <v>86</v>
      </c>
      <c r="L141" s="136"/>
      <c r="M141" s="136"/>
      <c r="N141" s="136"/>
      <c r="O141" s="138"/>
      <c r="P141" s="138"/>
      <c r="Q141" s="136"/>
      <c r="R141" s="139"/>
      <c r="S141" s="140"/>
      <c r="T141" s="141">
        <f>SUM(S139:S140)</f>
        <v>180.57729799999998</v>
      </c>
      <c r="U141" s="134">
        <f>V141/T141</f>
        <v>13776.848081170871</v>
      </c>
      <c r="V141" s="134">
        <f>SUM(V139:V140)</f>
        <v>2487786.0014543203</v>
      </c>
      <c r="W141" s="142">
        <v>2500000</v>
      </c>
      <c r="X141" s="133">
        <v>8037.9</v>
      </c>
      <c r="Y141" s="134">
        <f t="shared" ref="Y141" si="36">X141*S141</f>
        <v>0</v>
      </c>
      <c r="Z141" s="134">
        <v>8669.3799999999992</v>
      </c>
      <c r="AA141" s="134">
        <f t="shared" ref="AA141" si="37">Z141*S141</f>
        <v>0</v>
      </c>
    </row>
    <row r="142" spans="1:27" ht="20.100000000000001" customHeight="1">
      <c r="A142" s="122">
        <v>796</v>
      </c>
      <c r="B142" s="123"/>
      <c r="C142" s="123"/>
      <c r="D142" s="124" t="s">
        <v>1599</v>
      </c>
      <c r="E142" s="124" t="s">
        <v>881</v>
      </c>
      <c r="F142" s="125" t="s">
        <v>76</v>
      </c>
      <c r="G142" s="125" t="s">
        <v>65</v>
      </c>
      <c r="H142" s="123"/>
      <c r="I142" s="125" t="s">
        <v>882</v>
      </c>
      <c r="J142" s="125" t="s">
        <v>1013</v>
      </c>
      <c r="K142" s="123" t="s">
        <v>86</v>
      </c>
      <c r="L142" s="123" t="s">
        <v>31</v>
      </c>
      <c r="M142" s="123" t="s">
        <v>27</v>
      </c>
      <c r="N142" s="123" t="s">
        <v>21</v>
      </c>
      <c r="O142" s="125">
        <v>1350</v>
      </c>
      <c r="P142" s="125"/>
      <c r="Q142" s="123" t="s">
        <v>23</v>
      </c>
      <c r="R142" s="126" t="s">
        <v>54</v>
      </c>
      <c r="S142" s="127">
        <v>1365.3630000000001</v>
      </c>
      <c r="T142" s="125"/>
      <c r="U142" s="128">
        <v>19861.939999999999</v>
      </c>
      <c r="V142" s="128">
        <f>U142*S142</f>
        <v>27118757.984219998</v>
      </c>
      <c r="W142" s="129"/>
      <c r="X142" s="133" t="e">
        <f>Y142/T142</f>
        <v>#DIV/0!</v>
      </c>
      <c r="Y142" s="134">
        <f>SUM(Y141)</f>
        <v>0</v>
      </c>
      <c r="Z142" s="134" t="e">
        <f>AA142/T142</f>
        <v>#DIV/0!</v>
      </c>
      <c r="AA142" s="134">
        <f>SUM(AA141)</f>
        <v>0</v>
      </c>
    </row>
    <row r="143" spans="1:27" s="146" customFormat="1" ht="20.100000000000001" customHeight="1">
      <c r="A143" s="144">
        <v>797</v>
      </c>
      <c r="B143" s="123"/>
      <c r="C143" s="123"/>
      <c r="D143" s="124" t="s">
        <v>1600</v>
      </c>
      <c r="E143" s="124" t="s">
        <v>883</v>
      </c>
      <c r="F143" s="125" t="s">
        <v>76</v>
      </c>
      <c r="G143" s="125" t="s">
        <v>65</v>
      </c>
      <c r="H143" s="123"/>
      <c r="I143" s="125" t="s">
        <v>882</v>
      </c>
      <c r="J143" s="132" t="s">
        <v>1020</v>
      </c>
      <c r="K143" s="123" t="s">
        <v>86</v>
      </c>
      <c r="L143" s="123" t="s">
        <v>31</v>
      </c>
      <c r="M143" s="123" t="s">
        <v>27</v>
      </c>
      <c r="N143" s="123" t="s">
        <v>22</v>
      </c>
      <c r="O143" s="125">
        <v>1296</v>
      </c>
      <c r="P143" s="125"/>
      <c r="Q143" s="123" t="s">
        <v>23</v>
      </c>
      <c r="R143" s="126" t="s">
        <v>54</v>
      </c>
      <c r="S143" s="127">
        <v>1310.7671340000002</v>
      </c>
      <c r="T143" s="125"/>
      <c r="U143" s="128">
        <v>19861.939999999999</v>
      </c>
      <c r="V143" s="128">
        <f>U143*S143</f>
        <v>26034378.169479962</v>
      </c>
      <c r="W143" s="129"/>
      <c r="X143" s="145">
        <v>10845</v>
      </c>
      <c r="Y143" s="128">
        <f t="shared" ref="Y143:Y146" si="38">X143*S143</f>
        <v>14215269.568230001</v>
      </c>
      <c r="Z143" s="128">
        <v>10845</v>
      </c>
      <c r="AA143" s="128">
        <f t="shared" ref="AA143:AA146" si="39">Z143*S143</f>
        <v>14215269.568230001</v>
      </c>
    </row>
    <row r="144" spans="1:27" s="146" customFormat="1" ht="20.100000000000001" customHeight="1">
      <c r="A144" s="144">
        <v>798</v>
      </c>
      <c r="B144" s="123"/>
      <c r="C144" s="123"/>
      <c r="D144" s="124" t="s">
        <v>1601</v>
      </c>
      <c r="E144" s="124" t="s">
        <v>884</v>
      </c>
      <c r="F144" s="125" t="s">
        <v>76</v>
      </c>
      <c r="G144" s="125" t="s">
        <v>65</v>
      </c>
      <c r="H144" s="123"/>
      <c r="I144" s="125" t="s">
        <v>882</v>
      </c>
      <c r="J144" s="132" t="s">
        <v>1020</v>
      </c>
      <c r="K144" s="123" t="s">
        <v>86</v>
      </c>
      <c r="L144" s="123" t="s">
        <v>31</v>
      </c>
      <c r="M144" s="123" t="s">
        <v>27</v>
      </c>
      <c r="N144" s="123" t="s">
        <v>25</v>
      </c>
      <c r="O144" s="125">
        <v>1980</v>
      </c>
      <c r="P144" s="125"/>
      <c r="Q144" s="123" t="s">
        <v>23</v>
      </c>
      <c r="R144" s="126" t="s">
        <v>54</v>
      </c>
      <c r="S144" s="127">
        <v>2002.5323999999998</v>
      </c>
      <c r="T144" s="125"/>
      <c r="U144" s="128">
        <v>19861.939999999999</v>
      </c>
      <c r="V144" s="128">
        <f>U144*S144</f>
        <v>39774178.376855992</v>
      </c>
      <c r="W144" s="129"/>
      <c r="X144" s="145">
        <v>8077.9</v>
      </c>
      <c r="Y144" s="128">
        <f t="shared" si="38"/>
        <v>16176256.473959997</v>
      </c>
      <c r="Z144" s="128">
        <v>8709.3799999999992</v>
      </c>
      <c r="AA144" s="128">
        <f t="shared" si="39"/>
        <v>17440815.633911997</v>
      </c>
    </row>
    <row r="145" spans="1:27" s="146" customFormat="1" ht="20.100000000000001" customHeight="1">
      <c r="A145" s="144">
        <v>799</v>
      </c>
      <c r="B145" s="123"/>
      <c r="C145" s="123"/>
      <c r="D145" s="124" t="s">
        <v>1602</v>
      </c>
      <c r="E145" s="124" t="s">
        <v>885</v>
      </c>
      <c r="F145" s="125" t="s">
        <v>76</v>
      </c>
      <c r="G145" s="125" t="s">
        <v>65</v>
      </c>
      <c r="H145" s="123"/>
      <c r="I145" s="125" t="s">
        <v>882</v>
      </c>
      <c r="J145" s="132" t="s">
        <v>1020</v>
      </c>
      <c r="K145" s="123" t="s">
        <v>86</v>
      </c>
      <c r="L145" s="123" t="s">
        <v>31</v>
      </c>
      <c r="M145" s="123" t="s">
        <v>27</v>
      </c>
      <c r="N145" s="123" t="s">
        <v>27</v>
      </c>
      <c r="O145" s="125">
        <v>1775.7</v>
      </c>
      <c r="P145" s="125"/>
      <c r="Q145" s="123" t="s">
        <v>184</v>
      </c>
      <c r="R145" s="126">
        <v>0.05</v>
      </c>
      <c r="S145" s="127">
        <v>1795.9074660000001</v>
      </c>
      <c r="T145" s="125"/>
      <c r="U145" s="128">
        <v>18709.439999999999</v>
      </c>
      <c r="V145" s="128">
        <f>U145*S145</f>
        <v>33600422.980679043</v>
      </c>
      <c r="W145" s="129"/>
      <c r="X145" s="145">
        <v>8077.9</v>
      </c>
      <c r="Y145" s="128">
        <f t="shared" si="38"/>
        <v>14507160.919601399</v>
      </c>
      <c r="Z145" s="128">
        <v>8075.39</v>
      </c>
      <c r="AA145" s="128">
        <f t="shared" si="39"/>
        <v>14502653.191861741</v>
      </c>
    </row>
    <row r="146" spans="1:27" s="143" customFormat="1" ht="20.100000000000001" customHeight="1">
      <c r="A146" s="135">
        <v>800</v>
      </c>
      <c r="B146" s="136"/>
      <c r="C146" s="136"/>
      <c r="D146" s="137" t="s">
        <v>1599</v>
      </c>
      <c r="E146" s="137" t="s">
        <v>881</v>
      </c>
      <c r="F146" s="138" t="s">
        <v>76</v>
      </c>
      <c r="G146" s="138" t="s">
        <v>65</v>
      </c>
      <c r="H146" s="136"/>
      <c r="I146" s="138" t="s">
        <v>882</v>
      </c>
      <c r="J146" s="138" t="s">
        <v>1013</v>
      </c>
      <c r="K146" s="136" t="s">
        <v>86</v>
      </c>
      <c r="L146" s="136"/>
      <c r="M146" s="136"/>
      <c r="N146" s="136"/>
      <c r="O146" s="138"/>
      <c r="P146" s="138"/>
      <c r="Q146" s="136"/>
      <c r="R146" s="139"/>
      <c r="S146" s="140"/>
      <c r="T146" s="141">
        <f>SUM(S142:S145)</f>
        <v>6474.57</v>
      </c>
      <c r="U146" s="134">
        <f>V146/T146</f>
        <v>19542.26110942271</v>
      </c>
      <c r="V146" s="134">
        <f>SUM(V142:V145)</f>
        <v>126527737.511235</v>
      </c>
      <c r="W146" s="142">
        <v>33700000</v>
      </c>
      <c r="X146" s="133">
        <v>8077.9</v>
      </c>
      <c r="Y146" s="134">
        <f t="shared" si="38"/>
        <v>0</v>
      </c>
      <c r="Z146" s="134">
        <v>8075.39</v>
      </c>
      <c r="AA146" s="134">
        <f t="shared" si="39"/>
        <v>0</v>
      </c>
    </row>
    <row r="147" spans="1:27" s="146" customFormat="1" ht="20.100000000000001" customHeight="1">
      <c r="A147" s="144">
        <v>801</v>
      </c>
      <c r="B147" s="123"/>
      <c r="C147" s="123"/>
      <c r="D147" s="124" t="s">
        <v>1603</v>
      </c>
      <c r="E147" s="124" t="s">
        <v>886</v>
      </c>
      <c r="F147" s="125" t="s">
        <v>887</v>
      </c>
      <c r="G147" s="125" t="s">
        <v>41</v>
      </c>
      <c r="H147" s="123">
        <v>2</v>
      </c>
      <c r="I147" s="125" t="s">
        <v>1532</v>
      </c>
      <c r="J147" s="125" t="s">
        <v>1014</v>
      </c>
      <c r="K147" s="123" t="s">
        <v>86</v>
      </c>
      <c r="L147" s="123" t="s">
        <v>29</v>
      </c>
      <c r="M147" s="123">
        <v>7</v>
      </c>
      <c r="N147" s="123">
        <v>1</v>
      </c>
      <c r="O147" s="125">
        <v>1223.8</v>
      </c>
      <c r="P147" s="125"/>
      <c r="Q147" s="123" t="s">
        <v>47</v>
      </c>
      <c r="R147" s="126">
        <v>0.05</v>
      </c>
      <c r="S147" s="127">
        <v>1236.9887229999999</v>
      </c>
      <c r="T147" s="125"/>
      <c r="U147" s="128">
        <v>9618.44</v>
      </c>
      <c r="V147" s="128">
        <f t="shared" ref="V147:V156" si="40">U147*S147</f>
        <v>11897901.81285212</v>
      </c>
      <c r="W147" s="129"/>
      <c r="X147" s="145" t="e">
        <f>Y147/T147</f>
        <v>#DIV/0!</v>
      </c>
      <c r="Y147" s="128">
        <f>SUM(Y143:Y146)</f>
        <v>44898686.961791396</v>
      </c>
      <c r="Z147" s="128" t="e">
        <f>AA147/T147</f>
        <v>#DIV/0!</v>
      </c>
      <c r="AA147" s="128">
        <f>SUM(AA143:AA146)</f>
        <v>46158738.394003741</v>
      </c>
    </row>
    <row r="148" spans="1:27" ht="20.100000000000001" customHeight="1">
      <c r="A148" s="122">
        <v>802</v>
      </c>
      <c r="B148" s="123"/>
      <c r="C148" s="123"/>
      <c r="D148" s="124" t="s">
        <v>1604</v>
      </c>
      <c r="E148" s="124" t="s">
        <v>888</v>
      </c>
      <c r="F148" s="125" t="s">
        <v>887</v>
      </c>
      <c r="G148" s="125" t="s">
        <v>41</v>
      </c>
      <c r="H148" s="123">
        <v>2</v>
      </c>
      <c r="I148" s="125" t="s">
        <v>1532</v>
      </c>
      <c r="J148" s="132" t="s">
        <v>1020</v>
      </c>
      <c r="K148" s="123" t="s">
        <v>86</v>
      </c>
      <c r="L148" s="123" t="s">
        <v>29</v>
      </c>
      <c r="M148" s="123">
        <v>7</v>
      </c>
      <c r="N148" s="123">
        <v>2</v>
      </c>
      <c r="O148" s="125">
        <v>1584</v>
      </c>
      <c r="P148" s="125"/>
      <c r="Q148" s="123" t="s">
        <v>47</v>
      </c>
      <c r="R148" s="126">
        <v>0.05</v>
      </c>
      <c r="S148" s="127">
        <v>1600.9324999999999</v>
      </c>
      <c r="T148" s="125"/>
      <c r="U148" s="128">
        <v>9618.44</v>
      </c>
      <c r="V148" s="128">
        <f t="shared" si="40"/>
        <v>15398473.1953</v>
      </c>
      <c r="W148" s="129"/>
      <c r="X148" s="130">
        <v>8265.3799999999992</v>
      </c>
      <c r="Y148" s="131">
        <f t="shared" ref="Y148" si="41">X148*S148</f>
        <v>13232315.466849998</v>
      </c>
      <c r="Z148" s="131">
        <v>8556.3799999999992</v>
      </c>
      <c r="AA148" s="131">
        <f>Z148*S148</f>
        <v>13698186.824349998</v>
      </c>
    </row>
    <row r="149" spans="1:27" ht="20.100000000000001" customHeight="1">
      <c r="A149" s="122">
        <v>803</v>
      </c>
      <c r="B149" s="123"/>
      <c r="C149" s="123"/>
      <c r="D149" s="124" t="s">
        <v>1605</v>
      </c>
      <c r="E149" s="124" t="s">
        <v>889</v>
      </c>
      <c r="F149" s="125" t="s">
        <v>887</v>
      </c>
      <c r="G149" s="125" t="s">
        <v>41</v>
      </c>
      <c r="H149" s="123">
        <v>2</v>
      </c>
      <c r="I149" s="125" t="s">
        <v>1532</v>
      </c>
      <c r="J149" s="132" t="s">
        <v>1020</v>
      </c>
      <c r="K149" s="123" t="s">
        <v>86</v>
      </c>
      <c r="L149" s="123" t="s">
        <v>29</v>
      </c>
      <c r="M149" s="123">
        <v>7</v>
      </c>
      <c r="N149" s="123">
        <v>3</v>
      </c>
      <c r="O149" s="125">
        <v>1584</v>
      </c>
      <c r="P149" s="125"/>
      <c r="Q149" s="123" t="s">
        <v>30</v>
      </c>
      <c r="R149" s="126">
        <v>0.1</v>
      </c>
      <c r="S149" s="127">
        <v>1600.9441999999999</v>
      </c>
      <c r="T149" s="125"/>
      <c r="U149" s="128">
        <v>9042.19</v>
      </c>
      <c r="V149" s="128">
        <f t="shared" si="40"/>
        <v>14476041.635798</v>
      </c>
      <c r="W149" s="129"/>
      <c r="X149" s="133" t="e">
        <f>Y149/T149</f>
        <v>#DIV/0!</v>
      </c>
      <c r="Y149" s="134">
        <f>SUM(Y148)</f>
        <v>13232315.466849998</v>
      </c>
      <c r="Z149" s="134" t="e">
        <f>AA149/T149</f>
        <v>#DIV/0!</v>
      </c>
      <c r="AA149" s="134">
        <f>SUM(AA148)</f>
        <v>13698186.824349998</v>
      </c>
    </row>
    <row r="150" spans="1:27" ht="20.100000000000001" customHeight="1">
      <c r="A150" s="122">
        <v>804</v>
      </c>
      <c r="B150" s="123"/>
      <c r="C150" s="123"/>
      <c r="D150" s="124" t="s">
        <v>1606</v>
      </c>
      <c r="E150" s="124" t="s">
        <v>890</v>
      </c>
      <c r="F150" s="125" t="s">
        <v>887</v>
      </c>
      <c r="G150" s="125" t="s">
        <v>41</v>
      </c>
      <c r="H150" s="123">
        <v>2</v>
      </c>
      <c r="I150" s="125" t="s">
        <v>1532</v>
      </c>
      <c r="J150" s="132" t="s">
        <v>1020</v>
      </c>
      <c r="K150" s="123" t="s">
        <v>86</v>
      </c>
      <c r="L150" s="123" t="s">
        <v>29</v>
      </c>
      <c r="M150" s="123">
        <v>7</v>
      </c>
      <c r="N150" s="123">
        <v>4</v>
      </c>
      <c r="O150" s="125">
        <v>1584</v>
      </c>
      <c r="P150" s="125"/>
      <c r="Q150" s="123" t="s">
        <v>47</v>
      </c>
      <c r="R150" s="126">
        <v>0.05</v>
      </c>
      <c r="S150" s="127">
        <v>1600.7550000000001</v>
      </c>
      <c r="T150" s="125"/>
      <c r="U150" s="128">
        <v>9618.44</v>
      </c>
      <c r="V150" s="128">
        <f t="shared" si="40"/>
        <v>15396765.922200002</v>
      </c>
      <c r="W150" s="129"/>
      <c r="X150" s="130">
        <v>8077.9</v>
      </c>
      <c r="Y150" s="131">
        <f t="shared" ref="Y150:Y153" si="42">X150*S150</f>
        <v>12930738.8145</v>
      </c>
      <c r="Z150" s="131">
        <v>8709.3799999999992</v>
      </c>
      <c r="AA150" s="131">
        <f t="shared" ref="AA150:AA153" si="43">Z150*S150</f>
        <v>13941583.581900001</v>
      </c>
    </row>
    <row r="151" spans="1:27" ht="20.100000000000001" customHeight="1">
      <c r="A151" s="122">
        <v>805</v>
      </c>
      <c r="B151" s="123"/>
      <c r="C151" s="123"/>
      <c r="D151" s="124" t="s">
        <v>1607</v>
      </c>
      <c r="E151" s="124" t="s">
        <v>891</v>
      </c>
      <c r="F151" s="125" t="s">
        <v>887</v>
      </c>
      <c r="G151" s="125" t="s">
        <v>41</v>
      </c>
      <c r="H151" s="123">
        <v>2</v>
      </c>
      <c r="I151" s="125" t="s">
        <v>1532</v>
      </c>
      <c r="J151" s="132" t="s">
        <v>1020</v>
      </c>
      <c r="K151" s="123" t="s">
        <v>86</v>
      </c>
      <c r="L151" s="123" t="s">
        <v>29</v>
      </c>
      <c r="M151" s="123">
        <v>7</v>
      </c>
      <c r="N151" s="123">
        <v>5</v>
      </c>
      <c r="O151" s="125">
        <v>1594</v>
      </c>
      <c r="P151" s="125"/>
      <c r="Q151" s="123" t="s">
        <v>47</v>
      </c>
      <c r="R151" s="126">
        <v>0.05</v>
      </c>
      <c r="S151" s="127">
        <v>1610.8330120000001</v>
      </c>
      <c r="T151" s="125"/>
      <c r="U151" s="128">
        <v>9618.44</v>
      </c>
      <c r="V151" s="128">
        <f t="shared" si="40"/>
        <v>15493700.675941281</v>
      </c>
      <c r="W151" s="129"/>
      <c r="X151" s="130">
        <v>8077.9</v>
      </c>
      <c r="Y151" s="131">
        <f t="shared" si="42"/>
        <v>13012147.9876348</v>
      </c>
      <c r="Z151" s="131">
        <v>8709.3799999999992</v>
      </c>
      <c r="AA151" s="131">
        <f t="shared" si="43"/>
        <v>14029356.81805256</v>
      </c>
    </row>
    <row r="152" spans="1:27" ht="20.100000000000001" customHeight="1">
      <c r="A152" s="122">
        <v>806</v>
      </c>
      <c r="B152" s="123"/>
      <c r="C152" s="123"/>
      <c r="D152" s="124" t="s">
        <v>1608</v>
      </c>
      <c r="E152" s="124" t="s">
        <v>892</v>
      </c>
      <c r="F152" s="125" t="s">
        <v>887</v>
      </c>
      <c r="G152" s="125" t="s">
        <v>41</v>
      </c>
      <c r="H152" s="123">
        <v>2</v>
      </c>
      <c r="I152" s="125" t="s">
        <v>1532</v>
      </c>
      <c r="J152" s="132" t="s">
        <v>1020</v>
      </c>
      <c r="K152" s="123" t="s">
        <v>86</v>
      </c>
      <c r="L152" s="123" t="s">
        <v>29</v>
      </c>
      <c r="M152" s="123">
        <v>7</v>
      </c>
      <c r="N152" s="123">
        <v>7</v>
      </c>
      <c r="O152" s="125">
        <v>1638</v>
      </c>
      <c r="P152" s="125"/>
      <c r="Q152" s="123" t="s">
        <v>47</v>
      </c>
      <c r="R152" s="126">
        <v>0.05</v>
      </c>
      <c r="S152" s="127">
        <v>1655.0517</v>
      </c>
      <c r="T152" s="125"/>
      <c r="U152" s="128">
        <v>9618.44</v>
      </c>
      <c r="V152" s="128">
        <f t="shared" si="40"/>
        <v>15919015.473348001</v>
      </c>
      <c r="W152" s="129"/>
      <c r="X152" s="130">
        <v>8077.9</v>
      </c>
      <c r="Y152" s="131">
        <f t="shared" si="42"/>
        <v>13369342.127429999</v>
      </c>
      <c r="Z152" s="131">
        <v>8709.3799999999992</v>
      </c>
      <c r="AA152" s="131">
        <f t="shared" si="43"/>
        <v>14414474.174945999</v>
      </c>
    </row>
    <row r="153" spans="1:27" ht="20.100000000000001" customHeight="1">
      <c r="A153" s="122">
        <v>807</v>
      </c>
      <c r="B153" s="123"/>
      <c r="C153" s="123"/>
      <c r="D153" s="124" t="s">
        <v>1609</v>
      </c>
      <c r="E153" s="124" t="s">
        <v>893</v>
      </c>
      <c r="F153" s="125" t="s">
        <v>887</v>
      </c>
      <c r="G153" s="125" t="s">
        <v>41</v>
      </c>
      <c r="H153" s="123">
        <v>2</v>
      </c>
      <c r="I153" s="125" t="s">
        <v>1532</v>
      </c>
      <c r="J153" s="132" t="s">
        <v>1020</v>
      </c>
      <c r="K153" s="123" t="s">
        <v>86</v>
      </c>
      <c r="L153" s="123" t="s">
        <v>29</v>
      </c>
      <c r="M153" s="123">
        <v>7</v>
      </c>
      <c r="N153" s="123">
        <v>8</v>
      </c>
      <c r="O153" s="125">
        <v>1584</v>
      </c>
      <c r="P153" s="125"/>
      <c r="Q153" s="123" t="s">
        <v>47</v>
      </c>
      <c r="R153" s="126">
        <v>0.05</v>
      </c>
      <c r="S153" s="127">
        <v>1600.3354999999999</v>
      </c>
      <c r="T153" s="125"/>
      <c r="U153" s="128">
        <v>9618.44</v>
      </c>
      <c r="V153" s="128">
        <f t="shared" si="40"/>
        <v>15392730.98662</v>
      </c>
      <c r="W153" s="129"/>
      <c r="X153" s="130">
        <v>8077.9</v>
      </c>
      <c r="Y153" s="131">
        <f t="shared" si="42"/>
        <v>12927350.135449998</v>
      </c>
      <c r="Z153" s="131">
        <v>8709.3799999999992</v>
      </c>
      <c r="AA153" s="131">
        <f t="shared" si="43"/>
        <v>13937929.996989997</v>
      </c>
    </row>
    <row r="154" spans="1:27" ht="20.100000000000001" customHeight="1">
      <c r="A154" s="122">
        <v>808</v>
      </c>
      <c r="B154" s="123"/>
      <c r="C154" s="123"/>
      <c r="D154" s="124" t="s">
        <v>1610</v>
      </c>
      <c r="E154" s="124" t="s">
        <v>894</v>
      </c>
      <c r="F154" s="125" t="s">
        <v>887</v>
      </c>
      <c r="G154" s="125" t="s">
        <v>41</v>
      </c>
      <c r="H154" s="123">
        <v>2</v>
      </c>
      <c r="I154" s="125" t="s">
        <v>1532</v>
      </c>
      <c r="J154" s="132" t="s">
        <v>1020</v>
      </c>
      <c r="K154" s="123" t="s">
        <v>86</v>
      </c>
      <c r="L154" s="123" t="s">
        <v>29</v>
      </c>
      <c r="M154" s="123">
        <v>7</v>
      </c>
      <c r="N154" s="123">
        <v>9</v>
      </c>
      <c r="O154" s="125">
        <v>858.4</v>
      </c>
      <c r="P154" s="125"/>
      <c r="Q154" s="123" t="s">
        <v>47</v>
      </c>
      <c r="R154" s="126">
        <v>0.05</v>
      </c>
      <c r="S154" s="127">
        <v>867.14505700000007</v>
      </c>
      <c r="T154" s="125"/>
      <c r="U154" s="128">
        <v>9618.44</v>
      </c>
      <c r="V154" s="128">
        <f t="shared" si="40"/>
        <v>8340582.7020510808</v>
      </c>
      <c r="W154" s="129"/>
      <c r="X154" s="133" t="e">
        <f>Y154/T154</f>
        <v>#DIV/0!</v>
      </c>
      <c r="Y154" s="134">
        <f>SUM(Y150:Y153)</f>
        <v>52239579.065014802</v>
      </c>
      <c r="Z154" s="134" t="e">
        <f>AA154/T154</f>
        <v>#DIV/0!</v>
      </c>
      <c r="AA154" s="134">
        <f>SUM(AA150:AA153)</f>
        <v>56323344.571888551</v>
      </c>
    </row>
    <row r="155" spans="1:27" s="146" customFormat="1" ht="20.100000000000001" customHeight="1">
      <c r="A155" s="144">
        <v>809</v>
      </c>
      <c r="B155" s="123"/>
      <c r="C155" s="123"/>
      <c r="D155" s="124" t="s">
        <v>895</v>
      </c>
      <c r="E155" s="124" t="s">
        <v>896</v>
      </c>
      <c r="F155" s="125" t="s">
        <v>887</v>
      </c>
      <c r="G155" s="125" t="s">
        <v>41</v>
      </c>
      <c r="H155" s="123">
        <v>2</v>
      </c>
      <c r="I155" s="125" t="s">
        <v>1532</v>
      </c>
      <c r="J155" s="132" t="s">
        <v>1020</v>
      </c>
      <c r="K155" s="123" t="s">
        <v>86</v>
      </c>
      <c r="L155" s="123" t="s">
        <v>20</v>
      </c>
      <c r="M155" s="123" t="s">
        <v>33</v>
      </c>
      <c r="N155" s="123" t="s">
        <v>35</v>
      </c>
      <c r="O155" s="125">
        <v>660</v>
      </c>
      <c r="P155" s="125"/>
      <c r="Q155" s="123" t="s">
        <v>24</v>
      </c>
      <c r="R155" s="126"/>
      <c r="S155" s="127">
        <v>666.88598000000002</v>
      </c>
      <c r="T155" s="125"/>
      <c r="U155" s="128">
        <v>7960.59</v>
      </c>
      <c r="V155" s="128">
        <f t="shared" si="40"/>
        <v>5308805.8635282004</v>
      </c>
      <c r="W155" s="129"/>
      <c r="X155" s="145">
        <v>17556.939999999999</v>
      </c>
      <c r="Y155" s="128">
        <f t="shared" ref="Y155" si="44">X155*S155</f>
        <v>11708477.1377012</v>
      </c>
      <c r="Z155" s="128">
        <v>17788.18</v>
      </c>
      <c r="AA155" s="128">
        <f t="shared" ref="AA155" si="45">Z155*S155</f>
        <v>11862687.851716401</v>
      </c>
    </row>
    <row r="156" spans="1:27" s="146" customFormat="1" ht="20.100000000000001" customHeight="1">
      <c r="A156" s="144">
        <v>810</v>
      </c>
      <c r="B156" s="123"/>
      <c r="C156" s="123"/>
      <c r="D156" s="124" t="s">
        <v>897</v>
      </c>
      <c r="E156" s="124" t="s">
        <v>898</v>
      </c>
      <c r="F156" s="125" t="s">
        <v>887</v>
      </c>
      <c r="G156" s="125" t="s">
        <v>41</v>
      </c>
      <c r="H156" s="123">
        <v>2</v>
      </c>
      <c r="I156" s="125" t="s">
        <v>1532</v>
      </c>
      <c r="J156" s="132" t="s">
        <v>1020</v>
      </c>
      <c r="K156" s="123" t="s">
        <v>86</v>
      </c>
      <c r="L156" s="123" t="s">
        <v>20</v>
      </c>
      <c r="M156" s="123" t="s">
        <v>33</v>
      </c>
      <c r="N156" s="123" t="s">
        <v>40</v>
      </c>
      <c r="O156" s="125">
        <v>914.3</v>
      </c>
      <c r="P156" s="125"/>
      <c r="Q156" s="123" t="s">
        <v>24</v>
      </c>
      <c r="R156" s="126"/>
      <c r="S156" s="127">
        <v>923.90654599999993</v>
      </c>
      <c r="T156" s="125"/>
      <c r="U156" s="128">
        <v>7960.59</v>
      </c>
      <c r="V156" s="128">
        <f t="shared" si="40"/>
        <v>7354841.2110221395</v>
      </c>
      <c r="W156" s="129"/>
      <c r="X156" s="145" t="e">
        <f>Y156/T156</f>
        <v>#DIV/0!</v>
      </c>
      <c r="Y156" s="128">
        <f>SUM(Y155)</f>
        <v>11708477.1377012</v>
      </c>
      <c r="Z156" s="128" t="e">
        <f>AA156/T156</f>
        <v>#DIV/0!</v>
      </c>
      <c r="AA156" s="128">
        <f>SUM(AA155)</f>
        <v>11862687.851716401</v>
      </c>
    </row>
    <row r="157" spans="1:27" s="143" customFormat="1" ht="20.100000000000001" customHeight="1">
      <c r="A157" s="135">
        <v>811</v>
      </c>
      <c r="B157" s="136"/>
      <c r="C157" s="136"/>
      <c r="D157" s="137" t="s">
        <v>1603</v>
      </c>
      <c r="E157" s="137" t="s">
        <v>886</v>
      </c>
      <c r="F157" s="138" t="s">
        <v>887</v>
      </c>
      <c r="G157" s="138" t="s">
        <v>41</v>
      </c>
      <c r="H157" s="136"/>
      <c r="I157" s="138" t="s">
        <v>1532</v>
      </c>
      <c r="J157" s="138" t="s">
        <v>1014</v>
      </c>
      <c r="K157" s="136" t="s">
        <v>86</v>
      </c>
      <c r="L157" s="136"/>
      <c r="M157" s="136"/>
      <c r="N157" s="136"/>
      <c r="O157" s="138"/>
      <c r="P157" s="138"/>
      <c r="Q157" s="136"/>
      <c r="R157" s="139"/>
      <c r="S157" s="140"/>
      <c r="T157" s="141">
        <f>SUM(S147:S156)</f>
        <v>13363.778217999998</v>
      </c>
      <c r="U157" s="134">
        <f>V157/T157</f>
        <v>9352.0602811504141</v>
      </c>
      <c r="V157" s="134">
        <f>SUM(V147:V156)</f>
        <v>124978859.47866084</v>
      </c>
      <c r="W157" s="142">
        <v>125000000</v>
      </c>
      <c r="X157" s="133">
        <v>8886.32</v>
      </c>
      <c r="Y157" s="134">
        <f t="shared" ref="Y157" si="46">X157*S157</f>
        <v>0</v>
      </c>
      <c r="Z157" s="134">
        <v>9198.64</v>
      </c>
      <c r="AA157" s="134">
        <f t="shared" ref="AA157" si="47">Z157*S157</f>
        <v>0</v>
      </c>
    </row>
    <row r="158" spans="1:27" ht="20.100000000000001" customHeight="1">
      <c r="A158" s="122">
        <v>812</v>
      </c>
      <c r="B158" s="123"/>
      <c r="C158" s="123"/>
      <c r="D158" s="124" t="s">
        <v>901</v>
      </c>
      <c r="E158" s="124" t="s">
        <v>902</v>
      </c>
      <c r="F158" s="125" t="s">
        <v>903</v>
      </c>
      <c r="G158" s="125" t="s">
        <v>65</v>
      </c>
      <c r="H158" s="123"/>
      <c r="I158" s="125" t="s">
        <v>904</v>
      </c>
      <c r="J158" s="125" t="s">
        <v>1016</v>
      </c>
      <c r="K158" s="123" t="s">
        <v>86</v>
      </c>
      <c r="L158" s="123" t="s">
        <v>31</v>
      </c>
      <c r="M158" s="123" t="s">
        <v>25</v>
      </c>
      <c r="N158" s="123" t="s">
        <v>21</v>
      </c>
      <c r="O158" s="125">
        <v>1296</v>
      </c>
      <c r="P158" s="125"/>
      <c r="Q158" s="123" t="s">
        <v>24</v>
      </c>
      <c r="R158" s="126"/>
      <c r="S158" s="127">
        <v>1310.2560000000001</v>
      </c>
      <c r="T158" s="125"/>
      <c r="U158" s="128">
        <v>19531.939999999999</v>
      </c>
      <c r="V158" s="128">
        <f>U158*S158</f>
        <v>25591841.576639999</v>
      </c>
      <c r="W158" s="129"/>
      <c r="X158" s="133" t="e">
        <f>Y158/T158</f>
        <v>#DIV/0!</v>
      </c>
      <c r="Y158" s="134">
        <f>SUM(Y157)</f>
        <v>0</v>
      </c>
      <c r="Z158" s="134" t="e">
        <f>AA158/T158</f>
        <v>#DIV/0!</v>
      </c>
      <c r="AA158" s="134">
        <f>SUM(AA157)</f>
        <v>0</v>
      </c>
    </row>
    <row r="159" spans="1:27" ht="20.100000000000001" customHeight="1">
      <c r="A159" s="122">
        <v>813</v>
      </c>
      <c r="B159" s="123"/>
      <c r="C159" s="123"/>
      <c r="D159" s="124" t="s">
        <v>905</v>
      </c>
      <c r="E159" s="124" t="s">
        <v>906</v>
      </c>
      <c r="F159" s="125" t="s">
        <v>903</v>
      </c>
      <c r="G159" s="125" t="s">
        <v>65</v>
      </c>
      <c r="H159" s="123"/>
      <c r="I159" s="125" t="s">
        <v>904</v>
      </c>
      <c r="J159" s="132" t="s">
        <v>1020</v>
      </c>
      <c r="K159" s="123" t="s">
        <v>86</v>
      </c>
      <c r="L159" s="123" t="s">
        <v>31</v>
      </c>
      <c r="M159" s="123" t="s">
        <v>25</v>
      </c>
      <c r="N159" s="123" t="s">
        <v>22</v>
      </c>
      <c r="O159" s="125">
        <v>1344</v>
      </c>
      <c r="P159" s="125"/>
      <c r="Q159" s="123" t="s">
        <v>24</v>
      </c>
      <c r="R159" s="126"/>
      <c r="S159" s="127">
        <v>1358.7840000000001</v>
      </c>
      <c r="T159" s="125"/>
      <c r="U159" s="128">
        <v>19531.939999999999</v>
      </c>
      <c r="V159" s="128">
        <f>U159*S159</f>
        <v>26539687.560959999</v>
      </c>
      <c r="W159" s="129"/>
      <c r="X159" s="130">
        <v>8407.44</v>
      </c>
      <c r="Y159" s="131">
        <f t="shared" ref="Y159:Y161" si="48">X159*S159</f>
        <v>11423894.952960001</v>
      </c>
      <c r="Z159" s="131">
        <v>9064.02</v>
      </c>
      <c r="AA159" s="131">
        <f t="shared" ref="AA159:AA161" si="49">Z159*S159</f>
        <v>12316045.351680001</v>
      </c>
    </row>
    <row r="160" spans="1:27" s="143" customFormat="1" ht="20.100000000000001" customHeight="1">
      <c r="A160" s="135">
        <v>814</v>
      </c>
      <c r="B160" s="136"/>
      <c r="C160" s="136"/>
      <c r="D160" s="137" t="s">
        <v>901</v>
      </c>
      <c r="E160" s="137" t="s">
        <v>902</v>
      </c>
      <c r="F160" s="138" t="s">
        <v>903</v>
      </c>
      <c r="G160" s="138" t="s">
        <v>65</v>
      </c>
      <c r="H160" s="136"/>
      <c r="I160" s="138" t="s">
        <v>904</v>
      </c>
      <c r="J160" s="138" t="s">
        <v>1016</v>
      </c>
      <c r="K160" s="136" t="s">
        <v>86</v>
      </c>
      <c r="L160" s="136"/>
      <c r="M160" s="136"/>
      <c r="N160" s="136"/>
      <c r="O160" s="138"/>
      <c r="P160" s="138"/>
      <c r="Q160" s="136"/>
      <c r="R160" s="139"/>
      <c r="S160" s="140"/>
      <c r="T160" s="141">
        <f>SUM(S158:S159)</f>
        <v>2669.04</v>
      </c>
      <c r="U160" s="134">
        <f>V160/T160</f>
        <v>19531.939999999999</v>
      </c>
      <c r="V160" s="134">
        <f>SUM(V158:V159)</f>
        <v>52131529.137599997</v>
      </c>
      <c r="W160" s="142">
        <v>52200000</v>
      </c>
      <c r="X160" s="133">
        <v>8572.7000000000007</v>
      </c>
      <c r="Y160" s="134">
        <f t="shared" si="48"/>
        <v>0</v>
      </c>
      <c r="Z160" s="134">
        <v>9241.8799999999992</v>
      </c>
      <c r="AA160" s="134">
        <f t="shared" si="49"/>
        <v>0</v>
      </c>
    </row>
    <row r="161" spans="1:27" ht="20.100000000000001" customHeight="1">
      <c r="A161" s="122">
        <v>815</v>
      </c>
      <c r="B161" s="123"/>
      <c r="C161" s="123"/>
      <c r="D161" s="124">
        <v>61109771310101</v>
      </c>
      <c r="E161" s="124" t="s">
        <v>944</v>
      </c>
      <c r="F161" s="125" t="s">
        <v>79</v>
      </c>
      <c r="G161" s="125" t="s">
        <v>41</v>
      </c>
      <c r="H161" s="123">
        <v>1</v>
      </c>
      <c r="I161" s="125" t="s">
        <v>1533</v>
      </c>
      <c r="J161" s="125" t="s">
        <v>1019</v>
      </c>
      <c r="K161" s="123" t="s">
        <v>86</v>
      </c>
      <c r="L161" s="123" t="s">
        <v>20</v>
      </c>
      <c r="M161" s="123" t="s">
        <v>25</v>
      </c>
      <c r="N161" s="123" t="s">
        <v>21</v>
      </c>
      <c r="O161" s="125">
        <v>1440</v>
      </c>
      <c r="P161" s="125"/>
      <c r="Q161" s="123" t="s">
        <v>23</v>
      </c>
      <c r="R161" s="126">
        <v>0.05</v>
      </c>
      <c r="S161" s="127">
        <v>1454.57077</v>
      </c>
      <c r="T161" s="125"/>
      <c r="U161" s="128">
        <v>8119.32</v>
      </c>
      <c r="V161" s="128">
        <f>U161*S161</f>
        <v>11810125.5442764</v>
      </c>
      <c r="W161" s="129"/>
      <c r="X161" s="130">
        <v>8572.7000000000007</v>
      </c>
      <c r="Y161" s="131">
        <f t="shared" si="48"/>
        <v>12469598.839979002</v>
      </c>
      <c r="Z161" s="131">
        <v>9241.8799999999992</v>
      </c>
      <c r="AA161" s="131">
        <f t="shared" si="49"/>
        <v>13442968.5078476</v>
      </c>
    </row>
    <row r="162" spans="1:27" s="143" customFormat="1" ht="20.100000000000001" customHeight="1">
      <c r="A162" s="135">
        <v>816</v>
      </c>
      <c r="B162" s="136"/>
      <c r="C162" s="136"/>
      <c r="D162" s="137" t="s">
        <v>1611</v>
      </c>
      <c r="E162" s="137" t="s">
        <v>944</v>
      </c>
      <c r="F162" s="138" t="s">
        <v>79</v>
      </c>
      <c r="G162" s="138" t="s">
        <v>41</v>
      </c>
      <c r="H162" s="136"/>
      <c r="I162" s="138" t="s">
        <v>1533</v>
      </c>
      <c r="J162" s="138" t="s">
        <v>1019</v>
      </c>
      <c r="K162" s="136" t="s">
        <v>86</v>
      </c>
      <c r="L162" s="136"/>
      <c r="M162" s="136"/>
      <c r="N162" s="136"/>
      <c r="O162" s="138"/>
      <c r="P162" s="138"/>
      <c r="Q162" s="136"/>
      <c r="R162" s="139"/>
      <c r="S162" s="140"/>
      <c r="T162" s="141">
        <f>+S161</f>
        <v>1454.57077</v>
      </c>
      <c r="U162" s="134">
        <f>V162/T162</f>
        <v>8119.32</v>
      </c>
      <c r="V162" s="134">
        <f>SUM(V161)</f>
        <v>11810125.5442764</v>
      </c>
      <c r="W162" s="142">
        <v>11900000</v>
      </c>
      <c r="X162" s="133">
        <f>Y162/T162</f>
        <v>16426.491089834704</v>
      </c>
      <c r="Y162" s="134">
        <f>SUM(Y159:Y161)</f>
        <v>23893493.792939004</v>
      </c>
      <c r="Z162" s="134">
        <f>AA162/T162</f>
        <v>17709.013814107926</v>
      </c>
      <c r="AA162" s="134">
        <f>SUM(AA159:AA161)</f>
        <v>25759013.859527603</v>
      </c>
    </row>
    <row r="163" spans="1:27" ht="20.100000000000001" customHeight="1">
      <c r="A163" s="122">
        <v>817</v>
      </c>
      <c r="B163" s="167"/>
      <c r="C163" s="167"/>
      <c r="D163" s="124" t="s">
        <v>1046</v>
      </c>
      <c r="E163" s="124" t="s">
        <v>1047</v>
      </c>
      <c r="F163" s="124" t="s">
        <v>18</v>
      </c>
      <c r="G163" s="124" t="s">
        <v>28</v>
      </c>
      <c r="H163" s="168"/>
      <c r="I163" s="124" t="s">
        <v>1048</v>
      </c>
      <c r="J163" s="124" t="s">
        <v>1049</v>
      </c>
      <c r="K163" s="168" t="s">
        <v>1023</v>
      </c>
      <c r="L163" s="168" t="s">
        <v>31</v>
      </c>
      <c r="M163" s="168" t="s">
        <v>32</v>
      </c>
      <c r="N163" s="168" t="s">
        <v>33</v>
      </c>
      <c r="O163" s="128">
        <v>1820.7</v>
      </c>
      <c r="P163" s="124" t="s">
        <v>1029</v>
      </c>
      <c r="Q163" s="168" t="s">
        <v>23</v>
      </c>
      <c r="R163" s="126">
        <v>0.15</v>
      </c>
      <c r="S163" s="127">
        <v>1840.69</v>
      </c>
      <c r="T163" s="169"/>
      <c r="U163" s="128">
        <v>17376.939999999999</v>
      </c>
      <c r="V163" s="128">
        <f t="shared" ref="V163:V168" si="50">U163*S163</f>
        <v>31985559.6886</v>
      </c>
      <c r="W163" s="129"/>
      <c r="X163" s="130">
        <v>9934.82</v>
      </c>
      <c r="Y163" s="131">
        <f t="shared" ref="Y163:Y164" si="51">X163*S163</f>
        <v>18286923.825800002</v>
      </c>
      <c r="Z163" s="131">
        <v>10283.14</v>
      </c>
      <c r="AA163" s="131">
        <f t="shared" ref="AA163:AA164" si="52">Z163*S163</f>
        <v>18928072.966600001</v>
      </c>
    </row>
    <row r="164" spans="1:27" ht="20.100000000000001" customHeight="1">
      <c r="A164" s="122">
        <v>818</v>
      </c>
      <c r="B164" s="167"/>
      <c r="C164" s="167"/>
      <c r="D164" s="124" t="s">
        <v>1050</v>
      </c>
      <c r="E164" s="124" t="s">
        <v>1051</v>
      </c>
      <c r="F164" s="124" t="s">
        <v>18</v>
      </c>
      <c r="G164" s="124" t="s">
        <v>28</v>
      </c>
      <c r="H164" s="168"/>
      <c r="I164" s="124" t="s">
        <v>1048</v>
      </c>
      <c r="J164" s="132" t="s">
        <v>1020</v>
      </c>
      <c r="K164" s="168" t="s">
        <v>1023</v>
      </c>
      <c r="L164" s="168" t="s">
        <v>20</v>
      </c>
      <c r="M164" s="168" t="s">
        <v>32</v>
      </c>
      <c r="N164" s="168" t="s">
        <v>25</v>
      </c>
      <c r="O164" s="128">
        <v>163.1</v>
      </c>
      <c r="P164" s="124" t="s">
        <v>1029</v>
      </c>
      <c r="Q164" s="168" t="s">
        <v>24</v>
      </c>
      <c r="R164" s="126"/>
      <c r="S164" s="127">
        <v>165.76906199999999</v>
      </c>
      <c r="T164" s="169"/>
      <c r="U164" s="128">
        <v>7536.47</v>
      </c>
      <c r="V164" s="128">
        <f t="shared" si="50"/>
        <v>1249313.56269114</v>
      </c>
      <c r="W164" s="129"/>
      <c r="X164" s="130">
        <v>10129.379999999999</v>
      </c>
      <c r="Y164" s="131">
        <f t="shared" si="51"/>
        <v>1679137.8212415597</v>
      </c>
      <c r="Z164" s="131">
        <v>10484.379999999999</v>
      </c>
      <c r="AA164" s="131">
        <f t="shared" si="52"/>
        <v>1737985.8382515598</v>
      </c>
    </row>
    <row r="165" spans="1:27" ht="20.100000000000001" customHeight="1">
      <c r="A165" s="122">
        <v>819</v>
      </c>
      <c r="B165" s="167"/>
      <c r="C165" s="167"/>
      <c r="D165" s="124" t="s">
        <v>1052</v>
      </c>
      <c r="E165" s="124" t="s">
        <v>1053</v>
      </c>
      <c r="F165" s="124" t="s">
        <v>18</v>
      </c>
      <c r="G165" s="124" t="s">
        <v>28</v>
      </c>
      <c r="H165" s="168"/>
      <c r="I165" s="124" t="s">
        <v>1048</v>
      </c>
      <c r="J165" s="132" t="s">
        <v>1020</v>
      </c>
      <c r="K165" s="168" t="s">
        <v>1023</v>
      </c>
      <c r="L165" s="168" t="s">
        <v>20</v>
      </c>
      <c r="M165" s="168" t="s">
        <v>32</v>
      </c>
      <c r="N165" s="168" t="s">
        <v>34</v>
      </c>
      <c r="O165" s="128">
        <v>1944</v>
      </c>
      <c r="P165" s="124" t="s">
        <v>1029</v>
      </c>
      <c r="Q165" s="168" t="s">
        <v>24</v>
      </c>
      <c r="R165" s="126"/>
      <c r="S165" s="127">
        <v>1975.8127340000001</v>
      </c>
      <c r="T165" s="169"/>
      <c r="U165" s="128">
        <v>7536.47</v>
      </c>
      <c r="V165" s="128">
        <f t="shared" si="50"/>
        <v>14890653.395408981</v>
      </c>
      <c r="W165" s="129"/>
      <c r="X165" s="133" t="e">
        <f>Y165/T165</f>
        <v>#DIV/0!</v>
      </c>
      <c r="Y165" s="134">
        <f>SUM(Y163:Y164)</f>
        <v>19966061.647041563</v>
      </c>
      <c r="Z165" s="134" t="e">
        <f>AA165/T165</f>
        <v>#DIV/0!</v>
      </c>
      <c r="AA165" s="134">
        <f>SUM(AA163:AA164)</f>
        <v>20666058.804851562</v>
      </c>
    </row>
    <row r="166" spans="1:27" s="146" customFormat="1" ht="20.100000000000001" customHeight="1">
      <c r="A166" s="144">
        <v>820</v>
      </c>
      <c r="B166" s="167"/>
      <c r="C166" s="167"/>
      <c r="D166" s="124" t="s">
        <v>1054</v>
      </c>
      <c r="E166" s="124" t="s">
        <v>1055</v>
      </c>
      <c r="F166" s="124" t="s">
        <v>18</v>
      </c>
      <c r="G166" s="124" t="s">
        <v>28</v>
      </c>
      <c r="H166" s="168"/>
      <c r="I166" s="124" t="s">
        <v>1048</v>
      </c>
      <c r="J166" s="132" t="s">
        <v>1020</v>
      </c>
      <c r="K166" s="168" t="s">
        <v>1023</v>
      </c>
      <c r="L166" s="168" t="s">
        <v>20</v>
      </c>
      <c r="M166" s="168" t="s">
        <v>32</v>
      </c>
      <c r="N166" s="168" t="s">
        <v>35</v>
      </c>
      <c r="O166" s="128">
        <v>1944</v>
      </c>
      <c r="P166" s="124" t="s">
        <v>1029</v>
      </c>
      <c r="Q166" s="168" t="s">
        <v>24</v>
      </c>
      <c r="R166" s="126"/>
      <c r="S166" s="127">
        <v>1975.8127340000001</v>
      </c>
      <c r="T166" s="169"/>
      <c r="U166" s="128">
        <v>7536.47</v>
      </c>
      <c r="V166" s="128">
        <f t="shared" si="50"/>
        <v>14890653.395408981</v>
      </c>
      <c r="W166" s="129"/>
      <c r="X166" s="145">
        <v>8390.39</v>
      </c>
      <c r="Y166" s="128">
        <f>X166*S166</f>
        <v>16577839.40522626</v>
      </c>
      <c r="Z166" s="128">
        <v>8368.6200000000008</v>
      </c>
      <c r="AA166" s="128">
        <f t="shared" ref="AA166:AA169" si="53">Z166*S166</f>
        <v>16534825.962007083</v>
      </c>
    </row>
    <row r="167" spans="1:27" s="146" customFormat="1" ht="20.100000000000001" customHeight="1">
      <c r="A167" s="144">
        <v>821</v>
      </c>
      <c r="B167" s="167"/>
      <c r="C167" s="167"/>
      <c r="D167" s="124" t="s">
        <v>1056</v>
      </c>
      <c r="E167" s="124" t="s">
        <v>1057</v>
      </c>
      <c r="F167" s="124" t="s">
        <v>18</v>
      </c>
      <c r="G167" s="124" t="s">
        <v>28</v>
      </c>
      <c r="H167" s="168"/>
      <c r="I167" s="124" t="s">
        <v>1048</v>
      </c>
      <c r="J167" s="132" t="s">
        <v>1020</v>
      </c>
      <c r="K167" s="168" t="s">
        <v>1023</v>
      </c>
      <c r="L167" s="168" t="s">
        <v>20</v>
      </c>
      <c r="M167" s="168" t="s">
        <v>32</v>
      </c>
      <c r="N167" s="168" t="s">
        <v>21</v>
      </c>
      <c r="O167" s="128">
        <v>1944</v>
      </c>
      <c r="P167" s="124" t="s">
        <v>1029</v>
      </c>
      <c r="Q167" s="168" t="s">
        <v>23</v>
      </c>
      <c r="R167" s="126">
        <v>0.1</v>
      </c>
      <c r="S167" s="127">
        <v>1975.8127340000001</v>
      </c>
      <c r="T167" s="169"/>
      <c r="U167" s="128">
        <v>7536.47</v>
      </c>
      <c r="V167" s="128">
        <f t="shared" si="50"/>
        <v>14890653.395408981</v>
      </c>
      <c r="W167" s="129"/>
      <c r="X167" s="145">
        <v>8390.39</v>
      </c>
      <c r="Y167" s="128">
        <f>X167*S167</f>
        <v>16577839.40522626</v>
      </c>
      <c r="Z167" s="128">
        <v>8368.6200000000008</v>
      </c>
      <c r="AA167" s="128">
        <f t="shared" si="53"/>
        <v>16534825.962007083</v>
      </c>
    </row>
    <row r="168" spans="1:27" s="146" customFormat="1" ht="20.100000000000001" customHeight="1">
      <c r="A168" s="144">
        <v>822</v>
      </c>
      <c r="B168" s="167"/>
      <c r="C168" s="167"/>
      <c r="D168" s="124" t="s">
        <v>1058</v>
      </c>
      <c r="E168" s="124" t="s">
        <v>1059</v>
      </c>
      <c r="F168" s="124" t="s">
        <v>18</v>
      </c>
      <c r="G168" s="124" t="s">
        <v>28</v>
      </c>
      <c r="H168" s="168"/>
      <c r="I168" s="124" t="s">
        <v>1048</v>
      </c>
      <c r="J168" s="132" t="s">
        <v>1020</v>
      </c>
      <c r="K168" s="168" t="s">
        <v>1023</v>
      </c>
      <c r="L168" s="168" t="s">
        <v>20</v>
      </c>
      <c r="M168" s="168" t="s">
        <v>32</v>
      </c>
      <c r="N168" s="168" t="s">
        <v>22</v>
      </c>
      <c r="O168" s="128">
        <v>1944</v>
      </c>
      <c r="P168" s="124" t="s">
        <v>1029</v>
      </c>
      <c r="Q168" s="168" t="s">
        <v>23</v>
      </c>
      <c r="R168" s="126">
        <v>0.1</v>
      </c>
      <c r="S168" s="127">
        <v>1975.8127340000001</v>
      </c>
      <c r="T168" s="169"/>
      <c r="U168" s="128">
        <v>7536.47</v>
      </c>
      <c r="V168" s="128">
        <f t="shared" si="50"/>
        <v>14890653.395408981</v>
      </c>
      <c r="W168" s="129"/>
      <c r="X168" s="145">
        <v>8390.39</v>
      </c>
      <c r="Y168" s="128">
        <f>X168*S168</f>
        <v>16577839.40522626</v>
      </c>
      <c r="Z168" s="128">
        <v>8368.6200000000008</v>
      </c>
      <c r="AA168" s="128">
        <f t="shared" si="53"/>
        <v>16534825.962007083</v>
      </c>
    </row>
    <row r="169" spans="1:27" s="143" customFormat="1" ht="20.100000000000001" customHeight="1">
      <c r="A169" s="135">
        <v>823</v>
      </c>
      <c r="B169" s="170"/>
      <c r="C169" s="170"/>
      <c r="D169" s="137" t="s">
        <v>1046</v>
      </c>
      <c r="E169" s="137" t="s">
        <v>1047</v>
      </c>
      <c r="F169" s="137" t="s">
        <v>18</v>
      </c>
      <c r="G169" s="137" t="s">
        <v>28</v>
      </c>
      <c r="H169" s="171"/>
      <c r="I169" s="137" t="s">
        <v>1048</v>
      </c>
      <c r="J169" s="137" t="s">
        <v>1049</v>
      </c>
      <c r="K169" s="171" t="s">
        <v>1023</v>
      </c>
      <c r="L169" s="171"/>
      <c r="M169" s="171"/>
      <c r="N169" s="171"/>
      <c r="O169" s="134"/>
      <c r="P169" s="137"/>
      <c r="Q169" s="171"/>
      <c r="R169" s="139"/>
      <c r="S169" s="172"/>
      <c r="T169" s="173">
        <f>SUM(S163:S168)</f>
        <v>9909.7099980000003</v>
      </c>
      <c r="U169" s="134">
        <f>V169/T169</f>
        <v>9364.2989402975145</v>
      </c>
      <c r="V169" s="134">
        <f>SUM(V163:V168)</f>
        <v>92797486.832927078</v>
      </c>
      <c r="W169" s="142">
        <v>92800000</v>
      </c>
      <c r="X169" s="133">
        <v>8390.39</v>
      </c>
      <c r="Y169" s="134">
        <f>X169*S169</f>
        <v>0</v>
      </c>
      <c r="Z169" s="134">
        <v>8368.6200000000008</v>
      </c>
      <c r="AA169" s="134">
        <f t="shared" si="53"/>
        <v>0</v>
      </c>
    </row>
    <row r="170" spans="1:27" s="146" customFormat="1" ht="20.100000000000001" customHeight="1">
      <c r="A170" s="144">
        <v>824</v>
      </c>
      <c r="B170" s="167"/>
      <c r="C170" s="167"/>
      <c r="D170" s="124" t="s">
        <v>1164</v>
      </c>
      <c r="E170" s="124" t="s">
        <v>1165</v>
      </c>
      <c r="F170" s="124" t="s">
        <v>49</v>
      </c>
      <c r="G170" s="124" t="s">
        <v>41</v>
      </c>
      <c r="H170" s="168">
        <v>1</v>
      </c>
      <c r="I170" s="124" t="s">
        <v>1166</v>
      </c>
      <c r="J170" s="124" t="s">
        <v>1167</v>
      </c>
      <c r="K170" s="168" t="s">
        <v>1023</v>
      </c>
      <c r="L170" s="168" t="s">
        <v>31</v>
      </c>
      <c r="M170" s="168" t="s">
        <v>26</v>
      </c>
      <c r="N170" s="168" t="s">
        <v>33</v>
      </c>
      <c r="O170" s="128">
        <v>1302.4000000000001</v>
      </c>
      <c r="P170" s="124" t="s">
        <v>1168</v>
      </c>
      <c r="Q170" s="168" t="s">
        <v>23</v>
      </c>
      <c r="R170" s="126">
        <v>0.1</v>
      </c>
      <c r="S170" s="127">
        <v>1315.069598</v>
      </c>
      <c r="T170" s="169"/>
      <c r="U170" s="128">
        <v>18599.439999999999</v>
      </c>
      <c r="V170" s="128">
        <f>U170*S170</f>
        <v>24459558.083825119</v>
      </c>
      <c r="W170" s="129"/>
      <c r="X170" s="145" t="e">
        <f>Y170/T170</f>
        <v>#DIV/0!</v>
      </c>
      <c r="Y170" s="128">
        <f>SUM(Y166:Y169)</f>
        <v>49733518.215678781</v>
      </c>
      <c r="Z170" s="128" t="e">
        <f>AA170/T170</f>
        <v>#DIV/0!</v>
      </c>
      <c r="AA170" s="128">
        <f>SUM(AA166:AA169)</f>
        <v>49604477.886021249</v>
      </c>
    </row>
    <row r="171" spans="1:27" s="146" customFormat="1" ht="20.100000000000001" customHeight="1">
      <c r="A171" s="144">
        <v>825</v>
      </c>
      <c r="B171" s="167"/>
      <c r="C171" s="167"/>
      <c r="D171" s="124" t="s">
        <v>1169</v>
      </c>
      <c r="E171" s="124" t="s">
        <v>1170</v>
      </c>
      <c r="F171" s="124" t="s">
        <v>49</v>
      </c>
      <c r="G171" s="124" t="s">
        <v>41</v>
      </c>
      <c r="H171" s="168">
        <v>1</v>
      </c>
      <c r="I171" s="124" t="s">
        <v>1166</v>
      </c>
      <c r="J171" s="132" t="s">
        <v>1020</v>
      </c>
      <c r="K171" s="168" t="s">
        <v>1023</v>
      </c>
      <c r="L171" s="168" t="s">
        <v>31</v>
      </c>
      <c r="M171" s="168" t="s">
        <v>26</v>
      </c>
      <c r="N171" s="168" t="s">
        <v>40</v>
      </c>
      <c r="O171" s="128">
        <v>1050</v>
      </c>
      <c r="P171" s="124" t="s">
        <v>1168</v>
      </c>
      <c r="Q171" s="168" t="s">
        <v>23</v>
      </c>
      <c r="R171" s="126">
        <v>0.1</v>
      </c>
      <c r="S171" s="127">
        <v>1060.5399990000001</v>
      </c>
      <c r="T171" s="169"/>
      <c r="U171" s="128">
        <v>18599.439999999999</v>
      </c>
      <c r="V171" s="128">
        <f>U171*S171</f>
        <v>19725450.079000559</v>
      </c>
      <c r="W171" s="129"/>
      <c r="X171" s="145">
        <v>11721.2</v>
      </c>
      <c r="Y171" s="128">
        <f t="shared" ref="Y171" si="54">X171*S171</f>
        <v>12430801.436278801</v>
      </c>
      <c r="Z171" s="128">
        <v>11721.2</v>
      </c>
      <c r="AA171" s="128">
        <f t="shared" ref="AA171" si="55">Z171*S171</f>
        <v>12430801.436278801</v>
      </c>
    </row>
    <row r="172" spans="1:27" s="146" customFormat="1" ht="20.100000000000001" customHeight="1">
      <c r="A172" s="144">
        <v>826</v>
      </c>
      <c r="B172" s="167"/>
      <c r="C172" s="167"/>
      <c r="D172" s="124" t="s">
        <v>1171</v>
      </c>
      <c r="E172" s="124" t="s">
        <v>1172</v>
      </c>
      <c r="F172" s="124" t="s">
        <v>49</v>
      </c>
      <c r="G172" s="124" t="s">
        <v>41</v>
      </c>
      <c r="H172" s="168">
        <v>2</v>
      </c>
      <c r="I172" s="124" t="s">
        <v>1166</v>
      </c>
      <c r="J172" s="132" t="s">
        <v>1020</v>
      </c>
      <c r="K172" s="168" t="s">
        <v>1023</v>
      </c>
      <c r="L172" s="168" t="s">
        <v>50</v>
      </c>
      <c r="M172" s="168" t="s">
        <v>26</v>
      </c>
      <c r="N172" s="168" t="s">
        <v>34</v>
      </c>
      <c r="O172" s="128">
        <v>650</v>
      </c>
      <c r="P172" s="124" t="s">
        <v>1168</v>
      </c>
      <c r="Q172" s="168" t="s">
        <v>24</v>
      </c>
      <c r="R172" s="126"/>
      <c r="S172" s="127">
        <v>656.63723600000003</v>
      </c>
      <c r="T172" s="169"/>
      <c r="U172" s="128">
        <v>13938.44</v>
      </c>
      <c r="V172" s="128">
        <f>U172*S172</f>
        <v>9152498.7157518417</v>
      </c>
      <c r="W172" s="129"/>
      <c r="X172" s="145" t="e">
        <f>Y172/T172</f>
        <v>#DIV/0!</v>
      </c>
      <c r="Y172" s="128">
        <f>SUM(Y171)</f>
        <v>12430801.436278801</v>
      </c>
      <c r="Z172" s="128" t="e">
        <f>AA172/T172</f>
        <v>#DIV/0!</v>
      </c>
      <c r="AA172" s="128">
        <f>SUM(AA171)</f>
        <v>12430801.436278801</v>
      </c>
    </row>
    <row r="173" spans="1:27" ht="20.100000000000001" customHeight="1">
      <c r="A173" s="122">
        <v>827</v>
      </c>
      <c r="B173" s="167"/>
      <c r="C173" s="167"/>
      <c r="D173" s="124" t="s">
        <v>1173</v>
      </c>
      <c r="E173" s="124" t="s">
        <v>1174</v>
      </c>
      <c r="F173" s="124" t="s">
        <v>49</v>
      </c>
      <c r="G173" s="124" t="s">
        <v>41</v>
      </c>
      <c r="H173" s="168">
        <v>1</v>
      </c>
      <c r="I173" s="124" t="s">
        <v>1166</v>
      </c>
      <c r="J173" s="132" t="s">
        <v>1020</v>
      </c>
      <c r="K173" s="168" t="s">
        <v>1023</v>
      </c>
      <c r="L173" s="168" t="s">
        <v>50</v>
      </c>
      <c r="M173" s="168" t="s">
        <v>26</v>
      </c>
      <c r="N173" s="168" t="s">
        <v>38</v>
      </c>
      <c r="O173" s="128">
        <v>583.79999999999995</v>
      </c>
      <c r="P173" s="124" t="s">
        <v>1168</v>
      </c>
      <c r="Q173" s="168" t="s">
        <v>24</v>
      </c>
      <c r="R173" s="126"/>
      <c r="S173" s="127">
        <v>589.66311199999996</v>
      </c>
      <c r="T173" s="169"/>
      <c r="U173" s="128">
        <v>13654.12</v>
      </c>
      <c r="V173" s="128">
        <f>U173*S173</f>
        <v>8051330.8908214401</v>
      </c>
      <c r="W173" s="129"/>
      <c r="X173" s="130">
        <v>8077.9</v>
      </c>
      <c r="Y173" s="131">
        <f t="shared" ref="Y173:Y174" si="56">X173*S173</f>
        <v>4763239.6524247993</v>
      </c>
      <c r="Z173" s="131">
        <v>8709.3799999999992</v>
      </c>
      <c r="AA173" s="131">
        <f t="shared" ref="AA173:AA174" si="57">Z173*S173</f>
        <v>5135600.1143905595</v>
      </c>
    </row>
    <row r="174" spans="1:27" s="143" customFormat="1" ht="20.100000000000001" customHeight="1">
      <c r="A174" s="135">
        <v>828</v>
      </c>
      <c r="B174" s="170"/>
      <c r="C174" s="170"/>
      <c r="D174" s="137" t="s">
        <v>1164</v>
      </c>
      <c r="E174" s="137" t="s">
        <v>1165</v>
      </c>
      <c r="F174" s="137" t="s">
        <v>49</v>
      </c>
      <c r="G174" s="137" t="s">
        <v>41</v>
      </c>
      <c r="H174" s="171"/>
      <c r="I174" s="137" t="s">
        <v>1166</v>
      </c>
      <c r="J174" s="137" t="s">
        <v>1167</v>
      </c>
      <c r="K174" s="171" t="s">
        <v>1023</v>
      </c>
      <c r="L174" s="171"/>
      <c r="M174" s="171"/>
      <c r="N174" s="171"/>
      <c r="O174" s="134"/>
      <c r="P174" s="137"/>
      <c r="Q174" s="171"/>
      <c r="R174" s="139"/>
      <c r="S174" s="172"/>
      <c r="T174" s="173">
        <f>SUM(S170:S173)</f>
        <v>3621.9099450000003</v>
      </c>
      <c r="U174" s="134">
        <f>V174/T174</f>
        <v>16949.299872611537</v>
      </c>
      <c r="V174" s="134">
        <f>SUM(V170:V173)</f>
        <v>61388837.769398957</v>
      </c>
      <c r="W174" s="142">
        <v>61400000</v>
      </c>
      <c r="X174" s="133">
        <v>8077.9</v>
      </c>
      <c r="Y174" s="134">
        <f t="shared" si="56"/>
        <v>0</v>
      </c>
      <c r="Z174" s="134">
        <v>8709.3799999999992</v>
      </c>
      <c r="AA174" s="134">
        <f t="shared" si="57"/>
        <v>0</v>
      </c>
    </row>
    <row r="175" spans="1:27" ht="20.100000000000001" customHeight="1">
      <c r="A175" s="122">
        <v>829</v>
      </c>
      <c r="B175" s="167"/>
      <c r="C175" s="167"/>
      <c r="D175" s="124" t="s">
        <v>1230</v>
      </c>
      <c r="E175" s="124" t="s">
        <v>1231</v>
      </c>
      <c r="F175" s="124" t="s">
        <v>62</v>
      </c>
      <c r="G175" s="124" t="s">
        <v>41</v>
      </c>
      <c r="H175" s="168">
        <v>1</v>
      </c>
      <c r="I175" s="124" t="s">
        <v>1232</v>
      </c>
      <c r="J175" s="124" t="s">
        <v>1233</v>
      </c>
      <c r="K175" s="168" t="s">
        <v>1023</v>
      </c>
      <c r="L175" s="168" t="s">
        <v>37</v>
      </c>
      <c r="M175" s="168" t="s">
        <v>21</v>
      </c>
      <c r="N175" s="168" t="s">
        <v>21</v>
      </c>
      <c r="O175" s="128">
        <v>1200</v>
      </c>
      <c r="P175" s="124">
        <v>100</v>
      </c>
      <c r="Q175" s="168" t="s">
        <v>30</v>
      </c>
      <c r="R175" s="126">
        <v>0.1</v>
      </c>
      <c r="S175" s="127">
        <v>1212.417385</v>
      </c>
      <c r="T175" s="169"/>
      <c r="U175" s="128">
        <v>8604</v>
      </c>
      <c r="V175" s="128">
        <f t="shared" ref="V175:V182" si="58">U175*S175</f>
        <v>10431639.180539999</v>
      </c>
      <c r="W175" s="129"/>
      <c r="X175" s="133" t="e">
        <f>Y175/T175</f>
        <v>#DIV/0!</v>
      </c>
      <c r="Y175" s="134">
        <f>SUM(Y173:Y174)</f>
        <v>4763239.6524247993</v>
      </c>
      <c r="Z175" s="134" t="e">
        <f>AA175/T175</f>
        <v>#DIV/0!</v>
      </c>
      <c r="AA175" s="134">
        <f>SUM(AA173:AA174)</f>
        <v>5135600.1143905595</v>
      </c>
    </row>
    <row r="176" spans="1:27" ht="20.100000000000001" customHeight="1">
      <c r="A176" s="122">
        <v>830</v>
      </c>
      <c r="B176" s="167"/>
      <c r="C176" s="167"/>
      <c r="D176" s="124" t="s">
        <v>1234</v>
      </c>
      <c r="E176" s="124" t="s">
        <v>1235</v>
      </c>
      <c r="F176" s="124" t="s">
        <v>62</v>
      </c>
      <c r="G176" s="124" t="s">
        <v>41</v>
      </c>
      <c r="H176" s="168">
        <v>1</v>
      </c>
      <c r="I176" s="124" t="s">
        <v>1232</v>
      </c>
      <c r="J176" s="132" t="s">
        <v>1020</v>
      </c>
      <c r="K176" s="168" t="s">
        <v>1023</v>
      </c>
      <c r="L176" s="168" t="s">
        <v>37</v>
      </c>
      <c r="M176" s="168" t="s">
        <v>21</v>
      </c>
      <c r="N176" s="168" t="s">
        <v>22</v>
      </c>
      <c r="O176" s="128">
        <v>2139.4</v>
      </c>
      <c r="P176" s="124" t="s">
        <v>1236</v>
      </c>
      <c r="Q176" s="168" t="s">
        <v>47</v>
      </c>
      <c r="R176" s="126">
        <v>0.05</v>
      </c>
      <c r="S176" s="127">
        <v>2161.5381280000001</v>
      </c>
      <c r="T176" s="169"/>
      <c r="U176" s="128">
        <v>9166.5</v>
      </c>
      <c r="V176" s="128">
        <f t="shared" si="58"/>
        <v>19813739.250312001</v>
      </c>
      <c r="W176" s="129"/>
      <c r="X176" s="130">
        <v>9352.32</v>
      </c>
      <c r="Y176" s="131">
        <f t="shared" ref="Y176:Y187" si="59">X176*S176</f>
        <v>20215396.26525696</v>
      </c>
      <c r="Z176" s="131">
        <v>9680.64</v>
      </c>
      <c r="AA176" s="131">
        <f t="shared" ref="AA176:AA187" si="60">Z176*S176</f>
        <v>20925072.46344192</v>
      </c>
    </row>
    <row r="177" spans="1:27" ht="20.100000000000001" customHeight="1">
      <c r="A177" s="122">
        <v>831</v>
      </c>
      <c r="B177" s="167"/>
      <c r="C177" s="167"/>
      <c r="D177" s="124" t="s">
        <v>1237</v>
      </c>
      <c r="E177" s="124" t="s">
        <v>1238</v>
      </c>
      <c r="F177" s="124" t="s">
        <v>62</v>
      </c>
      <c r="G177" s="124" t="s">
        <v>41</v>
      </c>
      <c r="H177" s="168">
        <v>2</v>
      </c>
      <c r="I177" s="124" t="s">
        <v>1232</v>
      </c>
      <c r="J177" s="132" t="s">
        <v>1020</v>
      </c>
      <c r="K177" s="168" t="s">
        <v>1023</v>
      </c>
      <c r="L177" s="168" t="s">
        <v>37</v>
      </c>
      <c r="M177" s="168" t="s">
        <v>21</v>
      </c>
      <c r="N177" s="168" t="s">
        <v>38</v>
      </c>
      <c r="O177" s="128">
        <v>1189.9000000000001</v>
      </c>
      <c r="P177" s="124" t="s">
        <v>1236</v>
      </c>
      <c r="Q177" s="168" t="s">
        <v>47</v>
      </c>
      <c r="R177" s="126">
        <v>0.05</v>
      </c>
      <c r="S177" s="127">
        <v>1202.015504</v>
      </c>
      <c r="T177" s="169"/>
      <c r="U177" s="128">
        <v>8791.8799999999992</v>
      </c>
      <c r="V177" s="128">
        <f t="shared" si="58"/>
        <v>10567976.069307519</v>
      </c>
      <c r="W177" s="129"/>
      <c r="X177" s="130">
        <v>9934.82</v>
      </c>
      <c r="Y177" s="131">
        <f t="shared" si="59"/>
        <v>11941807.669449279</v>
      </c>
      <c r="Z177" s="131">
        <v>10283.14</v>
      </c>
      <c r="AA177" s="131">
        <f t="shared" si="60"/>
        <v>12360493.709802559</v>
      </c>
    </row>
    <row r="178" spans="1:27" ht="20.100000000000001" customHeight="1">
      <c r="A178" s="122">
        <v>832</v>
      </c>
      <c r="B178" s="167"/>
      <c r="C178" s="167"/>
      <c r="D178" s="124" t="s">
        <v>1239</v>
      </c>
      <c r="E178" s="124" t="s">
        <v>1240</v>
      </c>
      <c r="F178" s="124" t="s">
        <v>62</v>
      </c>
      <c r="G178" s="124" t="s">
        <v>41</v>
      </c>
      <c r="H178" s="168">
        <v>1</v>
      </c>
      <c r="I178" s="124" t="s">
        <v>1232</v>
      </c>
      <c r="J178" s="132" t="s">
        <v>1020</v>
      </c>
      <c r="K178" s="168" t="s">
        <v>1023</v>
      </c>
      <c r="L178" s="168" t="s">
        <v>29</v>
      </c>
      <c r="M178" s="168">
        <v>1</v>
      </c>
      <c r="N178" s="168">
        <v>3</v>
      </c>
      <c r="O178" s="128">
        <v>2000</v>
      </c>
      <c r="P178" s="124">
        <v>100</v>
      </c>
      <c r="Q178" s="168" t="s">
        <v>39</v>
      </c>
      <c r="R178" s="126">
        <v>0.12</v>
      </c>
      <c r="S178" s="127">
        <v>2020.4302499999999</v>
      </c>
      <c r="T178" s="169"/>
      <c r="U178" s="128">
        <v>8599.2199999999993</v>
      </c>
      <c r="V178" s="128">
        <f t="shared" si="58"/>
        <v>17374124.214404996</v>
      </c>
      <c r="W178" s="129"/>
      <c r="X178" s="130">
        <v>9119.32</v>
      </c>
      <c r="Y178" s="131">
        <f t="shared" si="59"/>
        <v>18424949.987429999</v>
      </c>
      <c r="Z178" s="131">
        <v>9439.64</v>
      </c>
      <c r="AA178" s="131">
        <f t="shared" si="60"/>
        <v>19072134.205109999</v>
      </c>
    </row>
    <row r="179" spans="1:27" ht="20.100000000000001" customHeight="1">
      <c r="A179" s="122">
        <v>833</v>
      </c>
      <c r="B179" s="167"/>
      <c r="C179" s="167"/>
      <c r="D179" s="124" t="s">
        <v>1241</v>
      </c>
      <c r="E179" s="124" t="s">
        <v>1242</v>
      </c>
      <c r="F179" s="124" t="s">
        <v>62</v>
      </c>
      <c r="G179" s="124" t="s">
        <v>41</v>
      </c>
      <c r="H179" s="168">
        <v>1</v>
      </c>
      <c r="I179" s="124" t="s">
        <v>1232</v>
      </c>
      <c r="J179" s="132" t="s">
        <v>1020</v>
      </c>
      <c r="K179" s="168" t="s">
        <v>1023</v>
      </c>
      <c r="L179" s="168" t="s">
        <v>29</v>
      </c>
      <c r="M179" s="168">
        <v>1</v>
      </c>
      <c r="N179" s="168">
        <v>4</v>
      </c>
      <c r="O179" s="128">
        <v>1980</v>
      </c>
      <c r="P179" s="124">
        <v>100</v>
      </c>
      <c r="Q179" s="168" t="s">
        <v>47</v>
      </c>
      <c r="R179" s="126">
        <v>0.05</v>
      </c>
      <c r="S179" s="127">
        <v>2000.225948</v>
      </c>
      <c r="T179" s="169"/>
      <c r="U179" s="128">
        <v>9405.9699999999993</v>
      </c>
      <c r="V179" s="128">
        <f t="shared" si="58"/>
        <v>18814065.260109559</v>
      </c>
      <c r="W179" s="129"/>
      <c r="X179" s="130">
        <v>9352.32</v>
      </c>
      <c r="Y179" s="131">
        <f t="shared" si="59"/>
        <v>18706753.13799936</v>
      </c>
      <c r="Z179" s="131">
        <v>9680.64</v>
      </c>
      <c r="AA179" s="131">
        <f t="shared" si="60"/>
        <v>19363467.321246721</v>
      </c>
    </row>
    <row r="180" spans="1:27" ht="20.100000000000001" customHeight="1">
      <c r="A180" s="122">
        <v>834</v>
      </c>
      <c r="B180" s="167"/>
      <c r="C180" s="167"/>
      <c r="D180" s="124" t="s">
        <v>1243</v>
      </c>
      <c r="E180" s="124" t="s">
        <v>1244</v>
      </c>
      <c r="F180" s="124" t="s">
        <v>62</v>
      </c>
      <c r="G180" s="124" t="s">
        <v>41</v>
      </c>
      <c r="H180" s="168">
        <v>1</v>
      </c>
      <c r="I180" s="124" t="s">
        <v>1232</v>
      </c>
      <c r="J180" s="132" t="s">
        <v>1020</v>
      </c>
      <c r="K180" s="168" t="s">
        <v>1023</v>
      </c>
      <c r="L180" s="168" t="s">
        <v>29</v>
      </c>
      <c r="M180" s="168">
        <v>1</v>
      </c>
      <c r="N180" s="168">
        <v>5</v>
      </c>
      <c r="O180" s="128">
        <v>2139.4</v>
      </c>
      <c r="P180" s="124">
        <v>100</v>
      </c>
      <c r="Q180" s="168" t="s">
        <v>47</v>
      </c>
      <c r="R180" s="126">
        <v>0.05</v>
      </c>
      <c r="S180" s="127">
        <v>2161.2542389999999</v>
      </c>
      <c r="T180" s="169"/>
      <c r="U180" s="128">
        <v>9405.9699999999993</v>
      </c>
      <c r="V180" s="128">
        <f t="shared" si="58"/>
        <v>20328692.534406826</v>
      </c>
      <c r="W180" s="129"/>
      <c r="X180" s="130">
        <v>9934.82</v>
      </c>
      <c r="Y180" s="131">
        <f t="shared" si="59"/>
        <v>21471671.838701978</v>
      </c>
      <c r="Z180" s="131">
        <v>10283.14</v>
      </c>
      <c r="AA180" s="131">
        <f t="shared" si="60"/>
        <v>22224479.915230457</v>
      </c>
    </row>
    <row r="181" spans="1:27" ht="20.100000000000001" customHeight="1">
      <c r="A181" s="122">
        <v>835</v>
      </c>
      <c r="B181" s="167"/>
      <c r="C181" s="167"/>
      <c r="D181" s="124" t="s">
        <v>1245</v>
      </c>
      <c r="E181" s="124" t="s">
        <v>1246</v>
      </c>
      <c r="F181" s="124" t="s">
        <v>62</v>
      </c>
      <c r="G181" s="124" t="s">
        <v>41</v>
      </c>
      <c r="H181" s="168">
        <v>1</v>
      </c>
      <c r="I181" s="124" t="s">
        <v>1232</v>
      </c>
      <c r="J181" s="132" t="s">
        <v>1020</v>
      </c>
      <c r="K181" s="168" t="s">
        <v>1023</v>
      </c>
      <c r="L181" s="168" t="s">
        <v>20</v>
      </c>
      <c r="M181" s="168" t="s">
        <v>21</v>
      </c>
      <c r="N181" s="168" t="s">
        <v>40</v>
      </c>
      <c r="O181" s="128">
        <v>1440</v>
      </c>
      <c r="P181" s="124" t="s">
        <v>1236</v>
      </c>
      <c r="Q181" s="168" t="s">
        <v>24</v>
      </c>
      <c r="R181" s="126"/>
      <c r="S181" s="127">
        <v>1454.714653</v>
      </c>
      <c r="T181" s="169"/>
      <c r="U181" s="128">
        <v>7779.32</v>
      </c>
      <c r="V181" s="128">
        <f t="shared" si="58"/>
        <v>11316690.79437596</v>
      </c>
      <c r="W181" s="129"/>
      <c r="X181" s="130">
        <v>9934.82</v>
      </c>
      <c r="Y181" s="131">
        <f t="shared" si="59"/>
        <v>14452328.228917459</v>
      </c>
      <c r="Z181" s="131">
        <v>10283.14</v>
      </c>
      <c r="AA181" s="131">
        <f t="shared" si="60"/>
        <v>14959034.436850419</v>
      </c>
    </row>
    <row r="182" spans="1:27" ht="20.100000000000001" customHeight="1">
      <c r="A182" s="122">
        <v>836</v>
      </c>
      <c r="B182" s="167"/>
      <c r="C182" s="167"/>
      <c r="D182" s="124" t="s">
        <v>1247</v>
      </c>
      <c r="E182" s="124" t="s">
        <v>1248</v>
      </c>
      <c r="F182" s="124" t="s">
        <v>62</v>
      </c>
      <c r="G182" s="124" t="s">
        <v>41</v>
      </c>
      <c r="H182" s="168">
        <v>1</v>
      </c>
      <c r="I182" s="124" t="s">
        <v>1232</v>
      </c>
      <c r="J182" s="132" t="s">
        <v>1020</v>
      </c>
      <c r="K182" s="168" t="s">
        <v>1023</v>
      </c>
      <c r="L182" s="168" t="s">
        <v>20</v>
      </c>
      <c r="M182" s="168" t="s">
        <v>21</v>
      </c>
      <c r="N182" s="168" t="s">
        <v>33</v>
      </c>
      <c r="O182" s="128">
        <v>1365</v>
      </c>
      <c r="P182" s="124" t="s">
        <v>1236</v>
      </c>
      <c r="Q182" s="168" t="s">
        <v>24</v>
      </c>
      <c r="R182" s="126"/>
      <c r="S182" s="127">
        <v>1378.948265</v>
      </c>
      <c r="T182" s="169"/>
      <c r="U182" s="128">
        <v>7779.32</v>
      </c>
      <c r="V182" s="128">
        <f t="shared" si="58"/>
        <v>10727279.8168798</v>
      </c>
      <c r="W182" s="129"/>
      <c r="X182" s="130">
        <v>9352.32</v>
      </c>
      <c r="Y182" s="131">
        <f t="shared" si="59"/>
        <v>12896365.437724799</v>
      </c>
      <c r="Z182" s="131">
        <v>9680.64</v>
      </c>
      <c r="AA182" s="131">
        <f t="shared" si="60"/>
        <v>13349101.7320896</v>
      </c>
    </row>
    <row r="183" spans="1:27" s="143" customFormat="1" ht="20.100000000000001" customHeight="1">
      <c r="A183" s="135">
        <v>837</v>
      </c>
      <c r="B183" s="170"/>
      <c r="C183" s="170"/>
      <c r="D183" s="137" t="s">
        <v>1230</v>
      </c>
      <c r="E183" s="137" t="s">
        <v>1231</v>
      </c>
      <c r="F183" s="137" t="s">
        <v>62</v>
      </c>
      <c r="G183" s="137" t="s">
        <v>41</v>
      </c>
      <c r="H183" s="171"/>
      <c r="I183" s="137" t="s">
        <v>1232</v>
      </c>
      <c r="J183" s="137" t="s">
        <v>1233</v>
      </c>
      <c r="K183" s="171" t="s">
        <v>1023</v>
      </c>
      <c r="L183" s="171"/>
      <c r="M183" s="171"/>
      <c r="N183" s="171"/>
      <c r="O183" s="134"/>
      <c r="P183" s="137"/>
      <c r="Q183" s="171"/>
      <c r="R183" s="139"/>
      <c r="S183" s="172"/>
      <c r="T183" s="173">
        <f>SUM(S175:S182)</f>
        <v>13591.544371999997</v>
      </c>
      <c r="U183" s="134">
        <f>V183/T183</f>
        <v>8782.9759336444513</v>
      </c>
      <c r="V183" s="134">
        <f>SUM(V175:V182)</f>
        <v>119374207.12033665</v>
      </c>
      <c r="W183" s="142">
        <v>119400000</v>
      </c>
      <c r="X183" s="133">
        <v>9934.82</v>
      </c>
      <c r="Y183" s="134">
        <f t="shared" si="59"/>
        <v>0</v>
      </c>
      <c r="Z183" s="134">
        <v>10283.14</v>
      </c>
      <c r="AA183" s="134">
        <f t="shared" si="60"/>
        <v>0</v>
      </c>
    </row>
    <row r="184" spans="1:27" ht="20.100000000000001" customHeight="1">
      <c r="A184" s="122">
        <v>838</v>
      </c>
      <c r="B184" s="167"/>
      <c r="C184" s="167"/>
      <c r="D184" s="124" t="s">
        <v>1550</v>
      </c>
      <c r="E184" s="124" t="s">
        <v>1273</v>
      </c>
      <c r="F184" s="124" t="s">
        <v>63</v>
      </c>
      <c r="G184" s="124" t="s">
        <v>41</v>
      </c>
      <c r="H184" s="168">
        <v>2</v>
      </c>
      <c r="I184" s="124" t="s">
        <v>1274</v>
      </c>
      <c r="J184" s="124" t="s">
        <v>1275</v>
      </c>
      <c r="K184" s="168" t="s">
        <v>1023</v>
      </c>
      <c r="L184" s="168" t="s">
        <v>20</v>
      </c>
      <c r="M184" s="168" t="s">
        <v>27</v>
      </c>
      <c r="N184" s="168" t="s">
        <v>21</v>
      </c>
      <c r="O184" s="128">
        <v>1850.4</v>
      </c>
      <c r="P184" s="124" t="s">
        <v>1276</v>
      </c>
      <c r="Q184" s="168" t="s">
        <v>24</v>
      </c>
      <c r="R184" s="126"/>
      <c r="S184" s="127">
        <v>1869.08213</v>
      </c>
      <c r="T184" s="169"/>
      <c r="U184" s="128">
        <v>8180.59</v>
      </c>
      <c r="V184" s="128">
        <f>U184*S184</f>
        <v>15290194.5818567</v>
      </c>
      <c r="W184" s="129"/>
      <c r="X184" s="130">
        <v>9934.82</v>
      </c>
      <c r="Y184" s="131">
        <f t="shared" si="59"/>
        <v>18568994.526766598</v>
      </c>
      <c r="Z184" s="131">
        <v>10283.14</v>
      </c>
      <c r="AA184" s="131">
        <f t="shared" si="60"/>
        <v>19220033.214288197</v>
      </c>
    </row>
    <row r="185" spans="1:27" ht="20.100000000000001" customHeight="1">
      <c r="A185" s="122">
        <v>839</v>
      </c>
      <c r="B185" s="167"/>
      <c r="C185" s="167"/>
      <c r="D185" s="124" t="s">
        <v>1551</v>
      </c>
      <c r="E185" s="124" t="s">
        <v>1277</v>
      </c>
      <c r="F185" s="124" t="s">
        <v>63</v>
      </c>
      <c r="G185" s="124" t="s">
        <v>41</v>
      </c>
      <c r="H185" s="168">
        <v>2</v>
      </c>
      <c r="I185" s="124" t="s">
        <v>1274</v>
      </c>
      <c r="J185" s="132" t="s">
        <v>1020</v>
      </c>
      <c r="K185" s="168" t="s">
        <v>1023</v>
      </c>
      <c r="L185" s="168" t="s">
        <v>20</v>
      </c>
      <c r="M185" s="168" t="s">
        <v>27</v>
      </c>
      <c r="N185" s="168" t="s">
        <v>22</v>
      </c>
      <c r="O185" s="128">
        <v>1950</v>
      </c>
      <c r="P185" s="124" t="s">
        <v>1276</v>
      </c>
      <c r="Q185" s="168" t="s">
        <v>24</v>
      </c>
      <c r="R185" s="126"/>
      <c r="S185" s="127">
        <v>1969.6877179999999</v>
      </c>
      <c r="T185" s="169"/>
      <c r="U185" s="128">
        <v>8180.59</v>
      </c>
      <c r="V185" s="128">
        <f>U185*S185</f>
        <v>16113207.648993619</v>
      </c>
      <c r="W185" s="129"/>
      <c r="X185" s="130">
        <v>9352.32</v>
      </c>
      <c r="Y185" s="131">
        <f t="shared" si="59"/>
        <v>18421149.838805757</v>
      </c>
      <c r="Z185" s="131">
        <v>9680.64</v>
      </c>
      <c r="AA185" s="131">
        <f t="shared" si="60"/>
        <v>19067837.710379519</v>
      </c>
    </row>
    <row r="186" spans="1:27" ht="20.100000000000001" customHeight="1">
      <c r="A186" s="122">
        <v>840</v>
      </c>
      <c r="B186" s="167"/>
      <c r="C186" s="167"/>
      <c r="D186" s="124" t="s">
        <v>1552</v>
      </c>
      <c r="E186" s="124" t="s">
        <v>1278</v>
      </c>
      <c r="F186" s="124" t="s">
        <v>63</v>
      </c>
      <c r="G186" s="124" t="s">
        <v>41</v>
      </c>
      <c r="H186" s="168">
        <v>2</v>
      </c>
      <c r="I186" s="124" t="s">
        <v>1274</v>
      </c>
      <c r="J186" s="132" t="s">
        <v>1020</v>
      </c>
      <c r="K186" s="168" t="s">
        <v>1023</v>
      </c>
      <c r="L186" s="168" t="s">
        <v>20</v>
      </c>
      <c r="M186" s="168" t="s">
        <v>27</v>
      </c>
      <c r="N186" s="168" t="s">
        <v>25</v>
      </c>
      <c r="O186" s="128">
        <v>1969.2</v>
      </c>
      <c r="P186" s="124" t="s">
        <v>1276</v>
      </c>
      <c r="Q186" s="168" t="s">
        <v>24</v>
      </c>
      <c r="R186" s="126"/>
      <c r="S186" s="127">
        <v>1989.0815669999999</v>
      </c>
      <c r="T186" s="169"/>
      <c r="U186" s="128">
        <v>8180.59</v>
      </c>
      <c r="V186" s="128">
        <f>U186*S186</f>
        <v>16271860.776184529</v>
      </c>
      <c r="W186" s="129"/>
      <c r="X186" s="130">
        <v>17217.23</v>
      </c>
      <c r="Y186" s="131">
        <f t="shared" si="59"/>
        <v>34246474.82779941</v>
      </c>
      <c r="Z186" s="131">
        <v>17255.8</v>
      </c>
      <c r="AA186" s="131">
        <f t="shared" si="60"/>
        <v>34323193.703838594</v>
      </c>
    </row>
    <row r="187" spans="1:27" s="143" customFormat="1" ht="20.100000000000001" customHeight="1">
      <c r="A187" s="135">
        <v>841</v>
      </c>
      <c r="B187" s="170"/>
      <c r="C187" s="170"/>
      <c r="D187" s="137" t="s">
        <v>1550</v>
      </c>
      <c r="E187" s="137" t="s">
        <v>1273</v>
      </c>
      <c r="F187" s="137" t="s">
        <v>63</v>
      </c>
      <c r="G187" s="137" t="s">
        <v>41</v>
      </c>
      <c r="H187" s="171"/>
      <c r="I187" s="137" t="s">
        <v>1274</v>
      </c>
      <c r="J187" s="137" t="s">
        <v>1275</v>
      </c>
      <c r="K187" s="171" t="s">
        <v>1023</v>
      </c>
      <c r="L187" s="171"/>
      <c r="M187" s="171"/>
      <c r="N187" s="171"/>
      <c r="O187" s="134"/>
      <c r="P187" s="137"/>
      <c r="Q187" s="171"/>
      <c r="R187" s="139"/>
      <c r="S187" s="172"/>
      <c r="T187" s="173">
        <f>SUM(S184:S186)</f>
        <v>5827.8514150000001</v>
      </c>
      <c r="U187" s="134">
        <f>V187/T187</f>
        <v>8180.5899999999992</v>
      </c>
      <c r="V187" s="134">
        <f>SUM(V184:V186)</f>
        <v>47675263.007034846</v>
      </c>
      <c r="W187" s="142">
        <v>47700000</v>
      </c>
      <c r="X187" s="133">
        <v>18278.830000000002</v>
      </c>
      <c r="Y187" s="134">
        <f t="shared" si="59"/>
        <v>0</v>
      </c>
      <c r="Z187" s="134">
        <v>18319.75</v>
      </c>
      <c r="AA187" s="134">
        <f t="shared" si="60"/>
        <v>0</v>
      </c>
    </row>
    <row r="188" spans="1:27" ht="20.100000000000001" customHeight="1">
      <c r="A188" s="122">
        <v>842</v>
      </c>
      <c r="B188" s="167"/>
      <c r="C188" s="167"/>
      <c r="D188" s="124" t="s">
        <v>1303</v>
      </c>
      <c r="E188" s="124" t="s">
        <v>1304</v>
      </c>
      <c r="F188" s="124" t="s">
        <v>67</v>
      </c>
      <c r="G188" s="124" t="s">
        <v>19</v>
      </c>
      <c r="H188" s="168"/>
      <c r="I188" s="124" t="s">
        <v>1305</v>
      </c>
      <c r="J188" s="124" t="s">
        <v>1306</v>
      </c>
      <c r="K188" s="168" t="s">
        <v>1023</v>
      </c>
      <c r="L188" s="168" t="s">
        <v>20</v>
      </c>
      <c r="M188" s="168" t="s">
        <v>21</v>
      </c>
      <c r="N188" s="168" t="s">
        <v>21</v>
      </c>
      <c r="O188" s="128">
        <v>1007.2</v>
      </c>
      <c r="P188" s="124" t="s">
        <v>1307</v>
      </c>
      <c r="Q188" s="168" t="s">
        <v>24</v>
      </c>
      <c r="R188" s="126"/>
      <c r="S188" s="127">
        <v>1017.749186</v>
      </c>
      <c r="T188" s="169"/>
      <c r="U188" s="128">
        <v>7697.74</v>
      </c>
      <c r="V188" s="128">
        <f>U188*S188</f>
        <v>7834368.6190396398</v>
      </c>
      <c r="W188" s="129"/>
      <c r="X188" s="133" t="e">
        <f>Y188/T188</f>
        <v>#DIV/0!</v>
      </c>
      <c r="Y188" s="134">
        <f>SUM(Y176:Y187)</f>
        <v>189345891.75885162</v>
      </c>
      <c r="Z188" s="134" t="e">
        <f>AA188/T188</f>
        <v>#DIV/0!</v>
      </c>
      <c r="AA188" s="134">
        <f>SUM(AA176:AA187)</f>
        <v>194864848.41227797</v>
      </c>
    </row>
    <row r="189" spans="1:27" ht="20.100000000000001" customHeight="1">
      <c r="A189" s="122">
        <v>843</v>
      </c>
      <c r="B189" s="167"/>
      <c r="C189" s="167"/>
      <c r="D189" s="124" t="s">
        <v>1308</v>
      </c>
      <c r="E189" s="124" t="s">
        <v>1309</v>
      </c>
      <c r="F189" s="124" t="s">
        <v>67</v>
      </c>
      <c r="G189" s="124" t="s">
        <v>19</v>
      </c>
      <c r="H189" s="168"/>
      <c r="I189" s="124" t="s">
        <v>1305</v>
      </c>
      <c r="J189" s="132" t="s">
        <v>1020</v>
      </c>
      <c r="K189" s="168" t="s">
        <v>1023</v>
      </c>
      <c r="L189" s="168" t="s">
        <v>20</v>
      </c>
      <c r="M189" s="168" t="s">
        <v>21</v>
      </c>
      <c r="N189" s="168" t="s">
        <v>22</v>
      </c>
      <c r="O189" s="128">
        <v>94.8</v>
      </c>
      <c r="P189" s="124" t="s">
        <v>1307</v>
      </c>
      <c r="Q189" s="168" t="s">
        <v>23</v>
      </c>
      <c r="R189" s="126">
        <v>0.1</v>
      </c>
      <c r="S189" s="127">
        <v>95.792913999999996</v>
      </c>
      <c r="T189" s="169"/>
      <c r="U189" s="128">
        <v>7697.74</v>
      </c>
      <c r="V189" s="128">
        <f>U189*S189</f>
        <v>737388.94581435993</v>
      </c>
      <c r="W189" s="129"/>
      <c r="X189" s="130">
        <v>9233.8799999999992</v>
      </c>
      <c r="Y189" s="131">
        <f t="shared" ref="Y189:Y203" si="61">X189*S189</f>
        <v>884540.27272631985</v>
      </c>
      <c r="Z189" s="131">
        <v>9560.8799999999992</v>
      </c>
      <c r="AA189" s="131">
        <f t="shared" ref="AA189:AA194" si="62">Z189*S189</f>
        <v>915864.5556043199</v>
      </c>
    </row>
    <row r="190" spans="1:27" s="143" customFormat="1" ht="20.100000000000001" customHeight="1">
      <c r="A190" s="135">
        <v>844</v>
      </c>
      <c r="B190" s="170"/>
      <c r="C190" s="170"/>
      <c r="D190" s="137" t="s">
        <v>1303</v>
      </c>
      <c r="E190" s="137" t="s">
        <v>1304</v>
      </c>
      <c r="F190" s="137" t="s">
        <v>67</v>
      </c>
      <c r="G190" s="137" t="s">
        <v>19</v>
      </c>
      <c r="H190" s="171"/>
      <c r="I190" s="137" t="s">
        <v>1305</v>
      </c>
      <c r="J190" s="137" t="s">
        <v>1306</v>
      </c>
      <c r="K190" s="171" t="s">
        <v>1023</v>
      </c>
      <c r="L190" s="171"/>
      <c r="M190" s="171"/>
      <c r="N190" s="171"/>
      <c r="O190" s="134"/>
      <c r="P190" s="137"/>
      <c r="Q190" s="171"/>
      <c r="R190" s="139"/>
      <c r="S190" s="172"/>
      <c r="T190" s="173">
        <f>SUM(S188:S189)</f>
        <v>1113.5421000000001</v>
      </c>
      <c r="U190" s="134">
        <f>V190/T190</f>
        <v>7697.7399999999989</v>
      </c>
      <c r="V190" s="134">
        <f>SUM(V188:V189)</f>
        <v>8571757.5648539998</v>
      </c>
      <c r="W190" s="142">
        <v>8600000</v>
      </c>
      <c r="X190" s="133">
        <v>9466.8799999999992</v>
      </c>
      <c r="Y190" s="134">
        <f t="shared" si="61"/>
        <v>0</v>
      </c>
      <c r="Z190" s="134">
        <v>9801.8799999999992</v>
      </c>
      <c r="AA190" s="134">
        <f t="shared" si="62"/>
        <v>0</v>
      </c>
    </row>
    <row r="191" spans="1:27" ht="20.100000000000001" customHeight="1">
      <c r="A191" s="122">
        <v>845</v>
      </c>
      <c r="B191" s="167"/>
      <c r="C191" s="167"/>
      <c r="D191" s="124" t="s">
        <v>1546</v>
      </c>
      <c r="E191" s="124" t="s">
        <v>1397</v>
      </c>
      <c r="F191" s="124" t="s">
        <v>76</v>
      </c>
      <c r="G191" s="124" t="s">
        <v>19</v>
      </c>
      <c r="H191" s="168"/>
      <c r="I191" s="124" t="s">
        <v>1398</v>
      </c>
      <c r="J191" s="124" t="s">
        <v>1399</v>
      </c>
      <c r="K191" s="168" t="s">
        <v>1023</v>
      </c>
      <c r="L191" s="168" t="s">
        <v>1400</v>
      </c>
      <c r="M191" s="168" t="s">
        <v>21</v>
      </c>
      <c r="N191" s="168" t="s">
        <v>26</v>
      </c>
      <c r="O191" s="128">
        <v>653.6</v>
      </c>
      <c r="P191" s="124" t="s">
        <v>1401</v>
      </c>
      <c r="Q191" s="168" t="s">
        <v>23</v>
      </c>
      <c r="R191" s="126">
        <v>0.1</v>
      </c>
      <c r="S191" s="127">
        <v>660.39150400000005</v>
      </c>
      <c r="T191" s="169"/>
      <c r="U191" s="128">
        <v>10845</v>
      </c>
      <c r="V191" s="128">
        <f>U191*S191</f>
        <v>7161945.8608800005</v>
      </c>
      <c r="W191" s="129"/>
      <c r="X191" s="130">
        <v>8327.44</v>
      </c>
      <c r="Y191" s="131">
        <f t="shared" si="61"/>
        <v>5499370.6260697609</v>
      </c>
      <c r="Z191" s="131">
        <v>8984.02</v>
      </c>
      <c r="AA191" s="131">
        <f t="shared" si="62"/>
        <v>5932970.4797660811</v>
      </c>
    </row>
    <row r="192" spans="1:27" ht="20.100000000000001" customHeight="1">
      <c r="A192" s="122">
        <v>846</v>
      </c>
      <c r="B192" s="167"/>
      <c r="C192" s="167"/>
      <c r="D192" s="124" t="s">
        <v>1547</v>
      </c>
      <c r="E192" s="124" t="s">
        <v>1402</v>
      </c>
      <c r="F192" s="124" t="s">
        <v>76</v>
      </c>
      <c r="G192" s="124" t="s">
        <v>19</v>
      </c>
      <c r="H192" s="168"/>
      <c r="I192" s="124" t="s">
        <v>1398</v>
      </c>
      <c r="J192" s="132" t="s">
        <v>1020</v>
      </c>
      <c r="K192" s="168" t="s">
        <v>1023</v>
      </c>
      <c r="L192" s="168" t="s">
        <v>20</v>
      </c>
      <c r="M192" s="168" t="s">
        <v>21</v>
      </c>
      <c r="N192" s="168" t="s">
        <v>38</v>
      </c>
      <c r="O192" s="128">
        <v>529.29999999999995</v>
      </c>
      <c r="P192" s="124" t="s">
        <v>1401</v>
      </c>
      <c r="Q192" s="168" t="s">
        <v>23</v>
      </c>
      <c r="R192" s="126">
        <v>0.1</v>
      </c>
      <c r="S192" s="127">
        <v>534.83187399999997</v>
      </c>
      <c r="T192" s="169"/>
      <c r="U192" s="128">
        <v>7877.74</v>
      </c>
      <c r="V192" s="128">
        <f>U192*S192</f>
        <v>4213266.4470847594</v>
      </c>
      <c r="W192" s="129"/>
      <c r="X192" s="130">
        <v>8327.44</v>
      </c>
      <c r="Y192" s="131">
        <f t="shared" si="61"/>
        <v>4453780.3408225598</v>
      </c>
      <c r="Z192" s="131">
        <v>8984.02</v>
      </c>
      <c r="AA192" s="131">
        <f t="shared" si="62"/>
        <v>4804940.2526534796</v>
      </c>
    </row>
    <row r="193" spans="1:27" ht="20.100000000000001" customHeight="1">
      <c r="A193" s="122">
        <v>847</v>
      </c>
      <c r="B193" s="167"/>
      <c r="C193" s="167"/>
      <c r="D193" s="124" t="s">
        <v>1548</v>
      </c>
      <c r="E193" s="124" t="s">
        <v>1403</v>
      </c>
      <c r="F193" s="124" t="s">
        <v>76</v>
      </c>
      <c r="G193" s="124" t="s">
        <v>19</v>
      </c>
      <c r="H193" s="168"/>
      <c r="I193" s="124" t="s">
        <v>1398</v>
      </c>
      <c r="J193" s="132" t="s">
        <v>1020</v>
      </c>
      <c r="K193" s="168" t="s">
        <v>1023</v>
      </c>
      <c r="L193" s="168" t="s">
        <v>1404</v>
      </c>
      <c r="M193" s="168" t="s">
        <v>21</v>
      </c>
      <c r="N193" s="168" t="s">
        <v>27</v>
      </c>
      <c r="O193" s="128">
        <v>1233.3</v>
      </c>
      <c r="P193" s="124" t="s">
        <v>1401</v>
      </c>
      <c r="Q193" s="168" t="s">
        <v>23</v>
      </c>
      <c r="R193" s="126">
        <v>0.1</v>
      </c>
      <c r="S193" s="127">
        <v>1246.448897</v>
      </c>
      <c r="T193" s="169"/>
      <c r="U193" s="128">
        <v>8077.9</v>
      </c>
      <c r="V193" s="128">
        <f>U193*S193</f>
        <v>10068689.545076299</v>
      </c>
      <c r="W193" s="129"/>
      <c r="X193" s="130">
        <v>8492.7000000000007</v>
      </c>
      <c r="Y193" s="131">
        <f t="shared" si="61"/>
        <v>10585716.5475519</v>
      </c>
      <c r="Z193" s="131">
        <v>9161.8799999999992</v>
      </c>
      <c r="AA193" s="131">
        <f t="shared" si="62"/>
        <v>11419815.220446359</v>
      </c>
    </row>
    <row r="194" spans="1:27" ht="20.100000000000001" customHeight="1">
      <c r="A194" s="122">
        <v>848</v>
      </c>
      <c r="B194" s="167"/>
      <c r="C194" s="167"/>
      <c r="D194" s="124" t="s">
        <v>1549</v>
      </c>
      <c r="E194" s="124" t="s">
        <v>1405</v>
      </c>
      <c r="F194" s="124" t="s">
        <v>76</v>
      </c>
      <c r="G194" s="124" t="s">
        <v>19</v>
      </c>
      <c r="H194" s="168"/>
      <c r="I194" s="124" t="s">
        <v>1398</v>
      </c>
      <c r="J194" s="132" t="s">
        <v>1020</v>
      </c>
      <c r="K194" s="168" t="s">
        <v>1023</v>
      </c>
      <c r="L194" s="168" t="s">
        <v>1404</v>
      </c>
      <c r="M194" s="168" t="s">
        <v>21</v>
      </c>
      <c r="N194" s="168" t="s">
        <v>1406</v>
      </c>
      <c r="O194" s="128">
        <v>230.4</v>
      </c>
      <c r="P194" s="124" t="s">
        <v>1401</v>
      </c>
      <c r="Q194" s="168" t="s">
        <v>23</v>
      </c>
      <c r="R194" s="126">
        <v>0.1</v>
      </c>
      <c r="S194" s="127">
        <v>232.85642300000001</v>
      </c>
      <c r="T194" s="169"/>
      <c r="U194" s="128">
        <v>8077.9</v>
      </c>
      <c r="V194" s="128">
        <f>U194*S194</f>
        <v>1880990.8993517</v>
      </c>
      <c r="W194" s="129"/>
      <c r="X194" s="130">
        <v>8492.7000000000007</v>
      </c>
      <c r="Y194" s="131">
        <f t="shared" si="61"/>
        <v>1977579.7436121001</v>
      </c>
      <c r="Z194" s="131">
        <v>9161.8799999999992</v>
      </c>
      <c r="AA194" s="131">
        <f t="shared" si="62"/>
        <v>2133402.60475524</v>
      </c>
    </row>
    <row r="195" spans="1:27" s="143" customFormat="1" ht="20.100000000000001" customHeight="1">
      <c r="A195" s="135">
        <v>849</v>
      </c>
      <c r="B195" s="170"/>
      <c r="C195" s="170"/>
      <c r="D195" s="137" t="s">
        <v>1546</v>
      </c>
      <c r="E195" s="137" t="s">
        <v>1397</v>
      </c>
      <c r="F195" s="137" t="s">
        <v>76</v>
      </c>
      <c r="G195" s="137" t="s">
        <v>19</v>
      </c>
      <c r="H195" s="171"/>
      <c r="I195" s="137" t="s">
        <v>1398</v>
      </c>
      <c r="J195" s="137" t="s">
        <v>1399</v>
      </c>
      <c r="K195" s="171" t="s">
        <v>1023</v>
      </c>
      <c r="L195" s="171"/>
      <c r="M195" s="171"/>
      <c r="N195" s="171"/>
      <c r="O195" s="134"/>
      <c r="P195" s="137"/>
      <c r="Q195" s="171"/>
      <c r="R195" s="139"/>
      <c r="S195" s="172"/>
      <c r="T195" s="173">
        <f>SUM(S191:S194)</f>
        <v>2674.5286980000001</v>
      </c>
      <c r="U195" s="134">
        <f>V195/T195</f>
        <v>8721.1226298805486</v>
      </c>
      <c r="V195" s="134">
        <f>SUM(V191:V194)</f>
        <v>23324892.752392761</v>
      </c>
      <c r="W195" s="142">
        <v>23400000</v>
      </c>
      <c r="X195" s="133">
        <f>Y195/T195</f>
        <v>8749.5742888389232</v>
      </c>
      <c r="Y195" s="134">
        <f>SUM(Y189:Y194)</f>
        <v>23400987.53078264</v>
      </c>
      <c r="Z195" s="134">
        <f>AA195/T195</f>
        <v>9424.8355353506413</v>
      </c>
      <c r="AA195" s="134">
        <f>SUM(AA189:AA194)</f>
        <v>25206993.113225482</v>
      </c>
    </row>
    <row r="196" spans="1:27" ht="20.100000000000001" customHeight="1">
      <c r="A196" s="122">
        <v>850</v>
      </c>
      <c r="B196" s="167"/>
      <c r="C196" s="167"/>
      <c r="D196" s="124" t="s">
        <v>1415</v>
      </c>
      <c r="E196" s="124" t="s">
        <v>1416</v>
      </c>
      <c r="F196" s="124" t="s">
        <v>76</v>
      </c>
      <c r="G196" s="124" t="s">
        <v>28</v>
      </c>
      <c r="H196" s="168"/>
      <c r="I196" s="124" t="s">
        <v>1417</v>
      </c>
      <c r="J196" s="124" t="s">
        <v>1418</v>
      </c>
      <c r="K196" s="168" t="s">
        <v>1023</v>
      </c>
      <c r="L196" s="168" t="s">
        <v>31</v>
      </c>
      <c r="M196" s="168" t="s">
        <v>77</v>
      </c>
      <c r="N196" s="168" t="s">
        <v>21</v>
      </c>
      <c r="O196" s="128">
        <v>275.7</v>
      </c>
      <c r="P196" s="124" t="s">
        <v>26</v>
      </c>
      <c r="Q196" s="168" t="s">
        <v>23</v>
      </c>
      <c r="R196" s="126">
        <v>0.15</v>
      </c>
      <c r="S196" s="127">
        <v>278.34068100000002</v>
      </c>
      <c r="T196" s="169"/>
      <c r="U196" s="128">
        <v>17556.939999999999</v>
      </c>
      <c r="V196" s="128">
        <f>U196*S196</f>
        <v>4886810.6358761396</v>
      </c>
      <c r="W196" s="129"/>
      <c r="X196" s="130">
        <v>8340.32</v>
      </c>
      <c r="Y196" s="131">
        <f t="shared" si="61"/>
        <v>2321450.3485579202</v>
      </c>
      <c r="Z196" s="131">
        <v>8636.64</v>
      </c>
      <c r="AA196" s="131">
        <f t="shared" ref="AA196:AA199" si="63">Z196*S196</f>
        <v>2403928.2591518401</v>
      </c>
    </row>
    <row r="197" spans="1:27" s="143" customFormat="1" ht="20.100000000000001" customHeight="1">
      <c r="A197" s="135">
        <v>851</v>
      </c>
      <c r="B197" s="170"/>
      <c r="C197" s="170"/>
      <c r="D197" s="137" t="s">
        <v>1415</v>
      </c>
      <c r="E197" s="137" t="s">
        <v>1416</v>
      </c>
      <c r="F197" s="137" t="s">
        <v>76</v>
      </c>
      <c r="G197" s="137" t="s">
        <v>28</v>
      </c>
      <c r="H197" s="171"/>
      <c r="I197" s="137" t="s">
        <v>1417</v>
      </c>
      <c r="J197" s="137" t="s">
        <v>1418</v>
      </c>
      <c r="K197" s="171" t="s">
        <v>1023</v>
      </c>
      <c r="L197" s="171"/>
      <c r="M197" s="171"/>
      <c r="N197" s="171"/>
      <c r="O197" s="134"/>
      <c r="P197" s="137"/>
      <c r="Q197" s="171"/>
      <c r="R197" s="139"/>
      <c r="S197" s="172"/>
      <c r="T197" s="173">
        <f>SUM(S196)</f>
        <v>278.34068100000002</v>
      </c>
      <c r="U197" s="134">
        <f>V197/T197</f>
        <v>17556.939999999999</v>
      </c>
      <c r="V197" s="134">
        <f>SUM(V196)</f>
        <v>4886810.6358761396</v>
      </c>
      <c r="W197" s="142">
        <v>4900000</v>
      </c>
      <c r="X197" s="133">
        <v>8340.32</v>
      </c>
      <c r="Y197" s="134">
        <f t="shared" si="61"/>
        <v>0</v>
      </c>
      <c r="Z197" s="134">
        <v>8636.64</v>
      </c>
      <c r="AA197" s="134">
        <f t="shared" si="63"/>
        <v>0</v>
      </c>
    </row>
    <row r="198" spans="1:27" s="165" customFormat="1" ht="20.100000000000001" customHeight="1">
      <c r="A198" s="156">
        <v>852</v>
      </c>
      <c r="B198" s="174"/>
      <c r="C198" s="174"/>
      <c r="D198" s="158" t="s">
        <v>1434</v>
      </c>
      <c r="E198" s="158" t="s">
        <v>1435</v>
      </c>
      <c r="F198" s="158" t="s">
        <v>1436</v>
      </c>
      <c r="G198" s="158" t="s">
        <v>41</v>
      </c>
      <c r="H198" s="175">
        <v>1</v>
      </c>
      <c r="I198" s="158" t="s">
        <v>1437</v>
      </c>
      <c r="J198" s="158" t="s">
        <v>1438</v>
      </c>
      <c r="K198" s="175" t="s">
        <v>1023</v>
      </c>
      <c r="L198" s="175" t="s">
        <v>1320</v>
      </c>
      <c r="M198" s="175" t="s">
        <v>21</v>
      </c>
      <c r="N198" s="175" t="s">
        <v>21</v>
      </c>
      <c r="O198" s="162">
        <v>1764</v>
      </c>
      <c r="P198" s="158" t="s">
        <v>1439</v>
      </c>
      <c r="Q198" s="175" t="s">
        <v>23</v>
      </c>
      <c r="R198" s="160">
        <v>0.05</v>
      </c>
      <c r="S198" s="161">
        <v>1782.038914</v>
      </c>
      <c r="T198" s="176"/>
      <c r="U198" s="162">
        <v>8390.39</v>
      </c>
      <c r="V198" s="162">
        <f>U198*S198</f>
        <v>14952001.483636459</v>
      </c>
      <c r="W198" s="163"/>
      <c r="X198" s="164">
        <v>9039.32</v>
      </c>
      <c r="Y198" s="162">
        <f t="shared" si="61"/>
        <v>16108419.996098479</v>
      </c>
      <c r="Z198" s="162">
        <v>9359.64</v>
      </c>
      <c r="AA198" s="162">
        <f t="shared" si="63"/>
        <v>16679242.701030958</v>
      </c>
    </row>
    <row r="199" spans="1:27" s="165" customFormat="1" ht="20.100000000000001" customHeight="1">
      <c r="A199" s="156">
        <v>853</v>
      </c>
      <c r="B199" s="174"/>
      <c r="C199" s="174"/>
      <c r="D199" s="158" t="s">
        <v>1440</v>
      </c>
      <c r="E199" s="158" t="s">
        <v>1441</v>
      </c>
      <c r="F199" s="158" t="s">
        <v>1436</v>
      </c>
      <c r="G199" s="158" t="s">
        <v>41</v>
      </c>
      <c r="H199" s="175">
        <v>1</v>
      </c>
      <c r="I199" s="158" t="s">
        <v>1437</v>
      </c>
      <c r="J199" s="166" t="s">
        <v>1020</v>
      </c>
      <c r="K199" s="175" t="s">
        <v>1023</v>
      </c>
      <c r="L199" s="175" t="s">
        <v>1320</v>
      </c>
      <c r="M199" s="175" t="s">
        <v>21</v>
      </c>
      <c r="N199" s="175" t="s">
        <v>22</v>
      </c>
      <c r="O199" s="162">
        <v>1764</v>
      </c>
      <c r="P199" s="158" t="s">
        <v>1439</v>
      </c>
      <c r="Q199" s="175" t="s">
        <v>23</v>
      </c>
      <c r="R199" s="160">
        <v>0.05</v>
      </c>
      <c r="S199" s="161">
        <v>1782.038914</v>
      </c>
      <c r="T199" s="176"/>
      <c r="U199" s="162">
        <v>8390.39</v>
      </c>
      <c r="V199" s="162">
        <f>U199*S199</f>
        <v>14952001.483636459</v>
      </c>
      <c r="W199" s="163"/>
      <c r="X199" s="164">
        <v>8340.32</v>
      </c>
      <c r="Y199" s="162">
        <f t="shared" si="61"/>
        <v>14862774.795212479</v>
      </c>
      <c r="Z199" s="162">
        <v>8636.64</v>
      </c>
      <c r="AA199" s="162">
        <f t="shared" si="63"/>
        <v>15390828.566208959</v>
      </c>
    </row>
    <row r="200" spans="1:27" s="165" customFormat="1" ht="20.100000000000001" customHeight="1">
      <c r="A200" s="156">
        <v>854</v>
      </c>
      <c r="B200" s="174"/>
      <c r="C200" s="174"/>
      <c r="D200" s="158" t="s">
        <v>1442</v>
      </c>
      <c r="E200" s="158" t="s">
        <v>1443</v>
      </c>
      <c r="F200" s="158" t="s">
        <v>1436</v>
      </c>
      <c r="G200" s="158" t="s">
        <v>41</v>
      </c>
      <c r="H200" s="175">
        <v>1</v>
      </c>
      <c r="I200" s="158" t="s">
        <v>1437</v>
      </c>
      <c r="J200" s="166" t="s">
        <v>1020</v>
      </c>
      <c r="K200" s="175" t="s">
        <v>1023</v>
      </c>
      <c r="L200" s="175" t="s">
        <v>1320</v>
      </c>
      <c r="M200" s="175" t="s">
        <v>21</v>
      </c>
      <c r="N200" s="175" t="s">
        <v>25</v>
      </c>
      <c r="O200" s="162">
        <v>1764</v>
      </c>
      <c r="P200" s="158" t="s">
        <v>1439</v>
      </c>
      <c r="Q200" s="175" t="s">
        <v>23</v>
      </c>
      <c r="R200" s="160">
        <v>0.05</v>
      </c>
      <c r="S200" s="161">
        <v>1782.038914</v>
      </c>
      <c r="T200" s="176"/>
      <c r="U200" s="162">
        <v>8390.39</v>
      </c>
      <c r="V200" s="162">
        <f>U200*S200</f>
        <v>14952001.483636459</v>
      </c>
      <c r="W200" s="163"/>
      <c r="X200" s="164" t="e">
        <f>Y200/T200</f>
        <v>#DIV/0!</v>
      </c>
      <c r="Y200" s="162">
        <f>SUM(Y196:Y199)</f>
        <v>33292645.139868878</v>
      </c>
      <c r="Z200" s="162" t="e">
        <f>AA200/T200</f>
        <v>#DIV/0!</v>
      </c>
      <c r="AA200" s="162">
        <f>SUM(AA196:AA199)</f>
        <v>34473999.52639176</v>
      </c>
    </row>
    <row r="201" spans="1:27" s="165" customFormat="1" ht="20.100000000000001" customHeight="1">
      <c r="A201" s="156">
        <v>855</v>
      </c>
      <c r="B201" s="174"/>
      <c r="C201" s="174"/>
      <c r="D201" s="158" t="s">
        <v>1444</v>
      </c>
      <c r="E201" s="158" t="s">
        <v>1445</v>
      </c>
      <c r="F201" s="158" t="s">
        <v>1436</v>
      </c>
      <c r="G201" s="158" t="s">
        <v>41</v>
      </c>
      <c r="H201" s="175">
        <v>1</v>
      </c>
      <c r="I201" s="158" t="s">
        <v>1437</v>
      </c>
      <c r="J201" s="166" t="s">
        <v>1020</v>
      </c>
      <c r="K201" s="175" t="s">
        <v>1023</v>
      </c>
      <c r="L201" s="175" t="s">
        <v>1320</v>
      </c>
      <c r="M201" s="175" t="s">
        <v>21</v>
      </c>
      <c r="N201" s="175" t="s">
        <v>27</v>
      </c>
      <c r="O201" s="162">
        <v>1970.7</v>
      </c>
      <c r="P201" s="158" t="s">
        <v>1439</v>
      </c>
      <c r="Q201" s="175" t="s">
        <v>23</v>
      </c>
      <c r="R201" s="160">
        <v>0.05</v>
      </c>
      <c r="S201" s="161">
        <v>1990.852658</v>
      </c>
      <c r="T201" s="176"/>
      <c r="U201" s="162">
        <v>8390.39</v>
      </c>
      <c r="V201" s="162">
        <f>U201*S201</f>
        <v>16704030.23315662</v>
      </c>
      <c r="W201" s="163"/>
      <c r="X201" s="164">
        <v>9196.8799999999992</v>
      </c>
      <c r="Y201" s="162">
        <f t="shared" si="61"/>
        <v>18309632.993307039</v>
      </c>
      <c r="Z201" s="162">
        <v>9196.8799999999992</v>
      </c>
      <c r="AA201" s="162">
        <f t="shared" ref="AA201:AA203" si="64">Z201*S201</f>
        <v>18309632.993307039</v>
      </c>
    </row>
    <row r="202" spans="1:27" s="143" customFormat="1" ht="20.100000000000001" customHeight="1">
      <c r="A202" s="135">
        <v>856</v>
      </c>
      <c r="B202" s="170"/>
      <c r="C202" s="170"/>
      <c r="D202" s="137" t="s">
        <v>1434</v>
      </c>
      <c r="E202" s="137" t="s">
        <v>1435</v>
      </c>
      <c r="F202" s="137" t="s">
        <v>1436</v>
      </c>
      <c r="G202" s="137" t="s">
        <v>41</v>
      </c>
      <c r="H202" s="171"/>
      <c r="I202" s="137" t="s">
        <v>1437</v>
      </c>
      <c r="J202" s="137" t="s">
        <v>1438</v>
      </c>
      <c r="K202" s="171" t="s">
        <v>1023</v>
      </c>
      <c r="L202" s="171"/>
      <c r="M202" s="171"/>
      <c r="N202" s="171"/>
      <c r="O202" s="134"/>
      <c r="P202" s="137"/>
      <c r="Q202" s="171"/>
      <c r="R202" s="139"/>
      <c r="S202" s="172"/>
      <c r="T202" s="173">
        <f>SUM(S198:S201)</f>
        <v>7336.9694</v>
      </c>
      <c r="U202" s="134">
        <f>V202/T202</f>
        <v>8390.39</v>
      </c>
      <c r="V202" s="134">
        <f>SUM(V198:V201)</f>
        <v>61560034.684065998</v>
      </c>
      <c r="W202" s="142">
        <v>61600000</v>
      </c>
      <c r="X202" s="133">
        <v>9146.8799999999992</v>
      </c>
      <c r="Y202" s="134">
        <f t="shared" si="61"/>
        <v>0</v>
      </c>
      <c r="Z202" s="134">
        <v>9481.8799999999992</v>
      </c>
      <c r="AA202" s="134">
        <f t="shared" si="64"/>
        <v>0</v>
      </c>
    </row>
    <row r="203" spans="1:27" ht="20.100000000000001" customHeight="1">
      <c r="A203" s="122">
        <v>857</v>
      </c>
      <c r="B203" s="167"/>
      <c r="C203" s="167"/>
      <c r="D203" s="124" t="s">
        <v>1446</v>
      </c>
      <c r="E203" s="124" t="s">
        <v>1447</v>
      </c>
      <c r="F203" s="124" t="s">
        <v>1436</v>
      </c>
      <c r="G203" s="124" t="s">
        <v>41</v>
      </c>
      <c r="H203" s="168">
        <v>1</v>
      </c>
      <c r="I203" s="124" t="s">
        <v>1448</v>
      </c>
      <c r="J203" s="124" t="s">
        <v>1449</v>
      </c>
      <c r="K203" s="168" t="s">
        <v>1023</v>
      </c>
      <c r="L203" s="168" t="s">
        <v>1450</v>
      </c>
      <c r="M203" s="168">
        <v>1</v>
      </c>
      <c r="N203" s="168">
        <v>1</v>
      </c>
      <c r="O203" s="128">
        <v>1004.6</v>
      </c>
      <c r="P203" s="124" t="s">
        <v>1439</v>
      </c>
      <c r="Q203" s="168" t="s">
        <v>23</v>
      </c>
      <c r="R203" s="126">
        <v>0.05</v>
      </c>
      <c r="S203" s="127">
        <v>1014.8372000000001</v>
      </c>
      <c r="T203" s="169"/>
      <c r="U203" s="128">
        <v>11721.2</v>
      </c>
      <c r="V203" s="128">
        <f>U203*S203</f>
        <v>11895109.788640002</v>
      </c>
      <c r="W203" s="129"/>
      <c r="X203" s="130">
        <v>9729.3799999999992</v>
      </c>
      <c r="Y203" s="131">
        <f t="shared" si="61"/>
        <v>9873736.7569359988</v>
      </c>
      <c r="Z203" s="131">
        <v>10084.379999999999</v>
      </c>
      <c r="AA203" s="131">
        <f t="shared" si="64"/>
        <v>10234003.962935999</v>
      </c>
    </row>
    <row r="204" spans="1:27" s="143" customFormat="1" ht="20.100000000000001" customHeight="1">
      <c r="A204" s="135">
        <v>858</v>
      </c>
      <c r="B204" s="170"/>
      <c r="C204" s="170"/>
      <c r="D204" s="137" t="s">
        <v>1446</v>
      </c>
      <c r="E204" s="137" t="s">
        <v>1447</v>
      </c>
      <c r="F204" s="137" t="s">
        <v>1436</v>
      </c>
      <c r="G204" s="137" t="s">
        <v>41</v>
      </c>
      <c r="H204" s="171"/>
      <c r="I204" s="137" t="s">
        <v>1448</v>
      </c>
      <c r="J204" s="137" t="s">
        <v>1449</v>
      </c>
      <c r="K204" s="171" t="s">
        <v>1023</v>
      </c>
      <c r="L204" s="171"/>
      <c r="M204" s="171"/>
      <c r="N204" s="171"/>
      <c r="O204" s="134"/>
      <c r="P204" s="137"/>
      <c r="Q204" s="171"/>
      <c r="R204" s="139"/>
      <c r="S204" s="172"/>
      <c r="T204" s="173">
        <f>SUM(S203)</f>
        <v>1014.8372000000001</v>
      </c>
      <c r="U204" s="134">
        <f>V204/T204</f>
        <v>11721.2</v>
      </c>
      <c r="V204" s="134">
        <f>SUM(V203)</f>
        <v>11895109.788640002</v>
      </c>
      <c r="W204" s="142">
        <v>11900000</v>
      </c>
      <c r="X204" s="133">
        <f>Y204/T204</f>
        <v>27771.321104747673</v>
      </c>
      <c r="Y204" s="134">
        <f>SUM(Y201:Y203)</f>
        <v>28183369.750243038</v>
      </c>
      <c r="Z204" s="134">
        <f>AA204/T204</f>
        <v>28126.321104747676</v>
      </c>
      <c r="AA204" s="134">
        <f>SUM(AA201:AA203)</f>
        <v>28543636.956243038</v>
      </c>
    </row>
    <row r="205" spans="1:27">
      <c r="B205" s="177"/>
      <c r="C205" s="177"/>
      <c r="D205" s="179">
        <v>80118001309101</v>
      </c>
      <c r="E205" s="180" t="s">
        <v>433</v>
      </c>
      <c r="F205" s="180" t="s">
        <v>46</v>
      </c>
      <c r="G205" s="180" t="s">
        <v>28</v>
      </c>
      <c r="I205" s="181" t="s">
        <v>1612</v>
      </c>
      <c r="K205" s="107" t="s">
        <v>86</v>
      </c>
      <c r="L205" s="182" t="s">
        <v>20</v>
      </c>
      <c r="M205" s="180" t="s">
        <v>21</v>
      </c>
      <c r="N205" s="183" t="s">
        <v>21</v>
      </c>
      <c r="O205" s="184">
        <v>1258.2</v>
      </c>
      <c r="P205" s="180" t="s">
        <v>1092</v>
      </c>
      <c r="Q205" s="185" t="s">
        <v>23</v>
      </c>
      <c r="R205" s="186">
        <v>0.1</v>
      </c>
      <c r="S205" s="187">
        <v>1270.7323330000002</v>
      </c>
      <c r="Y205" s="113"/>
      <c r="AA205" s="113"/>
    </row>
    <row r="206" spans="1:27">
      <c r="B206" s="177"/>
      <c r="C206" s="177"/>
      <c r="D206" s="188" t="s">
        <v>435</v>
      </c>
      <c r="E206" s="188" t="s">
        <v>436</v>
      </c>
      <c r="F206" s="188" t="s">
        <v>46</v>
      </c>
      <c r="G206" s="188" t="s">
        <v>28</v>
      </c>
      <c r="I206" s="189" t="s">
        <v>1612</v>
      </c>
      <c r="K206" s="107" t="s">
        <v>86</v>
      </c>
      <c r="L206" s="182" t="s">
        <v>20</v>
      </c>
      <c r="M206" s="188" t="s">
        <v>21</v>
      </c>
      <c r="N206" s="190" t="s">
        <v>22</v>
      </c>
      <c r="O206" s="184">
        <v>1566</v>
      </c>
      <c r="P206" s="188" t="s">
        <v>1092</v>
      </c>
      <c r="Q206" s="185" t="s">
        <v>23</v>
      </c>
      <c r="R206" s="186">
        <v>0.1</v>
      </c>
      <c r="S206" s="187">
        <v>1581.598182</v>
      </c>
      <c r="Y206" s="113"/>
      <c r="AA206" s="113"/>
    </row>
    <row r="207" spans="1:27" s="143" customFormat="1">
      <c r="A207" s="191"/>
      <c r="B207" s="192"/>
      <c r="C207" s="192"/>
      <c r="D207" s="201">
        <v>80118001309101</v>
      </c>
      <c r="E207" s="202" t="s">
        <v>433</v>
      </c>
      <c r="F207" s="202" t="s">
        <v>46</v>
      </c>
      <c r="G207" s="202" t="s">
        <v>28</v>
      </c>
      <c r="H207" s="194"/>
      <c r="I207" s="203" t="s">
        <v>1612</v>
      </c>
      <c r="J207" s="193"/>
      <c r="K207" s="194" t="s">
        <v>86</v>
      </c>
      <c r="L207" s="194"/>
      <c r="M207" s="194"/>
      <c r="N207" s="194"/>
      <c r="O207" s="195">
        <f>SUM(O205:O206)</f>
        <v>2824.2</v>
      </c>
      <c r="P207" s="193"/>
      <c r="Q207" s="194"/>
      <c r="R207" s="196"/>
      <c r="S207" s="197"/>
      <c r="T207" s="198"/>
      <c r="U207" s="195"/>
      <c r="V207" s="195"/>
      <c r="W207" s="199"/>
      <c r="X207" s="200"/>
      <c r="Y207" s="200"/>
      <c r="Z207" s="200"/>
      <c r="AA207" s="200"/>
    </row>
    <row r="208" spans="1:27">
      <c r="B208" s="177"/>
      <c r="C208" s="177"/>
      <c r="Y208" s="113"/>
      <c r="AA208" s="113"/>
    </row>
    <row r="209" spans="2:27">
      <c r="B209" s="177"/>
      <c r="C209" s="177"/>
      <c r="Y209" s="113"/>
      <c r="AA209" s="113"/>
    </row>
    <row r="210" spans="2:27">
      <c r="B210" s="177"/>
      <c r="C210" s="177"/>
      <c r="Y210" s="113"/>
      <c r="AA210" s="113"/>
    </row>
    <row r="211" spans="2:27">
      <c r="B211" s="177"/>
      <c r="C211" s="177"/>
      <c r="Y211" s="113"/>
      <c r="AA211" s="113"/>
    </row>
    <row r="212" spans="2:27">
      <c r="B212" s="177"/>
      <c r="C212" s="177"/>
      <c r="Y212" s="113"/>
      <c r="AA212" s="113"/>
    </row>
  </sheetData>
  <autoFilter ref="B3:W3">
    <sortState ref="B4:W205">
      <sortCondition sortBy="cellColor" ref="H3" dxfId="1"/>
    </sortState>
  </autoFilter>
  <pageMargins left="0.19685039370078741" right="0.15748031496062992" top="0.39370078740157483" bottom="0.17" header="0.15748031496062992" footer="0.15748031496062992"/>
  <pageSetup paperSize="9" scale="49" orientation="landscape" r:id="rId1"/>
  <headerFooter>
    <oddHeader>&amp;R&amp;8&amp;P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AA661"/>
  <sheetViews>
    <sheetView topLeftCell="I1" zoomScale="90" zoomScaleNormal="90" workbookViewId="0">
      <selection activeCell="F222" sqref="F222"/>
    </sheetView>
  </sheetViews>
  <sheetFormatPr defaultColWidth="9" defaultRowHeight="15"/>
  <cols>
    <col min="1" max="1" width="4.42578125" style="4" hidden="1" customWidth="1"/>
    <col min="2" max="2" width="4.5703125" style="4" customWidth="1"/>
    <col min="3" max="3" width="4.5703125" style="4" hidden="1" customWidth="1"/>
    <col min="4" max="4" width="15" style="1" hidden="1" customWidth="1"/>
    <col min="5" max="5" width="6.42578125" style="1" hidden="1" customWidth="1"/>
    <col min="6" max="6" width="12.140625" style="1" bestFit="1" customWidth="1"/>
    <col min="7" max="7" width="12" style="1" bestFit="1" customWidth="1"/>
    <col min="8" max="8" width="4.5703125" style="8" bestFit="1" customWidth="1"/>
    <col min="9" max="9" width="43.5703125" style="1" customWidth="1"/>
    <col min="10" max="10" width="41.85546875" style="1" bestFit="1" customWidth="1"/>
    <col min="11" max="11" width="8.140625" style="8" bestFit="1" customWidth="1"/>
    <col min="12" max="12" width="18.7109375" style="8" customWidth="1"/>
    <col min="13" max="13" width="8.42578125" style="8" customWidth="1"/>
    <col min="14" max="14" width="10.140625" style="8" bestFit="1" customWidth="1"/>
    <col min="15" max="15" width="12.5703125" style="2" hidden="1" customWidth="1"/>
    <col min="16" max="16" width="16.42578125" style="1" hidden="1" customWidth="1"/>
    <col min="17" max="17" width="15.85546875" style="8" customWidth="1"/>
    <col min="18" max="18" width="12.140625" style="6" hidden="1" customWidth="1"/>
    <col min="19" max="19" width="20.85546875" style="3" customWidth="1"/>
    <col min="20" max="20" width="21" style="7" bestFit="1" customWidth="1"/>
    <col min="21" max="21" width="12.5703125" style="2" customWidth="1"/>
    <col min="22" max="22" width="21.7109375" style="2" customWidth="1"/>
    <col min="23" max="23" width="18.42578125" style="54" bestFit="1" customWidth="1"/>
    <col min="24" max="24" width="10.42578125" style="2" hidden="1" customWidth="1"/>
    <col min="25" max="25" width="19.140625" style="3" hidden="1" customWidth="1"/>
    <col min="26" max="26" width="10.42578125" style="2" hidden="1" customWidth="1"/>
    <col min="27" max="27" width="19.140625" style="3" hidden="1" customWidth="1"/>
    <col min="28" max="16384" width="9" style="52"/>
  </cols>
  <sheetData>
    <row r="1" spans="1:27" ht="39" customHeight="1">
      <c r="A1" s="51"/>
      <c r="B1" s="51"/>
      <c r="C1" s="4" t="s">
        <v>0</v>
      </c>
      <c r="J1" s="53" t="s">
        <v>1541</v>
      </c>
    </row>
    <row r="2" spans="1:27">
      <c r="U2" s="90" t="s">
        <v>83</v>
      </c>
      <c r="V2" s="90"/>
      <c r="W2" s="58"/>
      <c r="X2" s="91" t="s">
        <v>84</v>
      </c>
      <c r="Y2" s="91"/>
      <c r="Z2" s="92" t="s">
        <v>85</v>
      </c>
      <c r="AA2" s="92"/>
    </row>
    <row r="3" spans="1:27" s="17" customFormat="1" ht="60">
      <c r="A3" s="5" t="s">
        <v>1501</v>
      </c>
      <c r="B3" s="9" t="s">
        <v>1</v>
      </c>
      <c r="C3" s="9" t="s">
        <v>1503</v>
      </c>
      <c r="D3" s="10" t="s">
        <v>2</v>
      </c>
      <c r="E3" s="10" t="s">
        <v>3</v>
      </c>
      <c r="F3" s="10" t="s">
        <v>4</v>
      </c>
      <c r="G3" s="10" t="s">
        <v>5</v>
      </c>
      <c r="H3" s="11" t="s">
        <v>6</v>
      </c>
      <c r="I3" s="10" t="s">
        <v>7</v>
      </c>
      <c r="J3" s="10" t="s">
        <v>17</v>
      </c>
      <c r="K3" s="10" t="s">
        <v>8</v>
      </c>
      <c r="L3" s="10" t="s">
        <v>9</v>
      </c>
      <c r="M3" s="10" t="s">
        <v>10</v>
      </c>
      <c r="N3" s="10" t="s">
        <v>11</v>
      </c>
      <c r="O3" s="12" t="s">
        <v>12</v>
      </c>
      <c r="P3" s="10" t="s">
        <v>13</v>
      </c>
      <c r="Q3" s="10" t="s">
        <v>14</v>
      </c>
      <c r="R3" s="13" t="s">
        <v>15</v>
      </c>
      <c r="S3" s="14" t="s">
        <v>16</v>
      </c>
      <c r="T3" s="15" t="s">
        <v>80</v>
      </c>
      <c r="U3" s="73" t="s">
        <v>1536</v>
      </c>
      <c r="V3" s="73" t="s">
        <v>81</v>
      </c>
      <c r="W3" s="59" t="s">
        <v>1502</v>
      </c>
      <c r="X3" s="12" t="s">
        <v>82</v>
      </c>
      <c r="Y3" s="14" t="s">
        <v>81</v>
      </c>
      <c r="Z3" s="12" t="s">
        <v>82</v>
      </c>
      <c r="AA3" s="14" t="s">
        <v>81</v>
      </c>
    </row>
    <row r="4" spans="1:27" s="16" customFormat="1" ht="20.100000000000001" customHeight="1">
      <c r="A4" s="39">
        <v>202</v>
      </c>
      <c r="B4" s="19">
        <v>1</v>
      </c>
      <c r="C4" s="19">
        <v>1</v>
      </c>
      <c r="D4" s="20" t="s">
        <v>87</v>
      </c>
      <c r="E4" s="20" t="s">
        <v>88</v>
      </c>
      <c r="F4" s="18" t="s">
        <v>89</v>
      </c>
      <c r="G4" s="18" t="s">
        <v>65</v>
      </c>
      <c r="H4" s="19"/>
      <c r="I4" s="18" t="s">
        <v>90</v>
      </c>
      <c r="J4" s="18" t="s">
        <v>945</v>
      </c>
      <c r="K4" s="19" t="s">
        <v>86</v>
      </c>
      <c r="L4" s="19" t="s">
        <v>29</v>
      </c>
      <c r="M4" s="19">
        <v>4</v>
      </c>
      <c r="N4" s="19">
        <v>1</v>
      </c>
      <c r="O4" s="18">
        <v>1998</v>
      </c>
      <c r="P4" s="18"/>
      <c r="Q4" s="19" t="s">
        <v>47</v>
      </c>
      <c r="R4" s="21" t="s">
        <v>54</v>
      </c>
      <c r="S4" s="22">
        <v>2022.4814939999999</v>
      </c>
      <c r="T4" s="18"/>
      <c r="U4" s="23">
        <v>10362.219999999999</v>
      </c>
      <c r="V4" s="23">
        <f t="shared" ref="V4:V13" si="0">U4*S4</f>
        <v>20957398.186756678</v>
      </c>
      <c r="W4" s="55"/>
      <c r="X4" s="23">
        <v>8437.44</v>
      </c>
      <c r="Y4" s="22">
        <f t="shared" ref="Y4:Y23" si="1">X4*S4</f>
        <v>17064566.256735358</v>
      </c>
      <c r="Z4" s="23">
        <v>9094.02</v>
      </c>
      <c r="AA4" s="22">
        <f t="shared" ref="AA4:AA23" si="2">Z4*S4</f>
        <v>18392487.156065881</v>
      </c>
    </row>
    <row r="5" spans="1:27" s="16" customFormat="1" ht="20.100000000000001" customHeight="1">
      <c r="A5" s="39">
        <v>203</v>
      </c>
      <c r="B5" s="19"/>
      <c r="C5" s="19"/>
      <c r="D5" s="20">
        <v>71113770511102</v>
      </c>
      <c r="E5" s="20">
        <v>2517</v>
      </c>
      <c r="F5" s="18" t="s">
        <v>89</v>
      </c>
      <c r="G5" s="18" t="s">
        <v>65</v>
      </c>
      <c r="H5" s="19"/>
      <c r="I5" s="18" t="s">
        <v>90</v>
      </c>
      <c r="J5" s="24" t="s">
        <v>1020</v>
      </c>
      <c r="K5" s="19" t="s">
        <v>86</v>
      </c>
      <c r="L5" s="19" t="s">
        <v>29</v>
      </c>
      <c r="M5" s="19">
        <v>4</v>
      </c>
      <c r="N5" s="19">
        <v>2</v>
      </c>
      <c r="O5" s="18">
        <v>1980</v>
      </c>
      <c r="P5" s="18"/>
      <c r="Q5" s="19" t="s">
        <v>47</v>
      </c>
      <c r="R5" s="21" t="s">
        <v>54</v>
      </c>
      <c r="S5" s="22">
        <v>2004.2609399999999</v>
      </c>
      <c r="T5" s="18"/>
      <c r="U5" s="23">
        <v>10362.219999999999</v>
      </c>
      <c r="V5" s="23">
        <f t="shared" si="0"/>
        <v>20768592.797686797</v>
      </c>
      <c r="W5" s="55"/>
      <c r="X5" s="31" t="e">
        <f>Y5/T5</f>
        <v>#DIV/0!</v>
      </c>
      <c r="Y5" s="29">
        <f>SUM(Y4:Y4)</f>
        <v>17064566.256735358</v>
      </c>
      <c r="Z5" s="31" t="e">
        <f>AA5/T5</f>
        <v>#DIV/0!</v>
      </c>
      <c r="AA5" s="29">
        <f>SUM(AA4:AA4)</f>
        <v>18392487.156065881</v>
      </c>
    </row>
    <row r="6" spans="1:27" s="82" customFormat="1" ht="20.100000000000001" customHeight="1">
      <c r="A6" s="74">
        <v>204</v>
      </c>
      <c r="B6" s="19"/>
      <c r="C6" s="19"/>
      <c r="D6" s="20">
        <v>71113770511103</v>
      </c>
      <c r="E6" s="20">
        <v>2518</v>
      </c>
      <c r="F6" s="18" t="s">
        <v>89</v>
      </c>
      <c r="G6" s="18" t="s">
        <v>65</v>
      </c>
      <c r="H6" s="19"/>
      <c r="I6" s="18" t="s">
        <v>90</v>
      </c>
      <c r="J6" s="24" t="s">
        <v>1020</v>
      </c>
      <c r="K6" s="19" t="s">
        <v>86</v>
      </c>
      <c r="L6" s="19" t="s">
        <v>29</v>
      </c>
      <c r="M6" s="19">
        <v>4</v>
      </c>
      <c r="N6" s="19">
        <v>3</v>
      </c>
      <c r="O6" s="18">
        <v>1836</v>
      </c>
      <c r="P6" s="18"/>
      <c r="Q6" s="19" t="s">
        <v>47</v>
      </c>
      <c r="R6" s="21" t="s">
        <v>54</v>
      </c>
      <c r="S6" s="22">
        <v>1858.8959</v>
      </c>
      <c r="T6" s="18"/>
      <c r="U6" s="23">
        <v>10362.219999999999</v>
      </c>
      <c r="V6" s="23">
        <f t="shared" si="0"/>
        <v>19262288.272898</v>
      </c>
      <c r="W6" s="55"/>
      <c r="X6" s="80">
        <v>10026.25</v>
      </c>
      <c r="Y6" s="79">
        <f t="shared" si="1"/>
        <v>18637755.017375</v>
      </c>
      <c r="Z6" s="80">
        <v>10248.129999999999</v>
      </c>
      <c r="AA6" s="79">
        <f t="shared" si="2"/>
        <v>19050206.839667</v>
      </c>
    </row>
    <row r="7" spans="1:27" s="82" customFormat="1" ht="20.100000000000001" customHeight="1">
      <c r="A7" s="74">
        <v>205</v>
      </c>
      <c r="B7" s="19"/>
      <c r="C7" s="19"/>
      <c r="D7" s="20" t="s">
        <v>91</v>
      </c>
      <c r="E7" s="20" t="s">
        <v>92</v>
      </c>
      <c r="F7" s="18" t="s">
        <v>89</v>
      </c>
      <c r="G7" s="18" t="s">
        <v>65</v>
      </c>
      <c r="H7" s="19"/>
      <c r="I7" s="18" t="s">
        <v>90</v>
      </c>
      <c r="J7" s="24" t="s">
        <v>1020</v>
      </c>
      <c r="K7" s="19" t="s">
        <v>86</v>
      </c>
      <c r="L7" s="19" t="s">
        <v>29</v>
      </c>
      <c r="M7" s="19">
        <v>4</v>
      </c>
      <c r="N7" s="19">
        <v>4</v>
      </c>
      <c r="O7" s="18">
        <v>1947</v>
      </c>
      <c r="P7" s="18"/>
      <c r="Q7" s="19" t="s">
        <v>24</v>
      </c>
      <c r="R7" s="21"/>
      <c r="S7" s="22">
        <v>1971.2614920000001</v>
      </c>
      <c r="T7" s="18"/>
      <c r="U7" s="23">
        <v>10362.219999999999</v>
      </c>
      <c r="V7" s="23">
        <f t="shared" si="0"/>
        <v>20426645.257632241</v>
      </c>
      <c r="W7" s="55"/>
      <c r="X7" s="80" t="e">
        <f>Y7/T7</f>
        <v>#DIV/0!</v>
      </c>
      <c r="Y7" s="79">
        <f t="shared" ref="Y7:AA7" si="3">SUM(Y6)</f>
        <v>18637755.017375</v>
      </c>
      <c r="Z7" s="80" t="e">
        <f>AA7/T7</f>
        <v>#DIV/0!</v>
      </c>
      <c r="AA7" s="79">
        <f t="shared" si="3"/>
        <v>19050206.839667</v>
      </c>
    </row>
    <row r="8" spans="1:27" s="82" customFormat="1" ht="20.100000000000001" customHeight="1">
      <c r="A8" s="74">
        <v>206</v>
      </c>
      <c r="B8" s="19"/>
      <c r="C8" s="19"/>
      <c r="D8" s="20" t="s">
        <v>93</v>
      </c>
      <c r="E8" s="20" t="s">
        <v>94</v>
      </c>
      <c r="F8" s="18" t="s">
        <v>89</v>
      </c>
      <c r="G8" s="18" t="s">
        <v>65</v>
      </c>
      <c r="H8" s="19"/>
      <c r="I8" s="18" t="s">
        <v>90</v>
      </c>
      <c r="J8" s="24" t="s">
        <v>1020</v>
      </c>
      <c r="K8" s="19" t="s">
        <v>86</v>
      </c>
      <c r="L8" s="19" t="s">
        <v>29</v>
      </c>
      <c r="M8" s="19">
        <v>4</v>
      </c>
      <c r="N8" s="19">
        <v>5</v>
      </c>
      <c r="O8" s="18">
        <v>1953</v>
      </c>
      <c r="P8" s="18"/>
      <c r="Q8" s="19" t="s">
        <v>51</v>
      </c>
      <c r="R8" s="21">
        <v>0.09</v>
      </c>
      <c r="S8" s="22">
        <v>1977.3423109999999</v>
      </c>
      <c r="T8" s="18"/>
      <c r="U8" s="23">
        <v>9324.9699999999993</v>
      </c>
      <c r="V8" s="23">
        <f t="shared" si="0"/>
        <v>18438657.729805667</v>
      </c>
      <c r="W8" s="55"/>
      <c r="X8" s="80">
        <v>10409.200000000001</v>
      </c>
      <c r="Y8" s="79">
        <f t="shared" si="1"/>
        <v>20582551.583661199</v>
      </c>
      <c r="Z8" s="80">
        <v>10639.4</v>
      </c>
      <c r="AA8" s="79">
        <f t="shared" si="2"/>
        <v>21037735.783653397</v>
      </c>
    </row>
    <row r="9" spans="1:27" s="82" customFormat="1" ht="20.100000000000001" customHeight="1">
      <c r="A9" s="74">
        <v>207</v>
      </c>
      <c r="B9" s="19"/>
      <c r="C9" s="19"/>
      <c r="D9" s="20">
        <v>71113770511106</v>
      </c>
      <c r="E9" s="20">
        <v>2520</v>
      </c>
      <c r="F9" s="18" t="s">
        <v>89</v>
      </c>
      <c r="G9" s="18" t="s">
        <v>65</v>
      </c>
      <c r="H9" s="19"/>
      <c r="I9" s="18" t="s">
        <v>90</v>
      </c>
      <c r="J9" s="24" t="s">
        <v>1020</v>
      </c>
      <c r="K9" s="19" t="s">
        <v>86</v>
      </c>
      <c r="L9" s="19" t="s">
        <v>29</v>
      </c>
      <c r="M9" s="19">
        <v>4</v>
      </c>
      <c r="N9" s="19">
        <v>6</v>
      </c>
      <c r="O9" s="18">
        <v>1503</v>
      </c>
      <c r="P9" s="18"/>
      <c r="Q9" s="19" t="s">
        <v>39</v>
      </c>
      <c r="R9" s="21">
        <v>7.0000000000000007E-2</v>
      </c>
      <c r="S9" s="22">
        <v>1521.82116</v>
      </c>
      <c r="T9" s="18"/>
      <c r="U9" s="23">
        <v>9555.4699999999993</v>
      </c>
      <c r="V9" s="23">
        <f t="shared" si="0"/>
        <v>14541716.439745199</v>
      </c>
      <c r="W9" s="55"/>
      <c r="X9" s="80" t="e">
        <f>Y9/T9</f>
        <v>#DIV/0!</v>
      </c>
      <c r="Y9" s="79">
        <f t="shared" ref="Y9:AA9" si="4">SUM(Y8)</f>
        <v>20582551.583661199</v>
      </c>
      <c r="Z9" s="80" t="e">
        <f>AA9/T9</f>
        <v>#DIV/0!</v>
      </c>
      <c r="AA9" s="79">
        <f t="shared" si="4"/>
        <v>21037735.783653397</v>
      </c>
    </row>
    <row r="10" spans="1:27" s="82" customFormat="1" ht="20.100000000000001" customHeight="1">
      <c r="A10" s="74">
        <v>208</v>
      </c>
      <c r="B10" s="19"/>
      <c r="C10" s="19"/>
      <c r="D10" s="20">
        <v>71113770511107</v>
      </c>
      <c r="E10" s="20">
        <v>2521</v>
      </c>
      <c r="F10" s="18" t="s">
        <v>89</v>
      </c>
      <c r="G10" s="18" t="s">
        <v>65</v>
      </c>
      <c r="H10" s="19"/>
      <c r="I10" s="18" t="s">
        <v>90</v>
      </c>
      <c r="J10" s="24" t="s">
        <v>1020</v>
      </c>
      <c r="K10" s="19" t="s">
        <v>86</v>
      </c>
      <c r="L10" s="19" t="s">
        <v>29</v>
      </c>
      <c r="M10" s="19">
        <v>4</v>
      </c>
      <c r="N10" s="19">
        <v>7</v>
      </c>
      <c r="O10" s="18">
        <v>1953</v>
      </c>
      <c r="P10" s="18"/>
      <c r="Q10" s="19" t="s">
        <v>51</v>
      </c>
      <c r="R10" s="21">
        <v>0.09</v>
      </c>
      <c r="S10" s="22">
        <v>1977.3448999999998</v>
      </c>
      <c r="T10" s="18"/>
      <c r="U10" s="23">
        <v>9324.9699999999993</v>
      </c>
      <c r="V10" s="23">
        <f t="shared" si="0"/>
        <v>18438681.872152995</v>
      </c>
      <c r="W10" s="55"/>
      <c r="X10" s="80">
        <v>10547.32</v>
      </c>
      <c r="Y10" s="79">
        <f t="shared" si="1"/>
        <v>20855689.410667997</v>
      </c>
      <c r="Z10" s="80">
        <v>10915.64</v>
      </c>
      <c r="AA10" s="79">
        <f t="shared" si="2"/>
        <v>21583985.084235996</v>
      </c>
    </row>
    <row r="11" spans="1:27" s="82" customFormat="1" ht="20.100000000000001" customHeight="1">
      <c r="A11" s="74">
        <v>209</v>
      </c>
      <c r="B11" s="19"/>
      <c r="C11" s="19"/>
      <c r="D11" s="20" t="s">
        <v>95</v>
      </c>
      <c r="E11" s="20" t="s">
        <v>96</v>
      </c>
      <c r="F11" s="18" t="s">
        <v>89</v>
      </c>
      <c r="G11" s="18" t="s">
        <v>65</v>
      </c>
      <c r="H11" s="19"/>
      <c r="I11" s="18" t="s">
        <v>90</v>
      </c>
      <c r="J11" s="24" t="s">
        <v>1020</v>
      </c>
      <c r="K11" s="19" t="s">
        <v>86</v>
      </c>
      <c r="L11" s="19" t="s">
        <v>29</v>
      </c>
      <c r="M11" s="19">
        <v>4</v>
      </c>
      <c r="N11" s="19">
        <v>8</v>
      </c>
      <c r="O11" s="18">
        <v>1941</v>
      </c>
      <c r="P11" s="18"/>
      <c r="Q11" s="19" t="s">
        <v>51</v>
      </c>
      <c r="R11" s="21">
        <v>0.09</v>
      </c>
      <c r="S11" s="22">
        <v>1965.1879739999999</v>
      </c>
      <c r="T11" s="18"/>
      <c r="U11" s="23">
        <v>9324.9699999999993</v>
      </c>
      <c r="V11" s="23">
        <f t="shared" si="0"/>
        <v>18325318.901910778</v>
      </c>
      <c r="W11" s="55"/>
      <c r="X11" s="80" t="e">
        <f>Y11/T11</f>
        <v>#DIV/0!</v>
      </c>
      <c r="Y11" s="79">
        <f t="shared" ref="Y11:AA11" si="5">SUM(Y10)</f>
        <v>20855689.410667997</v>
      </c>
      <c r="Z11" s="80" t="e">
        <f>AA11/T11</f>
        <v>#DIV/0!</v>
      </c>
      <c r="AA11" s="79">
        <f t="shared" si="5"/>
        <v>21583985.084235996</v>
      </c>
    </row>
    <row r="12" spans="1:27" s="16" customFormat="1" ht="20.100000000000001" customHeight="1">
      <c r="A12" s="39">
        <v>210</v>
      </c>
      <c r="B12" s="19"/>
      <c r="C12" s="19"/>
      <c r="D12" s="20">
        <v>71113770511109</v>
      </c>
      <c r="E12" s="20">
        <v>2522</v>
      </c>
      <c r="F12" s="18" t="s">
        <v>89</v>
      </c>
      <c r="G12" s="18" t="s">
        <v>65</v>
      </c>
      <c r="H12" s="19"/>
      <c r="I12" s="18" t="s">
        <v>90</v>
      </c>
      <c r="J12" s="24" t="s">
        <v>1020</v>
      </c>
      <c r="K12" s="19" t="s">
        <v>86</v>
      </c>
      <c r="L12" s="19" t="s">
        <v>29</v>
      </c>
      <c r="M12" s="19">
        <v>4</v>
      </c>
      <c r="N12" s="19">
        <v>9</v>
      </c>
      <c r="O12" s="18">
        <v>1953</v>
      </c>
      <c r="P12" s="18"/>
      <c r="Q12" s="19" t="s">
        <v>39</v>
      </c>
      <c r="R12" s="21">
        <v>7.0000000000000007E-2</v>
      </c>
      <c r="S12" s="22">
        <v>1977.3393999999998</v>
      </c>
      <c r="T12" s="18"/>
      <c r="U12" s="23">
        <v>9555.4699999999993</v>
      </c>
      <c r="V12" s="23">
        <f t="shared" si="0"/>
        <v>18894407.316517998</v>
      </c>
      <c r="W12" s="55"/>
      <c r="X12" s="23">
        <v>8462.7000000000007</v>
      </c>
      <c r="Y12" s="22">
        <f t="shared" si="1"/>
        <v>16733630.140380001</v>
      </c>
      <c r="Z12" s="23">
        <v>9131.8799999999992</v>
      </c>
      <c r="AA12" s="22">
        <f t="shared" si="2"/>
        <v>18056826.120071996</v>
      </c>
    </row>
    <row r="13" spans="1:27" s="16" customFormat="1" ht="20.100000000000001" customHeight="1">
      <c r="A13" s="39">
        <v>211</v>
      </c>
      <c r="B13" s="19"/>
      <c r="C13" s="19"/>
      <c r="D13" s="20" t="s">
        <v>97</v>
      </c>
      <c r="E13" s="20" t="s">
        <v>98</v>
      </c>
      <c r="F13" s="18" t="s">
        <v>89</v>
      </c>
      <c r="G13" s="18" t="s">
        <v>65</v>
      </c>
      <c r="H13" s="19"/>
      <c r="I13" s="18" t="s">
        <v>90</v>
      </c>
      <c r="J13" s="24" t="s">
        <v>1020</v>
      </c>
      <c r="K13" s="19" t="s">
        <v>86</v>
      </c>
      <c r="L13" s="19" t="s">
        <v>29</v>
      </c>
      <c r="M13" s="19">
        <v>4</v>
      </c>
      <c r="N13" s="19">
        <v>10</v>
      </c>
      <c r="O13" s="18">
        <v>1173.2</v>
      </c>
      <c r="P13" s="18"/>
      <c r="Q13" s="19" t="s">
        <v>47</v>
      </c>
      <c r="R13" s="21" t="s">
        <v>54</v>
      </c>
      <c r="S13" s="22">
        <v>1187.4817479999999</v>
      </c>
      <c r="T13" s="18"/>
      <c r="U13" s="23">
        <v>10362.219999999999</v>
      </c>
      <c r="V13" s="23">
        <f t="shared" si="0"/>
        <v>12304947.118760558</v>
      </c>
      <c r="W13" s="55"/>
      <c r="X13" s="23">
        <v>8462.7000000000007</v>
      </c>
      <c r="Y13" s="22">
        <f t="shared" si="1"/>
        <v>10049301.788799601</v>
      </c>
      <c r="Z13" s="23">
        <v>9131.8799999999992</v>
      </c>
      <c r="AA13" s="22">
        <f t="shared" si="2"/>
        <v>10843940.824926239</v>
      </c>
    </row>
    <row r="14" spans="1:27" s="16" customFormat="1" ht="20.100000000000001" customHeight="1">
      <c r="A14" s="39">
        <v>212</v>
      </c>
      <c r="B14" s="25">
        <v>1</v>
      </c>
      <c r="C14" s="25">
        <v>1</v>
      </c>
      <c r="D14" s="26"/>
      <c r="E14" s="26"/>
      <c r="F14" s="27" t="s">
        <v>89</v>
      </c>
      <c r="G14" s="27" t="s">
        <v>65</v>
      </c>
      <c r="H14" s="25"/>
      <c r="I14" s="27" t="s">
        <v>90</v>
      </c>
      <c r="J14" s="27" t="s">
        <v>945</v>
      </c>
      <c r="K14" s="25" t="s">
        <v>86</v>
      </c>
      <c r="L14" s="25"/>
      <c r="M14" s="25"/>
      <c r="N14" s="25"/>
      <c r="O14" s="27"/>
      <c r="P14" s="27"/>
      <c r="Q14" s="25"/>
      <c r="R14" s="28"/>
      <c r="S14" s="29"/>
      <c r="T14" s="30">
        <f>SUM(S4:S13)</f>
        <v>18463.417318999996</v>
      </c>
      <c r="U14" s="31">
        <f>V14/T14</f>
        <v>9876.7552475894372</v>
      </c>
      <c r="V14" s="31">
        <f>SUM(V4:V13)</f>
        <v>182358653.89386693</v>
      </c>
      <c r="W14" s="56">
        <v>182400000</v>
      </c>
      <c r="X14" s="31">
        <f>Y14/T14</f>
        <v>1450.594517062576</v>
      </c>
      <c r="Y14" s="29">
        <f t="shared" ref="Y14:AA14" si="6">SUM(Y12:Y13)</f>
        <v>26782931.929179601</v>
      </c>
      <c r="Z14" s="31">
        <f>AA14/T14</f>
        <v>1565.2989067878329</v>
      </c>
      <c r="AA14" s="29">
        <f t="shared" si="6"/>
        <v>28900766.944998235</v>
      </c>
    </row>
    <row r="15" spans="1:27" s="16" customFormat="1" ht="20.100000000000001" customHeight="1">
      <c r="A15" s="39">
        <v>213</v>
      </c>
      <c r="B15" s="19">
        <v>2</v>
      </c>
      <c r="C15" s="19">
        <v>2</v>
      </c>
      <c r="D15" s="20" t="s">
        <v>99</v>
      </c>
      <c r="E15" s="20" t="s">
        <v>100</v>
      </c>
      <c r="F15" s="18" t="s">
        <v>89</v>
      </c>
      <c r="G15" s="18" t="s">
        <v>65</v>
      </c>
      <c r="H15" s="19"/>
      <c r="I15" s="18" t="s">
        <v>101</v>
      </c>
      <c r="J15" s="18" t="s">
        <v>946</v>
      </c>
      <c r="K15" s="19" t="s">
        <v>86</v>
      </c>
      <c r="L15" s="19" t="s">
        <v>29</v>
      </c>
      <c r="M15" s="19">
        <v>1</v>
      </c>
      <c r="N15" s="19">
        <v>1</v>
      </c>
      <c r="O15" s="18">
        <v>1995.4</v>
      </c>
      <c r="P15" s="18"/>
      <c r="Q15" s="19" t="s">
        <v>47</v>
      </c>
      <c r="R15" s="21" t="s">
        <v>54</v>
      </c>
      <c r="S15" s="22">
        <v>2015.5934480000001</v>
      </c>
      <c r="T15" s="18"/>
      <c r="U15" s="23">
        <v>10362.219999999999</v>
      </c>
      <c r="V15" s="23">
        <f t="shared" ref="V15:V32" si="7">U15*S15</f>
        <v>20886022.738734558</v>
      </c>
      <c r="W15" s="55"/>
      <c r="X15" s="23">
        <v>9591.82</v>
      </c>
      <c r="Y15" s="22">
        <f t="shared" si="1"/>
        <v>19333209.546395361</v>
      </c>
      <c r="Z15" s="23">
        <v>9932.14</v>
      </c>
      <c r="AA15" s="22">
        <f t="shared" si="2"/>
        <v>20019156.308618721</v>
      </c>
    </row>
    <row r="16" spans="1:27" s="16" customFormat="1" ht="20.100000000000001" customHeight="1">
      <c r="A16" s="39">
        <v>214</v>
      </c>
      <c r="B16" s="19"/>
      <c r="C16" s="19"/>
      <c r="D16" s="20" t="s">
        <v>102</v>
      </c>
      <c r="E16" s="20" t="s">
        <v>103</v>
      </c>
      <c r="F16" s="18" t="s">
        <v>89</v>
      </c>
      <c r="G16" s="18" t="s">
        <v>65</v>
      </c>
      <c r="H16" s="19"/>
      <c r="I16" s="18" t="s">
        <v>101</v>
      </c>
      <c r="J16" s="24" t="s">
        <v>1020</v>
      </c>
      <c r="K16" s="19" t="s">
        <v>86</v>
      </c>
      <c r="L16" s="19" t="s">
        <v>29</v>
      </c>
      <c r="M16" s="19">
        <v>1</v>
      </c>
      <c r="N16" s="19">
        <v>2</v>
      </c>
      <c r="O16" s="18">
        <v>1995.4</v>
      </c>
      <c r="P16" s="18"/>
      <c r="Q16" s="19" t="s">
        <v>47</v>
      </c>
      <c r="R16" s="21" t="s">
        <v>54</v>
      </c>
      <c r="S16" s="22">
        <v>2015.5934480000001</v>
      </c>
      <c r="T16" s="18"/>
      <c r="U16" s="23">
        <v>10362.219999999999</v>
      </c>
      <c r="V16" s="23">
        <f t="shared" si="7"/>
        <v>20886022.738734558</v>
      </c>
      <c r="W16" s="55"/>
      <c r="X16" s="23">
        <v>9824.82</v>
      </c>
      <c r="Y16" s="22">
        <f t="shared" si="1"/>
        <v>19802842.819779359</v>
      </c>
      <c r="Z16" s="23">
        <v>10173.14</v>
      </c>
      <c r="AA16" s="22">
        <f t="shared" si="2"/>
        <v>20504914.329586718</v>
      </c>
    </row>
    <row r="17" spans="1:27" s="16" customFormat="1" ht="20.100000000000001" customHeight="1">
      <c r="A17" s="39">
        <v>215</v>
      </c>
      <c r="B17" s="19"/>
      <c r="C17" s="19"/>
      <c r="D17" s="20" t="s">
        <v>104</v>
      </c>
      <c r="E17" s="20" t="s">
        <v>105</v>
      </c>
      <c r="F17" s="18" t="s">
        <v>89</v>
      </c>
      <c r="G17" s="18" t="s">
        <v>65</v>
      </c>
      <c r="H17" s="19"/>
      <c r="I17" s="18" t="s">
        <v>101</v>
      </c>
      <c r="J17" s="24" t="s">
        <v>1020</v>
      </c>
      <c r="K17" s="19" t="s">
        <v>86</v>
      </c>
      <c r="L17" s="19" t="s">
        <v>29</v>
      </c>
      <c r="M17" s="19">
        <v>1</v>
      </c>
      <c r="N17" s="19">
        <v>3</v>
      </c>
      <c r="O17" s="18">
        <v>1995.4</v>
      </c>
      <c r="P17" s="18"/>
      <c r="Q17" s="19" t="s">
        <v>47</v>
      </c>
      <c r="R17" s="21" t="s">
        <v>54</v>
      </c>
      <c r="S17" s="22">
        <v>2015.5934480000001</v>
      </c>
      <c r="T17" s="18"/>
      <c r="U17" s="23">
        <v>10362.219999999999</v>
      </c>
      <c r="V17" s="23">
        <f t="shared" si="7"/>
        <v>20886022.738734558</v>
      </c>
      <c r="W17" s="55"/>
      <c r="X17" s="23">
        <v>10407.32</v>
      </c>
      <c r="Y17" s="22">
        <f t="shared" si="1"/>
        <v>20976926.00323936</v>
      </c>
      <c r="Z17" s="23">
        <v>10775.64</v>
      </c>
      <c r="AA17" s="22">
        <f t="shared" si="2"/>
        <v>21719309.38200672</v>
      </c>
    </row>
    <row r="18" spans="1:27" s="16" customFormat="1" ht="20.100000000000001" customHeight="1">
      <c r="A18" s="39">
        <v>216</v>
      </c>
      <c r="B18" s="19"/>
      <c r="C18" s="19"/>
      <c r="D18" s="20" t="s">
        <v>106</v>
      </c>
      <c r="E18" s="20" t="s">
        <v>107</v>
      </c>
      <c r="F18" s="18" t="s">
        <v>89</v>
      </c>
      <c r="G18" s="18" t="s">
        <v>65</v>
      </c>
      <c r="H18" s="19"/>
      <c r="I18" s="18" t="s">
        <v>101</v>
      </c>
      <c r="J18" s="24" t="s">
        <v>1020</v>
      </c>
      <c r="K18" s="19" t="s">
        <v>86</v>
      </c>
      <c r="L18" s="19" t="s">
        <v>29</v>
      </c>
      <c r="M18" s="19">
        <v>1</v>
      </c>
      <c r="N18" s="19">
        <v>4</v>
      </c>
      <c r="O18" s="18">
        <v>1995.4</v>
      </c>
      <c r="P18" s="18"/>
      <c r="Q18" s="19" t="s">
        <v>47</v>
      </c>
      <c r="R18" s="21" t="s">
        <v>54</v>
      </c>
      <c r="S18" s="22">
        <v>2015.5934480000001</v>
      </c>
      <c r="T18" s="18"/>
      <c r="U18" s="23">
        <v>10362.219999999999</v>
      </c>
      <c r="V18" s="23">
        <f t="shared" si="7"/>
        <v>20886022.738734558</v>
      </c>
      <c r="W18" s="55"/>
      <c r="X18" s="23">
        <v>9824.82</v>
      </c>
      <c r="Y18" s="22">
        <f t="shared" si="1"/>
        <v>19802842.819779359</v>
      </c>
      <c r="Z18" s="23">
        <v>10173.14</v>
      </c>
      <c r="AA18" s="22">
        <f t="shared" si="2"/>
        <v>20504914.329586718</v>
      </c>
    </row>
    <row r="19" spans="1:27" s="16" customFormat="1" ht="20.100000000000001" customHeight="1">
      <c r="A19" s="39">
        <v>217</v>
      </c>
      <c r="B19" s="19"/>
      <c r="C19" s="19"/>
      <c r="D19" s="20" t="s">
        <v>108</v>
      </c>
      <c r="E19" s="20" t="s">
        <v>109</v>
      </c>
      <c r="F19" s="18" t="s">
        <v>89</v>
      </c>
      <c r="G19" s="18" t="s">
        <v>65</v>
      </c>
      <c r="H19" s="19"/>
      <c r="I19" s="18" t="s">
        <v>101</v>
      </c>
      <c r="J19" s="24" t="s">
        <v>1020</v>
      </c>
      <c r="K19" s="19" t="s">
        <v>86</v>
      </c>
      <c r="L19" s="19" t="s">
        <v>29</v>
      </c>
      <c r="M19" s="19">
        <v>1</v>
      </c>
      <c r="N19" s="19">
        <v>5</v>
      </c>
      <c r="O19" s="18">
        <v>1995.4</v>
      </c>
      <c r="P19" s="18"/>
      <c r="Q19" s="19" t="s">
        <v>47</v>
      </c>
      <c r="R19" s="21" t="s">
        <v>54</v>
      </c>
      <c r="S19" s="22">
        <v>2015.5934480000001</v>
      </c>
      <c r="T19" s="18"/>
      <c r="U19" s="23">
        <v>10362.219999999999</v>
      </c>
      <c r="V19" s="23">
        <f t="shared" si="7"/>
        <v>20886022.738734558</v>
      </c>
      <c r="W19" s="55"/>
      <c r="X19" s="23">
        <v>9824.82</v>
      </c>
      <c r="Y19" s="22">
        <f t="shared" si="1"/>
        <v>19802842.819779359</v>
      </c>
      <c r="Z19" s="23">
        <v>10173.14</v>
      </c>
      <c r="AA19" s="22">
        <f t="shared" si="2"/>
        <v>20504914.329586718</v>
      </c>
    </row>
    <row r="20" spans="1:27" s="16" customFormat="1" ht="20.100000000000001" customHeight="1">
      <c r="A20" s="39">
        <v>218</v>
      </c>
      <c r="B20" s="19"/>
      <c r="C20" s="19"/>
      <c r="D20" s="20" t="s">
        <v>110</v>
      </c>
      <c r="E20" s="20" t="s">
        <v>111</v>
      </c>
      <c r="F20" s="18" t="s">
        <v>89</v>
      </c>
      <c r="G20" s="18" t="s">
        <v>65</v>
      </c>
      <c r="H20" s="19"/>
      <c r="I20" s="18" t="s">
        <v>101</v>
      </c>
      <c r="J20" s="24" t="s">
        <v>1020</v>
      </c>
      <c r="K20" s="19" t="s">
        <v>86</v>
      </c>
      <c r="L20" s="19" t="s">
        <v>29</v>
      </c>
      <c r="M20" s="19">
        <v>1</v>
      </c>
      <c r="N20" s="19">
        <v>6</v>
      </c>
      <c r="O20" s="18">
        <v>1995.4</v>
      </c>
      <c r="P20" s="18"/>
      <c r="Q20" s="19" t="s">
        <v>47</v>
      </c>
      <c r="R20" s="21" t="s">
        <v>54</v>
      </c>
      <c r="S20" s="22">
        <v>2015.5934480000001</v>
      </c>
      <c r="T20" s="18"/>
      <c r="U20" s="23">
        <v>10362.219999999999</v>
      </c>
      <c r="V20" s="23">
        <f t="shared" si="7"/>
        <v>20886022.738734558</v>
      </c>
      <c r="W20" s="55"/>
      <c r="X20" s="23">
        <v>8892.82</v>
      </c>
      <c r="Y20" s="22">
        <f t="shared" si="1"/>
        <v>17924309.726243362</v>
      </c>
      <c r="Z20" s="23">
        <v>9209.14</v>
      </c>
      <c r="AA20" s="22">
        <f t="shared" si="2"/>
        <v>18561882.24571472</v>
      </c>
    </row>
    <row r="21" spans="1:27" s="16" customFormat="1" ht="20.100000000000001" customHeight="1">
      <c r="A21" s="39">
        <v>219</v>
      </c>
      <c r="B21" s="19"/>
      <c r="C21" s="19"/>
      <c r="D21" s="20" t="s">
        <v>112</v>
      </c>
      <c r="E21" s="20" t="s">
        <v>113</v>
      </c>
      <c r="F21" s="18" t="s">
        <v>89</v>
      </c>
      <c r="G21" s="18" t="s">
        <v>65</v>
      </c>
      <c r="H21" s="19"/>
      <c r="I21" s="18" t="s">
        <v>101</v>
      </c>
      <c r="J21" s="24" t="s">
        <v>1020</v>
      </c>
      <c r="K21" s="19" t="s">
        <v>86</v>
      </c>
      <c r="L21" s="19" t="s">
        <v>29</v>
      </c>
      <c r="M21" s="19">
        <v>1</v>
      </c>
      <c r="N21" s="19">
        <v>7</v>
      </c>
      <c r="O21" s="18">
        <v>1995.4</v>
      </c>
      <c r="P21" s="18"/>
      <c r="Q21" s="19" t="s">
        <v>47</v>
      </c>
      <c r="R21" s="21" t="s">
        <v>54</v>
      </c>
      <c r="S21" s="22">
        <v>2015.5934480000001</v>
      </c>
      <c r="T21" s="18"/>
      <c r="U21" s="23">
        <v>10362.219999999999</v>
      </c>
      <c r="V21" s="23">
        <f t="shared" si="7"/>
        <v>20886022.738734558</v>
      </c>
      <c r="W21" s="55"/>
      <c r="X21" s="31" t="e">
        <f>Y21/T21</f>
        <v>#DIV/0!</v>
      </c>
      <c r="Y21" s="29">
        <f t="shared" ref="Y21:AA21" si="8">SUM(Y15:Y20)</f>
        <v>117642973.73521616</v>
      </c>
      <c r="Z21" s="31" t="e">
        <f>AA21/T21</f>
        <v>#DIV/0!</v>
      </c>
      <c r="AA21" s="29">
        <f t="shared" si="8"/>
        <v>121815090.92510031</v>
      </c>
    </row>
    <row r="22" spans="1:27" s="16" customFormat="1" ht="20.100000000000001" customHeight="1">
      <c r="A22" s="39">
        <v>220</v>
      </c>
      <c r="B22" s="19"/>
      <c r="C22" s="19"/>
      <c r="D22" s="20" t="s">
        <v>114</v>
      </c>
      <c r="E22" s="20" t="s">
        <v>115</v>
      </c>
      <c r="F22" s="18" t="s">
        <v>89</v>
      </c>
      <c r="G22" s="18" t="s">
        <v>65</v>
      </c>
      <c r="H22" s="19"/>
      <c r="I22" s="18" t="s">
        <v>101</v>
      </c>
      <c r="J22" s="24" t="s">
        <v>1020</v>
      </c>
      <c r="K22" s="19" t="s">
        <v>86</v>
      </c>
      <c r="L22" s="19" t="s">
        <v>29</v>
      </c>
      <c r="M22" s="19">
        <v>1</v>
      </c>
      <c r="N22" s="19">
        <v>8</v>
      </c>
      <c r="O22" s="18">
        <v>1995.4</v>
      </c>
      <c r="P22" s="18"/>
      <c r="Q22" s="19" t="s">
        <v>47</v>
      </c>
      <c r="R22" s="21" t="s">
        <v>54</v>
      </c>
      <c r="S22" s="22">
        <v>2015.5934480000001</v>
      </c>
      <c r="T22" s="18"/>
      <c r="U22" s="23">
        <v>10362.219999999999</v>
      </c>
      <c r="V22" s="23">
        <f t="shared" si="7"/>
        <v>20886022.738734558</v>
      </c>
      <c r="W22" s="55"/>
      <c r="X22" s="23">
        <v>7492.64</v>
      </c>
      <c r="Y22" s="22">
        <f t="shared" si="1"/>
        <v>15102116.09222272</v>
      </c>
      <c r="Z22" s="23">
        <v>8111.52</v>
      </c>
      <c r="AA22" s="22">
        <f t="shared" si="2"/>
        <v>16349526.565320961</v>
      </c>
    </row>
    <row r="23" spans="1:27" s="16" customFormat="1" ht="20.100000000000001" customHeight="1">
      <c r="A23" s="39">
        <v>221</v>
      </c>
      <c r="B23" s="19"/>
      <c r="C23" s="19"/>
      <c r="D23" s="20" t="s">
        <v>116</v>
      </c>
      <c r="E23" s="20" t="s">
        <v>117</v>
      </c>
      <c r="F23" s="18" t="s">
        <v>89</v>
      </c>
      <c r="G23" s="18" t="s">
        <v>65</v>
      </c>
      <c r="H23" s="19"/>
      <c r="I23" s="18" t="s">
        <v>101</v>
      </c>
      <c r="J23" s="24" t="s">
        <v>1020</v>
      </c>
      <c r="K23" s="19" t="s">
        <v>86</v>
      </c>
      <c r="L23" s="19" t="s">
        <v>29</v>
      </c>
      <c r="M23" s="19">
        <v>1</v>
      </c>
      <c r="N23" s="19">
        <v>9</v>
      </c>
      <c r="O23" s="18">
        <v>1995.4</v>
      </c>
      <c r="P23" s="18"/>
      <c r="Q23" s="19" t="s">
        <v>47</v>
      </c>
      <c r="R23" s="21" t="s">
        <v>54</v>
      </c>
      <c r="S23" s="22">
        <v>2015.5934480000001</v>
      </c>
      <c r="T23" s="18"/>
      <c r="U23" s="23">
        <v>10362.219999999999</v>
      </c>
      <c r="V23" s="23">
        <f t="shared" si="7"/>
        <v>20886022.738734558</v>
      </c>
      <c r="W23" s="55"/>
      <c r="X23" s="23">
        <v>7492.64</v>
      </c>
      <c r="Y23" s="22">
        <f t="shared" si="1"/>
        <v>15102116.09222272</v>
      </c>
      <c r="Z23" s="23">
        <v>8111.52</v>
      </c>
      <c r="AA23" s="22">
        <f t="shared" si="2"/>
        <v>16349526.565320961</v>
      </c>
    </row>
    <row r="24" spans="1:27" s="16" customFormat="1" ht="20.100000000000001" customHeight="1">
      <c r="A24" s="39">
        <v>222</v>
      </c>
      <c r="B24" s="19"/>
      <c r="C24" s="19"/>
      <c r="D24" s="20" t="s">
        <v>118</v>
      </c>
      <c r="E24" s="20" t="s">
        <v>119</v>
      </c>
      <c r="F24" s="18" t="s">
        <v>89</v>
      </c>
      <c r="G24" s="18" t="s">
        <v>65</v>
      </c>
      <c r="H24" s="19"/>
      <c r="I24" s="18" t="s">
        <v>101</v>
      </c>
      <c r="J24" s="24" t="s">
        <v>1020</v>
      </c>
      <c r="K24" s="19" t="s">
        <v>86</v>
      </c>
      <c r="L24" s="19" t="s">
        <v>29</v>
      </c>
      <c r="M24" s="19">
        <v>1</v>
      </c>
      <c r="N24" s="19">
        <v>10</v>
      </c>
      <c r="O24" s="18">
        <v>1995.4</v>
      </c>
      <c r="P24" s="18"/>
      <c r="Q24" s="19" t="s">
        <v>47</v>
      </c>
      <c r="R24" s="21" t="s">
        <v>54</v>
      </c>
      <c r="S24" s="22">
        <v>2015.5934480000001</v>
      </c>
      <c r="T24" s="18"/>
      <c r="U24" s="23">
        <v>10362.219999999999</v>
      </c>
      <c r="V24" s="23">
        <f t="shared" si="7"/>
        <v>20886022.738734558</v>
      </c>
      <c r="W24" s="55"/>
      <c r="X24" s="31" t="e">
        <f>Y24/T24</f>
        <v>#DIV/0!</v>
      </c>
      <c r="Y24" s="29">
        <f t="shared" ref="Y24:AA24" si="9">SUM(Y22:Y23)</f>
        <v>30204232.184445441</v>
      </c>
      <c r="Z24" s="31" t="e">
        <f>AA24/T24</f>
        <v>#DIV/0!</v>
      </c>
      <c r="AA24" s="29">
        <f t="shared" si="9"/>
        <v>32699053.130641922</v>
      </c>
    </row>
    <row r="25" spans="1:27" s="82" customFormat="1" ht="20.100000000000001" customHeight="1">
      <c r="A25" s="74">
        <v>223</v>
      </c>
      <c r="B25" s="19"/>
      <c r="C25" s="19"/>
      <c r="D25" s="20" t="s">
        <v>120</v>
      </c>
      <c r="E25" s="20" t="s">
        <v>121</v>
      </c>
      <c r="F25" s="18" t="s">
        <v>89</v>
      </c>
      <c r="G25" s="18" t="s">
        <v>65</v>
      </c>
      <c r="H25" s="19"/>
      <c r="I25" s="18" t="s">
        <v>101</v>
      </c>
      <c r="J25" s="24" t="s">
        <v>1020</v>
      </c>
      <c r="K25" s="19" t="s">
        <v>86</v>
      </c>
      <c r="L25" s="19" t="s">
        <v>29</v>
      </c>
      <c r="M25" s="19">
        <v>1</v>
      </c>
      <c r="N25" s="19">
        <v>11</v>
      </c>
      <c r="O25" s="18">
        <v>1995.4</v>
      </c>
      <c r="P25" s="18"/>
      <c r="Q25" s="19" t="s">
        <v>47</v>
      </c>
      <c r="R25" s="21" t="s">
        <v>54</v>
      </c>
      <c r="S25" s="22">
        <v>2015.5934480000001</v>
      </c>
      <c r="T25" s="18"/>
      <c r="U25" s="23">
        <v>10362.219999999999</v>
      </c>
      <c r="V25" s="23">
        <f t="shared" si="7"/>
        <v>20886022.738734558</v>
      </c>
      <c r="W25" s="55"/>
      <c r="X25" s="80">
        <v>7987.44</v>
      </c>
      <c r="Y25" s="79">
        <f t="shared" ref="Y25:Y87" si="10">X25*S25</f>
        <v>16099431.730293119</v>
      </c>
      <c r="Z25" s="80">
        <v>8644.02</v>
      </c>
      <c r="AA25" s="79">
        <f t="shared" ref="AA25:AA87" si="11">Z25*S25</f>
        <v>17422830.076380961</v>
      </c>
    </row>
    <row r="26" spans="1:27" s="82" customFormat="1" ht="20.100000000000001" customHeight="1">
      <c r="A26" s="74">
        <v>224</v>
      </c>
      <c r="B26" s="19"/>
      <c r="C26" s="19"/>
      <c r="D26" s="20" t="s">
        <v>122</v>
      </c>
      <c r="E26" s="20" t="s">
        <v>123</v>
      </c>
      <c r="F26" s="18" t="s">
        <v>89</v>
      </c>
      <c r="G26" s="18" t="s">
        <v>65</v>
      </c>
      <c r="H26" s="19"/>
      <c r="I26" s="18" t="s">
        <v>101</v>
      </c>
      <c r="J26" s="24" t="s">
        <v>1020</v>
      </c>
      <c r="K26" s="19" t="s">
        <v>86</v>
      </c>
      <c r="L26" s="19" t="s">
        <v>29</v>
      </c>
      <c r="M26" s="19">
        <v>1</v>
      </c>
      <c r="N26" s="19">
        <v>12</v>
      </c>
      <c r="O26" s="18">
        <v>1995.4</v>
      </c>
      <c r="P26" s="18"/>
      <c r="Q26" s="19" t="s">
        <v>47</v>
      </c>
      <c r="R26" s="21" t="s">
        <v>54</v>
      </c>
      <c r="S26" s="22">
        <v>2015.5934480000001</v>
      </c>
      <c r="T26" s="18"/>
      <c r="U26" s="23">
        <v>10362.219999999999</v>
      </c>
      <c r="V26" s="23">
        <f t="shared" si="7"/>
        <v>20886022.738734558</v>
      </c>
      <c r="W26" s="55"/>
      <c r="X26" s="80">
        <v>7987.44</v>
      </c>
      <c r="Y26" s="79">
        <f t="shared" si="10"/>
        <v>16099431.730293119</v>
      </c>
      <c r="Z26" s="80">
        <v>8644.02</v>
      </c>
      <c r="AA26" s="79">
        <f t="shared" si="11"/>
        <v>17422830.076380961</v>
      </c>
    </row>
    <row r="27" spans="1:27" s="82" customFormat="1" ht="20.100000000000001" customHeight="1">
      <c r="A27" s="74">
        <v>225</v>
      </c>
      <c r="B27" s="19"/>
      <c r="C27" s="19"/>
      <c r="D27" s="20" t="s">
        <v>124</v>
      </c>
      <c r="E27" s="20" t="s">
        <v>125</v>
      </c>
      <c r="F27" s="18" t="s">
        <v>89</v>
      </c>
      <c r="G27" s="18" t="s">
        <v>65</v>
      </c>
      <c r="H27" s="19"/>
      <c r="I27" s="18" t="s">
        <v>101</v>
      </c>
      <c r="J27" s="24" t="s">
        <v>1020</v>
      </c>
      <c r="K27" s="19" t="s">
        <v>86</v>
      </c>
      <c r="L27" s="19" t="s">
        <v>29</v>
      </c>
      <c r="M27" s="19">
        <v>1</v>
      </c>
      <c r="N27" s="19">
        <v>13</v>
      </c>
      <c r="O27" s="18">
        <v>1995.4</v>
      </c>
      <c r="P27" s="18"/>
      <c r="Q27" s="19" t="s">
        <v>47</v>
      </c>
      <c r="R27" s="21" t="s">
        <v>54</v>
      </c>
      <c r="S27" s="22">
        <v>2015.5934480000001</v>
      </c>
      <c r="T27" s="18"/>
      <c r="U27" s="23">
        <v>10362.219999999999</v>
      </c>
      <c r="V27" s="23">
        <f t="shared" si="7"/>
        <v>20886022.738734558</v>
      </c>
      <c r="W27" s="55"/>
      <c r="X27" s="80" t="e">
        <f>Y27/T27</f>
        <v>#DIV/0!</v>
      </c>
      <c r="Y27" s="79">
        <f>SUM(Y25:Y26)</f>
        <v>32198863.460586239</v>
      </c>
      <c r="Z27" s="80" t="e">
        <f>AA27/T27</f>
        <v>#DIV/0!</v>
      </c>
      <c r="AA27" s="79">
        <f t="shared" ref="AA27" si="12">SUM(AA25:AA26)</f>
        <v>34845660.152761921</v>
      </c>
    </row>
    <row r="28" spans="1:27" s="16" customFormat="1" ht="20.100000000000001" customHeight="1">
      <c r="A28" s="39">
        <v>226</v>
      </c>
      <c r="B28" s="19"/>
      <c r="C28" s="19"/>
      <c r="D28" s="20" t="s">
        <v>126</v>
      </c>
      <c r="E28" s="20" t="s">
        <v>127</v>
      </c>
      <c r="F28" s="18" t="s">
        <v>89</v>
      </c>
      <c r="G28" s="18" t="s">
        <v>65</v>
      </c>
      <c r="H28" s="19"/>
      <c r="I28" s="18" t="s">
        <v>101</v>
      </c>
      <c r="J28" s="24" t="s">
        <v>1020</v>
      </c>
      <c r="K28" s="19" t="s">
        <v>86</v>
      </c>
      <c r="L28" s="19" t="s">
        <v>29</v>
      </c>
      <c r="M28" s="19">
        <v>1</v>
      </c>
      <c r="N28" s="19">
        <v>14</v>
      </c>
      <c r="O28" s="18">
        <v>1995.4</v>
      </c>
      <c r="P28" s="18"/>
      <c r="Q28" s="19" t="s">
        <v>47</v>
      </c>
      <c r="R28" s="21" t="s">
        <v>54</v>
      </c>
      <c r="S28" s="22">
        <v>2015.5934480000001</v>
      </c>
      <c r="T28" s="18"/>
      <c r="U28" s="23">
        <v>10362.219999999999</v>
      </c>
      <c r="V28" s="23">
        <f t="shared" si="7"/>
        <v>20886022.738734558</v>
      </c>
      <c r="W28" s="55"/>
      <c r="X28" s="23">
        <v>8699.32</v>
      </c>
      <c r="Y28" s="22">
        <f t="shared" si="10"/>
        <v>17534292.394055359</v>
      </c>
      <c r="Z28" s="23">
        <v>9019.64</v>
      </c>
      <c r="AA28" s="22">
        <f t="shared" si="11"/>
        <v>18179927.287318721</v>
      </c>
    </row>
    <row r="29" spans="1:27" s="16" customFormat="1" ht="20.100000000000001" customHeight="1">
      <c r="A29" s="39">
        <v>227</v>
      </c>
      <c r="B29" s="19"/>
      <c r="C29" s="19"/>
      <c r="D29" s="20" t="s">
        <v>128</v>
      </c>
      <c r="E29" s="20" t="s">
        <v>129</v>
      </c>
      <c r="F29" s="18" t="s">
        <v>89</v>
      </c>
      <c r="G29" s="18" t="s">
        <v>65</v>
      </c>
      <c r="H29" s="19"/>
      <c r="I29" s="18" t="s">
        <v>101</v>
      </c>
      <c r="J29" s="24" t="s">
        <v>1020</v>
      </c>
      <c r="K29" s="19" t="s">
        <v>86</v>
      </c>
      <c r="L29" s="19" t="s">
        <v>29</v>
      </c>
      <c r="M29" s="19">
        <v>1</v>
      </c>
      <c r="N29" s="19">
        <v>15</v>
      </c>
      <c r="O29" s="18">
        <v>1995.4</v>
      </c>
      <c r="P29" s="18"/>
      <c r="Q29" s="19" t="s">
        <v>47</v>
      </c>
      <c r="R29" s="21" t="s">
        <v>54</v>
      </c>
      <c r="S29" s="22">
        <v>2015.5934480000001</v>
      </c>
      <c r="T29" s="18"/>
      <c r="U29" s="23">
        <v>10362.219999999999</v>
      </c>
      <c r="V29" s="23">
        <f t="shared" si="7"/>
        <v>20886022.738734558</v>
      </c>
      <c r="W29" s="55"/>
      <c r="X29" s="23">
        <v>8466.32</v>
      </c>
      <c r="Y29" s="22">
        <f t="shared" si="10"/>
        <v>17064659.120671362</v>
      </c>
      <c r="Z29" s="23">
        <v>8778.64</v>
      </c>
      <c r="AA29" s="22">
        <f t="shared" si="11"/>
        <v>17694169.26635072</v>
      </c>
    </row>
    <row r="30" spans="1:27" s="16" customFormat="1" ht="20.100000000000001" customHeight="1">
      <c r="A30" s="39">
        <v>228</v>
      </c>
      <c r="B30" s="19"/>
      <c r="C30" s="19"/>
      <c r="D30" s="20" t="s">
        <v>130</v>
      </c>
      <c r="E30" s="20" t="s">
        <v>131</v>
      </c>
      <c r="F30" s="18" t="s">
        <v>89</v>
      </c>
      <c r="G30" s="18" t="s">
        <v>65</v>
      </c>
      <c r="H30" s="19"/>
      <c r="I30" s="18" t="s">
        <v>101</v>
      </c>
      <c r="J30" s="24" t="s">
        <v>1020</v>
      </c>
      <c r="K30" s="19" t="s">
        <v>86</v>
      </c>
      <c r="L30" s="19" t="s">
        <v>29</v>
      </c>
      <c r="M30" s="19">
        <v>1</v>
      </c>
      <c r="N30" s="19">
        <v>16</v>
      </c>
      <c r="O30" s="18">
        <v>1995.4</v>
      </c>
      <c r="P30" s="18"/>
      <c r="Q30" s="19" t="s">
        <v>30</v>
      </c>
      <c r="R30" s="21">
        <v>0.05</v>
      </c>
      <c r="S30" s="22">
        <v>2015.5934480000001</v>
      </c>
      <c r="T30" s="18"/>
      <c r="U30" s="23">
        <v>9785.9699999999993</v>
      </c>
      <c r="V30" s="23">
        <f t="shared" si="7"/>
        <v>19724537.014324561</v>
      </c>
      <c r="W30" s="55"/>
      <c r="X30" s="23">
        <v>8233.32</v>
      </c>
      <c r="Y30" s="22">
        <f t="shared" si="10"/>
        <v>16595025.847287361</v>
      </c>
      <c r="Z30" s="23">
        <v>8537.64</v>
      </c>
      <c r="AA30" s="22">
        <f t="shared" si="11"/>
        <v>17208411.245382719</v>
      </c>
    </row>
    <row r="31" spans="1:27" s="16" customFormat="1" ht="20.100000000000001" customHeight="1">
      <c r="A31" s="39">
        <v>229</v>
      </c>
      <c r="B31" s="19"/>
      <c r="C31" s="19"/>
      <c r="D31" s="20" t="s">
        <v>132</v>
      </c>
      <c r="E31" s="20" t="s">
        <v>133</v>
      </c>
      <c r="F31" s="18" t="s">
        <v>89</v>
      </c>
      <c r="G31" s="18" t="s">
        <v>65</v>
      </c>
      <c r="H31" s="19"/>
      <c r="I31" s="18" t="s">
        <v>101</v>
      </c>
      <c r="J31" s="24" t="s">
        <v>1020</v>
      </c>
      <c r="K31" s="19" t="s">
        <v>86</v>
      </c>
      <c r="L31" s="19" t="s">
        <v>29</v>
      </c>
      <c r="M31" s="19">
        <v>1</v>
      </c>
      <c r="N31" s="19">
        <v>17</v>
      </c>
      <c r="O31" s="18">
        <v>912.4</v>
      </c>
      <c r="P31" s="18"/>
      <c r="Q31" s="19" t="s">
        <v>47</v>
      </c>
      <c r="R31" s="21" t="s">
        <v>54</v>
      </c>
      <c r="S31" s="22">
        <v>921.63348800000006</v>
      </c>
      <c r="T31" s="18"/>
      <c r="U31" s="23">
        <v>10362.219999999999</v>
      </c>
      <c r="V31" s="23">
        <f t="shared" si="7"/>
        <v>9550168.9620233607</v>
      </c>
      <c r="W31" s="55"/>
      <c r="X31" s="23">
        <v>9514.82</v>
      </c>
      <c r="Y31" s="22">
        <f t="shared" si="10"/>
        <v>8769176.7442921605</v>
      </c>
      <c r="Z31" s="23">
        <v>9863.14</v>
      </c>
      <c r="AA31" s="22">
        <f t="shared" si="11"/>
        <v>9090200.1208323203</v>
      </c>
    </row>
    <row r="32" spans="1:27" s="16" customFormat="1" ht="20.100000000000001" customHeight="1">
      <c r="A32" s="39">
        <v>230</v>
      </c>
      <c r="B32" s="19"/>
      <c r="C32" s="19"/>
      <c r="D32" s="20" t="s">
        <v>134</v>
      </c>
      <c r="E32" s="20" t="s">
        <v>135</v>
      </c>
      <c r="F32" s="18" t="s">
        <v>89</v>
      </c>
      <c r="G32" s="18" t="s">
        <v>65</v>
      </c>
      <c r="H32" s="19"/>
      <c r="I32" s="18" t="s">
        <v>101</v>
      </c>
      <c r="J32" s="24" t="s">
        <v>1020</v>
      </c>
      <c r="K32" s="19" t="s">
        <v>86</v>
      </c>
      <c r="L32" s="19" t="s">
        <v>29</v>
      </c>
      <c r="M32" s="19">
        <v>1</v>
      </c>
      <c r="N32" s="19">
        <v>18</v>
      </c>
      <c r="O32" s="18">
        <v>912.4</v>
      </c>
      <c r="P32" s="18"/>
      <c r="Q32" s="19" t="s">
        <v>47</v>
      </c>
      <c r="R32" s="21" t="s">
        <v>54</v>
      </c>
      <c r="S32" s="22">
        <v>921.87034400000005</v>
      </c>
      <c r="T32" s="18"/>
      <c r="U32" s="23">
        <v>10362.219999999999</v>
      </c>
      <c r="V32" s="23">
        <f t="shared" si="7"/>
        <v>9552623.3160036802</v>
      </c>
      <c r="W32" s="55"/>
      <c r="X32" s="23">
        <v>9514.82</v>
      </c>
      <c r="Y32" s="22">
        <f t="shared" si="10"/>
        <v>8771430.3864980806</v>
      </c>
      <c r="Z32" s="23">
        <v>9863.14</v>
      </c>
      <c r="AA32" s="22">
        <f t="shared" si="11"/>
        <v>9092536.2647201605</v>
      </c>
    </row>
    <row r="33" spans="1:27" s="16" customFormat="1" ht="20.100000000000001" customHeight="1">
      <c r="A33" s="39">
        <v>231</v>
      </c>
      <c r="B33" s="25">
        <v>2</v>
      </c>
      <c r="C33" s="25">
        <v>2</v>
      </c>
      <c r="D33" s="26" t="s">
        <v>99</v>
      </c>
      <c r="E33" s="26" t="s">
        <v>100</v>
      </c>
      <c r="F33" s="27" t="s">
        <v>89</v>
      </c>
      <c r="G33" s="27" t="s">
        <v>65</v>
      </c>
      <c r="H33" s="25"/>
      <c r="I33" s="27" t="s">
        <v>101</v>
      </c>
      <c r="J33" s="27" t="s">
        <v>946</v>
      </c>
      <c r="K33" s="25" t="s">
        <v>86</v>
      </c>
      <c r="L33" s="25"/>
      <c r="M33" s="25"/>
      <c r="N33" s="25"/>
      <c r="O33" s="27"/>
      <c r="P33" s="27"/>
      <c r="Q33" s="25"/>
      <c r="R33" s="28"/>
      <c r="S33" s="29"/>
      <c r="T33" s="30">
        <f>SUM(S15:S32)</f>
        <v>34092.999000000003</v>
      </c>
      <c r="U33" s="31">
        <f>V33/T33</f>
        <v>10328.151840598413</v>
      </c>
      <c r="V33" s="31">
        <f>SUM(V15:V32)</f>
        <v>352117670.37336987</v>
      </c>
      <c r="W33" s="56">
        <v>352200000</v>
      </c>
      <c r="X33" s="23">
        <v>9514.82</v>
      </c>
      <c r="Y33" s="22">
        <f t="shared" si="10"/>
        <v>0</v>
      </c>
      <c r="Z33" s="23">
        <v>9863.14</v>
      </c>
      <c r="AA33" s="22">
        <f t="shared" si="11"/>
        <v>0</v>
      </c>
    </row>
    <row r="34" spans="1:27" s="16" customFormat="1" ht="20.100000000000001" customHeight="1">
      <c r="A34" s="39">
        <v>232</v>
      </c>
      <c r="B34" s="19">
        <v>3</v>
      </c>
      <c r="C34" s="19">
        <v>3</v>
      </c>
      <c r="D34" s="20" t="s">
        <v>136</v>
      </c>
      <c r="E34" s="20" t="s">
        <v>137</v>
      </c>
      <c r="F34" s="18" t="s">
        <v>89</v>
      </c>
      <c r="G34" s="18" t="s">
        <v>65</v>
      </c>
      <c r="H34" s="19"/>
      <c r="I34" s="18" t="s">
        <v>1504</v>
      </c>
      <c r="J34" s="18" t="s">
        <v>947</v>
      </c>
      <c r="K34" s="19" t="s">
        <v>86</v>
      </c>
      <c r="L34" s="19" t="s">
        <v>29</v>
      </c>
      <c r="M34" s="19">
        <v>1</v>
      </c>
      <c r="N34" s="19">
        <v>1</v>
      </c>
      <c r="O34" s="18">
        <v>1980</v>
      </c>
      <c r="P34" s="18"/>
      <c r="Q34" s="19" t="s">
        <v>47</v>
      </c>
      <c r="R34" s="21" t="s">
        <v>54</v>
      </c>
      <c r="S34" s="22">
        <v>2003.6808000000001</v>
      </c>
      <c r="T34" s="18"/>
      <c r="U34" s="23">
        <v>10362.219999999999</v>
      </c>
      <c r="V34" s="23">
        <f t="shared" ref="V34:V55" si="13">U34*S34</f>
        <v>20762581.259376001</v>
      </c>
      <c r="W34" s="55"/>
      <c r="X34" s="23">
        <v>9514.82</v>
      </c>
      <c r="Y34" s="22">
        <f t="shared" si="10"/>
        <v>19064662.149456002</v>
      </c>
      <c r="Z34" s="23">
        <v>9863.14</v>
      </c>
      <c r="AA34" s="22">
        <f t="shared" si="11"/>
        <v>19762584.245712001</v>
      </c>
    </row>
    <row r="35" spans="1:27" s="16" customFormat="1" ht="20.100000000000001" customHeight="1">
      <c r="A35" s="39">
        <v>233</v>
      </c>
      <c r="B35" s="19"/>
      <c r="C35" s="19"/>
      <c r="D35" s="20" t="s">
        <v>138</v>
      </c>
      <c r="E35" s="20" t="s">
        <v>139</v>
      </c>
      <c r="F35" s="18" t="s">
        <v>89</v>
      </c>
      <c r="G35" s="18" t="s">
        <v>65</v>
      </c>
      <c r="H35" s="19"/>
      <c r="I35" s="18" t="s">
        <v>1504</v>
      </c>
      <c r="J35" s="24" t="s">
        <v>1020</v>
      </c>
      <c r="K35" s="19" t="s">
        <v>86</v>
      </c>
      <c r="L35" s="19" t="s">
        <v>29</v>
      </c>
      <c r="M35" s="19">
        <v>1</v>
      </c>
      <c r="N35" s="19">
        <v>2</v>
      </c>
      <c r="O35" s="18">
        <v>1980</v>
      </c>
      <c r="P35" s="18"/>
      <c r="Q35" s="19" t="s">
        <v>24</v>
      </c>
      <c r="R35" s="21"/>
      <c r="S35" s="22">
        <v>2003.6808000000001</v>
      </c>
      <c r="T35" s="18"/>
      <c r="U35" s="23">
        <v>10362.219999999999</v>
      </c>
      <c r="V35" s="23">
        <f t="shared" si="13"/>
        <v>20762581.259376001</v>
      </c>
      <c r="W35" s="55"/>
      <c r="X35" s="23">
        <v>9514.82</v>
      </c>
      <c r="Y35" s="22">
        <f t="shared" si="10"/>
        <v>19064662.149456002</v>
      </c>
      <c r="Z35" s="23">
        <v>9863.14</v>
      </c>
      <c r="AA35" s="22">
        <f t="shared" si="11"/>
        <v>19762584.245712001</v>
      </c>
    </row>
    <row r="36" spans="1:27" s="16" customFormat="1" ht="20.100000000000001" customHeight="1">
      <c r="A36" s="39">
        <v>234</v>
      </c>
      <c r="B36" s="19"/>
      <c r="C36" s="19"/>
      <c r="D36" s="20" t="s">
        <v>140</v>
      </c>
      <c r="E36" s="20" t="s">
        <v>141</v>
      </c>
      <c r="F36" s="18" t="s">
        <v>89</v>
      </c>
      <c r="G36" s="18" t="s">
        <v>65</v>
      </c>
      <c r="H36" s="19"/>
      <c r="I36" s="18" t="s">
        <v>1504</v>
      </c>
      <c r="J36" s="24" t="s">
        <v>1020</v>
      </c>
      <c r="K36" s="19" t="s">
        <v>86</v>
      </c>
      <c r="L36" s="19" t="s">
        <v>29</v>
      </c>
      <c r="M36" s="19">
        <v>1</v>
      </c>
      <c r="N36" s="19">
        <v>3</v>
      </c>
      <c r="O36" s="18">
        <v>1584</v>
      </c>
      <c r="P36" s="18"/>
      <c r="Q36" s="19" t="s">
        <v>30</v>
      </c>
      <c r="R36" s="21">
        <v>0.05</v>
      </c>
      <c r="S36" s="22">
        <v>1602.9446399999999</v>
      </c>
      <c r="T36" s="18"/>
      <c r="U36" s="23">
        <v>9785.9699999999993</v>
      </c>
      <c r="V36" s="23">
        <f t="shared" si="13"/>
        <v>15686368.158700798</v>
      </c>
      <c r="W36" s="55"/>
      <c r="X36" s="23">
        <v>8699.32</v>
      </c>
      <c r="Y36" s="22">
        <f t="shared" si="10"/>
        <v>13944528.3656448</v>
      </c>
      <c r="Z36" s="23">
        <v>9019.64</v>
      </c>
      <c r="AA36" s="22">
        <f t="shared" si="11"/>
        <v>14457983.592729598</v>
      </c>
    </row>
    <row r="37" spans="1:27" s="16" customFormat="1" ht="20.100000000000001" customHeight="1">
      <c r="A37" s="39">
        <v>235</v>
      </c>
      <c r="B37" s="19"/>
      <c r="C37" s="19"/>
      <c r="D37" s="20" t="s">
        <v>142</v>
      </c>
      <c r="E37" s="20" t="s">
        <v>143</v>
      </c>
      <c r="F37" s="18" t="s">
        <v>89</v>
      </c>
      <c r="G37" s="18" t="s">
        <v>65</v>
      </c>
      <c r="H37" s="19"/>
      <c r="I37" s="18" t="s">
        <v>1504</v>
      </c>
      <c r="J37" s="24" t="s">
        <v>1020</v>
      </c>
      <c r="K37" s="19" t="s">
        <v>86</v>
      </c>
      <c r="L37" s="19" t="s">
        <v>29</v>
      </c>
      <c r="M37" s="19">
        <v>1</v>
      </c>
      <c r="N37" s="19">
        <v>4</v>
      </c>
      <c r="O37" s="18">
        <v>1584</v>
      </c>
      <c r="P37" s="18"/>
      <c r="Q37" s="19" t="s">
        <v>30</v>
      </c>
      <c r="R37" s="21">
        <v>0.05</v>
      </c>
      <c r="S37" s="22">
        <v>1602.9446399999999</v>
      </c>
      <c r="T37" s="18"/>
      <c r="U37" s="23">
        <v>9785.9699999999993</v>
      </c>
      <c r="V37" s="23">
        <f t="shared" si="13"/>
        <v>15686368.158700798</v>
      </c>
      <c r="W37" s="55"/>
      <c r="X37" s="23">
        <v>8699.32</v>
      </c>
      <c r="Y37" s="22">
        <f t="shared" si="10"/>
        <v>13944528.3656448</v>
      </c>
      <c r="Z37" s="23">
        <v>9019.64</v>
      </c>
      <c r="AA37" s="22">
        <f t="shared" si="11"/>
        <v>14457983.592729598</v>
      </c>
    </row>
    <row r="38" spans="1:27" s="16" customFormat="1" ht="20.100000000000001" customHeight="1">
      <c r="A38" s="39">
        <v>236</v>
      </c>
      <c r="B38" s="19"/>
      <c r="C38" s="19"/>
      <c r="D38" s="20" t="s">
        <v>144</v>
      </c>
      <c r="E38" s="20" t="s">
        <v>145</v>
      </c>
      <c r="F38" s="18" t="s">
        <v>89</v>
      </c>
      <c r="G38" s="18" t="s">
        <v>65</v>
      </c>
      <c r="H38" s="19"/>
      <c r="I38" s="18" t="s">
        <v>1504</v>
      </c>
      <c r="J38" s="24" t="s">
        <v>1020</v>
      </c>
      <c r="K38" s="19" t="s">
        <v>86</v>
      </c>
      <c r="L38" s="19" t="s">
        <v>29</v>
      </c>
      <c r="M38" s="19">
        <v>1</v>
      </c>
      <c r="N38" s="19">
        <v>5</v>
      </c>
      <c r="O38" s="18">
        <v>1980</v>
      </c>
      <c r="P38" s="18"/>
      <c r="Q38" s="19" t="s">
        <v>30</v>
      </c>
      <c r="R38" s="21">
        <v>0.05</v>
      </c>
      <c r="S38" s="22">
        <v>2003.6808000000001</v>
      </c>
      <c r="T38" s="18"/>
      <c r="U38" s="23">
        <v>9785.9699999999993</v>
      </c>
      <c r="V38" s="23">
        <f t="shared" si="13"/>
        <v>19607960.198376</v>
      </c>
      <c r="W38" s="55"/>
      <c r="X38" s="23">
        <v>8699.32</v>
      </c>
      <c r="Y38" s="22">
        <f t="shared" si="10"/>
        <v>17430660.457056001</v>
      </c>
      <c r="Z38" s="23">
        <v>9019.64</v>
      </c>
      <c r="AA38" s="22">
        <f t="shared" si="11"/>
        <v>18072479.490911998</v>
      </c>
    </row>
    <row r="39" spans="1:27" s="16" customFormat="1" ht="20.100000000000001" customHeight="1">
      <c r="A39" s="39">
        <v>237</v>
      </c>
      <c r="B39" s="19"/>
      <c r="C39" s="19"/>
      <c r="D39" s="20" t="s">
        <v>146</v>
      </c>
      <c r="E39" s="20" t="s">
        <v>147</v>
      </c>
      <c r="F39" s="18" t="s">
        <v>89</v>
      </c>
      <c r="G39" s="18" t="s">
        <v>65</v>
      </c>
      <c r="H39" s="19"/>
      <c r="I39" s="18" t="s">
        <v>1504</v>
      </c>
      <c r="J39" s="24" t="s">
        <v>1020</v>
      </c>
      <c r="K39" s="19" t="s">
        <v>86</v>
      </c>
      <c r="L39" s="19" t="s">
        <v>29</v>
      </c>
      <c r="M39" s="19">
        <v>1</v>
      </c>
      <c r="N39" s="19">
        <v>6</v>
      </c>
      <c r="O39" s="18">
        <v>1980</v>
      </c>
      <c r="P39" s="18"/>
      <c r="Q39" s="19" t="s">
        <v>39</v>
      </c>
      <c r="R39" s="21">
        <v>7.0000000000000007E-2</v>
      </c>
      <c r="S39" s="22">
        <v>2003.6808000000001</v>
      </c>
      <c r="T39" s="18"/>
      <c r="U39" s="23">
        <v>9555.4699999999993</v>
      </c>
      <c r="V39" s="23">
        <f t="shared" si="13"/>
        <v>19146111.773975998</v>
      </c>
      <c r="W39" s="55"/>
      <c r="X39" s="23">
        <v>8466.32</v>
      </c>
      <c r="Y39" s="22">
        <f t="shared" si="10"/>
        <v>16963802.830655999</v>
      </c>
      <c r="Z39" s="23">
        <v>8778.64</v>
      </c>
      <c r="AA39" s="22">
        <f t="shared" si="11"/>
        <v>17589592.418111999</v>
      </c>
    </row>
    <row r="40" spans="1:27" s="16" customFormat="1" ht="20.100000000000001" customHeight="1">
      <c r="A40" s="39">
        <v>238</v>
      </c>
      <c r="B40" s="19"/>
      <c r="C40" s="19"/>
      <c r="D40" s="20" t="s">
        <v>148</v>
      </c>
      <c r="E40" s="20" t="s">
        <v>149</v>
      </c>
      <c r="F40" s="18" t="s">
        <v>89</v>
      </c>
      <c r="G40" s="18" t="s">
        <v>65</v>
      </c>
      <c r="H40" s="19"/>
      <c r="I40" s="18" t="s">
        <v>1504</v>
      </c>
      <c r="J40" s="24" t="s">
        <v>1020</v>
      </c>
      <c r="K40" s="19" t="s">
        <v>86</v>
      </c>
      <c r="L40" s="19" t="s">
        <v>29</v>
      </c>
      <c r="M40" s="19">
        <v>1</v>
      </c>
      <c r="N40" s="19">
        <v>7</v>
      </c>
      <c r="O40" s="18">
        <v>1980</v>
      </c>
      <c r="P40" s="18"/>
      <c r="Q40" s="19" t="s">
        <v>30</v>
      </c>
      <c r="R40" s="21">
        <v>0.05</v>
      </c>
      <c r="S40" s="22">
        <v>2003.6808000000001</v>
      </c>
      <c r="T40" s="18"/>
      <c r="U40" s="23">
        <v>9785.9699999999993</v>
      </c>
      <c r="V40" s="23">
        <f t="shared" si="13"/>
        <v>19607960.198376</v>
      </c>
      <c r="W40" s="55"/>
      <c r="X40" s="31" t="e">
        <f>Y40/T40</f>
        <v>#DIV/0!</v>
      </c>
      <c r="Y40" s="29">
        <f t="shared" ref="Y40:AA40" si="14">SUM(Y28:Y39)</f>
        <v>169147428.81071794</v>
      </c>
      <c r="Z40" s="31" t="e">
        <f>AA40/T40</f>
        <v>#DIV/0!</v>
      </c>
      <c r="AA40" s="29">
        <f t="shared" si="14"/>
        <v>175368451.77051181</v>
      </c>
    </row>
    <row r="41" spans="1:27" s="16" customFormat="1" ht="20.100000000000001" customHeight="1">
      <c r="A41" s="39">
        <v>239</v>
      </c>
      <c r="B41" s="19"/>
      <c r="C41" s="19"/>
      <c r="D41" s="20" t="s">
        <v>150</v>
      </c>
      <c r="E41" s="20" t="s">
        <v>151</v>
      </c>
      <c r="F41" s="18" t="s">
        <v>89</v>
      </c>
      <c r="G41" s="18" t="s">
        <v>65</v>
      </c>
      <c r="H41" s="19"/>
      <c r="I41" s="18" t="s">
        <v>1504</v>
      </c>
      <c r="J41" s="24" t="s">
        <v>1020</v>
      </c>
      <c r="K41" s="19" t="s">
        <v>86</v>
      </c>
      <c r="L41" s="19" t="s">
        <v>29</v>
      </c>
      <c r="M41" s="19">
        <v>1</v>
      </c>
      <c r="N41" s="19">
        <v>8</v>
      </c>
      <c r="O41" s="18">
        <v>1980</v>
      </c>
      <c r="P41" s="18"/>
      <c r="Q41" s="19" t="s">
        <v>24</v>
      </c>
      <c r="R41" s="21"/>
      <c r="S41" s="22">
        <v>2003.6808000000001</v>
      </c>
      <c r="T41" s="18"/>
      <c r="U41" s="23">
        <v>10362.219999999999</v>
      </c>
      <c r="V41" s="23">
        <f t="shared" si="13"/>
        <v>20762581.259376001</v>
      </c>
      <c r="W41" s="55"/>
      <c r="X41" s="23">
        <v>7967.9</v>
      </c>
      <c r="Y41" s="22">
        <f t="shared" si="10"/>
        <v>15965128.24632</v>
      </c>
      <c r="Z41" s="23">
        <v>8599.3799999999992</v>
      </c>
      <c r="AA41" s="22">
        <f t="shared" si="11"/>
        <v>17230412.597904</v>
      </c>
    </row>
    <row r="42" spans="1:27" s="16" customFormat="1" ht="20.100000000000001" customHeight="1">
      <c r="A42" s="39">
        <v>240</v>
      </c>
      <c r="B42" s="19"/>
      <c r="C42" s="19"/>
      <c r="D42" s="20" t="s">
        <v>152</v>
      </c>
      <c r="E42" s="20" t="s">
        <v>153</v>
      </c>
      <c r="F42" s="18" t="s">
        <v>89</v>
      </c>
      <c r="G42" s="18" t="s">
        <v>65</v>
      </c>
      <c r="H42" s="19"/>
      <c r="I42" s="18" t="s">
        <v>1504</v>
      </c>
      <c r="J42" s="24" t="s">
        <v>1020</v>
      </c>
      <c r="K42" s="19" t="s">
        <v>86</v>
      </c>
      <c r="L42" s="19" t="s">
        <v>29</v>
      </c>
      <c r="M42" s="19">
        <v>1</v>
      </c>
      <c r="N42" s="19">
        <v>9</v>
      </c>
      <c r="O42" s="18">
        <v>1584</v>
      </c>
      <c r="P42" s="18"/>
      <c r="Q42" s="19" t="s">
        <v>47</v>
      </c>
      <c r="R42" s="21" t="s">
        <v>54</v>
      </c>
      <c r="S42" s="22">
        <v>1602.9446399999999</v>
      </c>
      <c r="T42" s="18"/>
      <c r="U42" s="23">
        <v>10362.219999999999</v>
      </c>
      <c r="V42" s="23">
        <f t="shared" si="13"/>
        <v>16610065.007500798</v>
      </c>
      <c r="W42" s="55"/>
      <c r="X42" s="31" t="e">
        <f>Y42/T42</f>
        <v>#DIV/0!</v>
      </c>
      <c r="Y42" s="29">
        <f t="shared" ref="Y42:AA42" si="15">SUM(Y41)</f>
        <v>15965128.24632</v>
      </c>
      <c r="Z42" s="31" t="e">
        <f>AA42/T42</f>
        <v>#DIV/0!</v>
      </c>
      <c r="AA42" s="29">
        <f t="shared" si="15"/>
        <v>17230412.597904</v>
      </c>
    </row>
    <row r="43" spans="1:27" s="16" customFormat="1" ht="20.100000000000001" customHeight="1">
      <c r="A43" s="39">
        <v>241</v>
      </c>
      <c r="B43" s="19"/>
      <c r="C43" s="19"/>
      <c r="D43" s="20" t="s">
        <v>154</v>
      </c>
      <c r="E43" s="20" t="s">
        <v>155</v>
      </c>
      <c r="F43" s="18" t="s">
        <v>89</v>
      </c>
      <c r="G43" s="18" t="s">
        <v>65</v>
      </c>
      <c r="H43" s="19"/>
      <c r="I43" s="18" t="s">
        <v>1504</v>
      </c>
      <c r="J43" s="24" t="s">
        <v>1020</v>
      </c>
      <c r="K43" s="19" t="s">
        <v>86</v>
      </c>
      <c r="L43" s="19" t="s">
        <v>29</v>
      </c>
      <c r="M43" s="19">
        <v>1</v>
      </c>
      <c r="N43" s="19">
        <v>10</v>
      </c>
      <c r="O43" s="18">
        <v>1980</v>
      </c>
      <c r="P43" s="18"/>
      <c r="Q43" s="19" t="s">
        <v>47</v>
      </c>
      <c r="R43" s="21" t="s">
        <v>54</v>
      </c>
      <c r="S43" s="22">
        <v>2003.6808000000001</v>
      </c>
      <c r="T43" s="18"/>
      <c r="U43" s="23">
        <v>10362.219999999999</v>
      </c>
      <c r="V43" s="23">
        <f t="shared" si="13"/>
        <v>20762581.259376001</v>
      </c>
      <c r="W43" s="55"/>
      <c r="X43" s="23">
        <v>7967.9</v>
      </c>
      <c r="Y43" s="22">
        <f t="shared" si="10"/>
        <v>15965128.24632</v>
      </c>
      <c r="Z43" s="23">
        <v>8599.3799999999992</v>
      </c>
      <c r="AA43" s="22">
        <f t="shared" si="11"/>
        <v>17230412.597904</v>
      </c>
    </row>
    <row r="44" spans="1:27" s="16" customFormat="1" ht="20.100000000000001" customHeight="1">
      <c r="A44" s="39">
        <v>242</v>
      </c>
      <c r="B44" s="19"/>
      <c r="C44" s="19"/>
      <c r="D44" s="20" t="s">
        <v>156</v>
      </c>
      <c r="E44" s="20" t="s">
        <v>157</v>
      </c>
      <c r="F44" s="18" t="s">
        <v>89</v>
      </c>
      <c r="G44" s="18" t="s">
        <v>65</v>
      </c>
      <c r="H44" s="19"/>
      <c r="I44" s="18" t="s">
        <v>1504</v>
      </c>
      <c r="J44" s="24" t="s">
        <v>1020</v>
      </c>
      <c r="K44" s="19" t="s">
        <v>86</v>
      </c>
      <c r="L44" s="19" t="s">
        <v>29</v>
      </c>
      <c r="M44" s="19">
        <v>1</v>
      </c>
      <c r="N44" s="19">
        <v>11</v>
      </c>
      <c r="O44" s="18">
        <v>1980</v>
      </c>
      <c r="P44" s="18"/>
      <c r="Q44" s="19" t="s">
        <v>47</v>
      </c>
      <c r="R44" s="21" t="s">
        <v>54</v>
      </c>
      <c r="S44" s="22">
        <v>2003.6808000000001</v>
      </c>
      <c r="T44" s="18"/>
      <c r="U44" s="23">
        <v>10362.219999999999</v>
      </c>
      <c r="V44" s="23">
        <f t="shared" si="13"/>
        <v>20762581.259376001</v>
      </c>
      <c r="W44" s="55"/>
      <c r="X44" s="23">
        <v>7967.9</v>
      </c>
      <c r="Y44" s="22">
        <f t="shared" si="10"/>
        <v>15965128.24632</v>
      </c>
      <c r="Z44" s="23">
        <v>8599.3799999999992</v>
      </c>
      <c r="AA44" s="22">
        <f t="shared" si="11"/>
        <v>17230412.597904</v>
      </c>
    </row>
    <row r="45" spans="1:27" s="16" customFormat="1" ht="20.100000000000001" customHeight="1">
      <c r="A45" s="39">
        <v>243</v>
      </c>
      <c r="B45" s="19"/>
      <c r="C45" s="19"/>
      <c r="D45" s="20" t="s">
        <v>158</v>
      </c>
      <c r="E45" s="20" t="s">
        <v>159</v>
      </c>
      <c r="F45" s="18" t="s">
        <v>89</v>
      </c>
      <c r="G45" s="18" t="s">
        <v>65</v>
      </c>
      <c r="H45" s="19"/>
      <c r="I45" s="18" t="s">
        <v>1504</v>
      </c>
      <c r="J45" s="24" t="s">
        <v>1020</v>
      </c>
      <c r="K45" s="19" t="s">
        <v>86</v>
      </c>
      <c r="L45" s="19" t="s">
        <v>29</v>
      </c>
      <c r="M45" s="19">
        <v>1</v>
      </c>
      <c r="N45" s="19">
        <v>12</v>
      </c>
      <c r="O45" s="18">
        <v>1584</v>
      </c>
      <c r="P45" s="18"/>
      <c r="Q45" s="19" t="s">
        <v>47</v>
      </c>
      <c r="R45" s="21" t="s">
        <v>54</v>
      </c>
      <c r="S45" s="22">
        <v>1602.9446399999999</v>
      </c>
      <c r="T45" s="18"/>
      <c r="U45" s="23">
        <v>10362.219999999999</v>
      </c>
      <c r="V45" s="23">
        <f t="shared" si="13"/>
        <v>16610065.007500798</v>
      </c>
      <c r="W45" s="55"/>
      <c r="X45" s="31" t="e">
        <f>Y45/T45</f>
        <v>#DIV/0!</v>
      </c>
      <c r="Y45" s="29">
        <f t="shared" ref="Y45:AA45" si="16">SUM(Y43:Y44)</f>
        <v>31930256.49264</v>
      </c>
      <c r="Z45" s="31" t="e">
        <f>AA45/T45</f>
        <v>#DIV/0!</v>
      </c>
      <c r="AA45" s="29">
        <f t="shared" si="16"/>
        <v>34460825.195808001</v>
      </c>
    </row>
    <row r="46" spans="1:27" s="82" customFormat="1" ht="20.100000000000001" customHeight="1">
      <c r="A46" s="74">
        <v>244</v>
      </c>
      <c r="B46" s="19"/>
      <c r="C46" s="19"/>
      <c r="D46" s="20" t="s">
        <v>160</v>
      </c>
      <c r="E46" s="20" t="s">
        <v>161</v>
      </c>
      <c r="F46" s="18" t="s">
        <v>89</v>
      </c>
      <c r="G46" s="18" t="s">
        <v>65</v>
      </c>
      <c r="H46" s="19"/>
      <c r="I46" s="18" t="s">
        <v>1504</v>
      </c>
      <c r="J46" s="24" t="s">
        <v>1020</v>
      </c>
      <c r="K46" s="19" t="s">
        <v>86</v>
      </c>
      <c r="L46" s="19" t="s">
        <v>29</v>
      </c>
      <c r="M46" s="19">
        <v>1</v>
      </c>
      <c r="N46" s="19">
        <v>13</v>
      </c>
      <c r="O46" s="18">
        <v>1536</v>
      </c>
      <c r="P46" s="18"/>
      <c r="Q46" s="19" t="s">
        <v>24</v>
      </c>
      <c r="R46" s="21"/>
      <c r="S46" s="22">
        <v>1554.3705600000001</v>
      </c>
      <c r="T46" s="18"/>
      <c r="U46" s="23">
        <v>10362.219999999999</v>
      </c>
      <c r="V46" s="23">
        <f t="shared" si="13"/>
        <v>16106729.7042432</v>
      </c>
      <c r="W46" s="55"/>
      <c r="X46" s="80">
        <v>17446.939999999999</v>
      </c>
      <c r="Y46" s="79">
        <f t="shared" si="10"/>
        <v>27119009.898086399</v>
      </c>
      <c r="Z46" s="80">
        <v>17678.18</v>
      </c>
      <c r="AA46" s="79">
        <f t="shared" si="11"/>
        <v>27478442.546380803</v>
      </c>
    </row>
    <row r="47" spans="1:27" s="82" customFormat="1" ht="20.100000000000001" customHeight="1">
      <c r="A47" s="74">
        <v>245</v>
      </c>
      <c r="B47" s="19"/>
      <c r="C47" s="19"/>
      <c r="D47" s="20" t="s">
        <v>162</v>
      </c>
      <c r="E47" s="20" t="s">
        <v>163</v>
      </c>
      <c r="F47" s="18" t="s">
        <v>89</v>
      </c>
      <c r="G47" s="18" t="s">
        <v>65</v>
      </c>
      <c r="H47" s="19"/>
      <c r="I47" s="18" t="s">
        <v>1504</v>
      </c>
      <c r="J47" s="24" t="s">
        <v>1020</v>
      </c>
      <c r="K47" s="19" t="s">
        <v>86</v>
      </c>
      <c r="L47" s="19" t="s">
        <v>29</v>
      </c>
      <c r="M47" s="19">
        <v>1</v>
      </c>
      <c r="N47" s="19">
        <v>14</v>
      </c>
      <c r="O47" s="18">
        <v>1920</v>
      </c>
      <c r="P47" s="18"/>
      <c r="Q47" s="19" t="s">
        <v>30</v>
      </c>
      <c r="R47" s="21">
        <v>0.05</v>
      </c>
      <c r="S47" s="22">
        <v>1942.9631999999999</v>
      </c>
      <c r="T47" s="18"/>
      <c r="U47" s="23">
        <v>9785.9699999999993</v>
      </c>
      <c r="V47" s="23">
        <f t="shared" si="13"/>
        <v>19013779.586303998</v>
      </c>
      <c r="W47" s="55"/>
      <c r="X47" s="80">
        <v>17446.939999999999</v>
      </c>
      <c r="Y47" s="79">
        <f t="shared" si="10"/>
        <v>33898762.372607999</v>
      </c>
      <c r="Z47" s="80">
        <v>17678.18</v>
      </c>
      <c r="AA47" s="79">
        <f t="shared" si="11"/>
        <v>34348053.182976</v>
      </c>
    </row>
    <row r="48" spans="1:27" s="82" customFormat="1" ht="20.100000000000001" customHeight="1">
      <c r="A48" s="74">
        <v>246</v>
      </c>
      <c r="B48" s="19"/>
      <c r="C48" s="19"/>
      <c r="D48" s="20" t="s">
        <v>164</v>
      </c>
      <c r="E48" s="20" t="s">
        <v>165</v>
      </c>
      <c r="F48" s="18" t="s">
        <v>89</v>
      </c>
      <c r="G48" s="18" t="s">
        <v>65</v>
      </c>
      <c r="H48" s="19"/>
      <c r="I48" s="18" t="s">
        <v>1504</v>
      </c>
      <c r="J48" s="24" t="s">
        <v>1020</v>
      </c>
      <c r="K48" s="19" t="s">
        <v>86</v>
      </c>
      <c r="L48" s="19" t="s">
        <v>29</v>
      </c>
      <c r="M48" s="19">
        <v>1</v>
      </c>
      <c r="N48" s="19">
        <v>15</v>
      </c>
      <c r="O48" s="18">
        <v>1920</v>
      </c>
      <c r="P48" s="18"/>
      <c r="Q48" s="19" t="s">
        <v>24</v>
      </c>
      <c r="R48" s="21"/>
      <c r="S48" s="22">
        <v>1942.9631999999999</v>
      </c>
      <c r="T48" s="18"/>
      <c r="U48" s="23">
        <v>10362.219999999999</v>
      </c>
      <c r="V48" s="23">
        <f t="shared" si="13"/>
        <v>20133412.130303998</v>
      </c>
      <c r="W48" s="55"/>
      <c r="X48" s="80">
        <v>17446.939999999999</v>
      </c>
      <c r="Y48" s="79">
        <f t="shared" si="10"/>
        <v>33898762.372607999</v>
      </c>
      <c r="Z48" s="80">
        <v>17678.18</v>
      </c>
      <c r="AA48" s="79">
        <f t="shared" si="11"/>
        <v>34348053.182976</v>
      </c>
    </row>
    <row r="49" spans="1:27" s="82" customFormat="1" ht="20.100000000000001" customHeight="1">
      <c r="A49" s="74">
        <v>247</v>
      </c>
      <c r="B49" s="19"/>
      <c r="C49" s="19"/>
      <c r="D49" s="20" t="s">
        <v>166</v>
      </c>
      <c r="E49" s="20" t="s">
        <v>167</v>
      </c>
      <c r="F49" s="18" t="s">
        <v>89</v>
      </c>
      <c r="G49" s="18" t="s">
        <v>65</v>
      </c>
      <c r="H49" s="19"/>
      <c r="I49" s="18" t="s">
        <v>1504</v>
      </c>
      <c r="J49" s="24" t="s">
        <v>1020</v>
      </c>
      <c r="K49" s="19" t="s">
        <v>86</v>
      </c>
      <c r="L49" s="19" t="s">
        <v>29</v>
      </c>
      <c r="M49" s="19">
        <v>1</v>
      </c>
      <c r="N49" s="19">
        <v>16</v>
      </c>
      <c r="O49" s="18">
        <v>1971.2</v>
      </c>
      <c r="P49" s="18"/>
      <c r="Q49" s="19" t="s">
        <v>30</v>
      </c>
      <c r="R49" s="21">
        <v>0.05</v>
      </c>
      <c r="S49" s="22">
        <v>1994.7755519999998</v>
      </c>
      <c r="T49" s="18"/>
      <c r="U49" s="23">
        <v>9785.9699999999993</v>
      </c>
      <c r="V49" s="23">
        <f t="shared" si="13"/>
        <v>19520813.708605438</v>
      </c>
      <c r="W49" s="55"/>
      <c r="X49" s="80">
        <v>17446.939999999999</v>
      </c>
      <c r="Y49" s="79">
        <f t="shared" si="10"/>
        <v>34802729.369210877</v>
      </c>
      <c r="Z49" s="80">
        <v>17678.18</v>
      </c>
      <c r="AA49" s="79">
        <f t="shared" si="11"/>
        <v>35264001.267855361</v>
      </c>
    </row>
    <row r="50" spans="1:27" s="82" customFormat="1" ht="20.100000000000001" customHeight="1">
      <c r="A50" s="74">
        <v>248</v>
      </c>
      <c r="B50" s="19"/>
      <c r="C50" s="19"/>
      <c r="D50" s="20" t="s">
        <v>168</v>
      </c>
      <c r="E50" s="20" t="s">
        <v>169</v>
      </c>
      <c r="F50" s="18" t="s">
        <v>89</v>
      </c>
      <c r="G50" s="18" t="s">
        <v>65</v>
      </c>
      <c r="H50" s="19"/>
      <c r="I50" s="18" t="s">
        <v>1504</v>
      </c>
      <c r="J50" s="24" t="s">
        <v>1020</v>
      </c>
      <c r="K50" s="19" t="s">
        <v>86</v>
      </c>
      <c r="L50" s="19" t="s">
        <v>29</v>
      </c>
      <c r="M50" s="19">
        <v>1</v>
      </c>
      <c r="N50" s="19">
        <v>17</v>
      </c>
      <c r="O50" s="18">
        <v>1440</v>
      </c>
      <c r="P50" s="18"/>
      <c r="Q50" s="19" t="s">
        <v>47</v>
      </c>
      <c r="R50" s="21" t="s">
        <v>54</v>
      </c>
      <c r="S50" s="22">
        <v>1457.2223999999999</v>
      </c>
      <c r="T50" s="18"/>
      <c r="U50" s="23">
        <v>10362.219999999999</v>
      </c>
      <c r="V50" s="23">
        <f t="shared" si="13"/>
        <v>15100059.097727997</v>
      </c>
      <c r="W50" s="55"/>
      <c r="X50" s="80">
        <v>17446.939999999999</v>
      </c>
      <c r="Y50" s="79">
        <f t="shared" si="10"/>
        <v>25424071.779455997</v>
      </c>
      <c r="Z50" s="80">
        <v>17678.18</v>
      </c>
      <c r="AA50" s="79">
        <f t="shared" si="11"/>
        <v>25761039.887231998</v>
      </c>
    </row>
    <row r="51" spans="1:27" s="82" customFormat="1" ht="20.100000000000001" customHeight="1">
      <c r="A51" s="74">
        <v>249</v>
      </c>
      <c r="B51" s="19"/>
      <c r="C51" s="19"/>
      <c r="D51" s="20" t="s">
        <v>170</v>
      </c>
      <c r="E51" s="20" t="s">
        <v>171</v>
      </c>
      <c r="F51" s="18" t="s">
        <v>89</v>
      </c>
      <c r="G51" s="18" t="s">
        <v>65</v>
      </c>
      <c r="H51" s="19"/>
      <c r="I51" s="18" t="s">
        <v>1504</v>
      </c>
      <c r="J51" s="24" t="s">
        <v>1020</v>
      </c>
      <c r="K51" s="19" t="s">
        <v>86</v>
      </c>
      <c r="L51" s="19" t="s">
        <v>29</v>
      </c>
      <c r="M51" s="19">
        <v>1</v>
      </c>
      <c r="N51" s="19">
        <v>18</v>
      </c>
      <c r="O51" s="18">
        <v>1584</v>
      </c>
      <c r="P51" s="18"/>
      <c r="Q51" s="19" t="s">
        <v>30</v>
      </c>
      <c r="R51" s="21">
        <v>0.05</v>
      </c>
      <c r="S51" s="22">
        <v>1602.9446399999999</v>
      </c>
      <c r="T51" s="18"/>
      <c r="U51" s="23">
        <v>9785.9699999999993</v>
      </c>
      <c r="V51" s="23">
        <f t="shared" si="13"/>
        <v>15686368.158700798</v>
      </c>
      <c r="W51" s="55"/>
      <c r="X51" s="80">
        <v>17446.939999999999</v>
      </c>
      <c r="Y51" s="79">
        <f t="shared" si="10"/>
        <v>27966478.957401596</v>
      </c>
      <c r="Z51" s="80">
        <v>17678.18</v>
      </c>
      <c r="AA51" s="79">
        <f t="shared" si="11"/>
        <v>28337143.875955198</v>
      </c>
    </row>
    <row r="52" spans="1:27" s="82" customFormat="1" ht="20.100000000000001" customHeight="1">
      <c r="A52" s="74">
        <v>250</v>
      </c>
      <c r="B52" s="19"/>
      <c r="C52" s="19"/>
      <c r="D52" s="20" t="s">
        <v>172</v>
      </c>
      <c r="E52" s="20" t="s">
        <v>173</v>
      </c>
      <c r="F52" s="18" t="s">
        <v>89</v>
      </c>
      <c r="G52" s="18" t="s">
        <v>65</v>
      </c>
      <c r="H52" s="19"/>
      <c r="I52" s="18" t="s">
        <v>1504</v>
      </c>
      <c r="J52" s="24" t="s">
        <v>1020</v>
      </c>
      <c r="K52" s="19" t="s">
        <v>86</v>
      </c>
      <c r="L52" s="19" t="s">
        <v>29</v>
      </c>
      <c r="M52" s="19">
        <v>1</v>
      </c>
      <c r="N52" s="19">
        <v>19</v>
      </c>
      <c r="O52" s="18">
        <v>672</v>
      </c>
      <c r="P52" s="18"/>
      <c r="Q52" s="19" t="s">
        <v>39</v>
      </c>
      <c r="R52" s="21">
        <v>7.0000000000000007E-2</v>
      </c>
      <c r="S52" s="22">
        <v>680.03711999999996</v>
      </c>
      <c r="T52" s="18"/>
      <c r="U52" s="23">
        <v>9555.4699999999993</v>
      </c>
      <c r="V52" s="23">
        <f t="shared" si="13"/>
        <v>6498074.2990463991</v>
      </c>
      <c r="W52" s="55"/>
      <c r="X52" s="80" t="e">
        <f>Y52/T52</f>
        <v>#DIV/0!</v>
      </c>
      <c r="Y52" s="79">
        <f t="shared" ref="Y52:AA52" si="17">SUM(Y46:Y51)</f>
        <v>183109814.74937087</v>
      </c>
      <c r="Z52" s="80" t="e">
        <f>AA52/T52</f>
        <v>#DIV/0!</v>
      </c>
      <c r="AA52" s="79">
        <f t="shared" si="17"/>
        <v>185536733.94337535</v>
      </c>
    </row>
    <row r="53" spans="1:27" s="82" customFormat="1" ht="20.100000000000001" customHeight="1">
      <c r="A53" s="74">
        <v>251</v>
      </c>
      <c r="B53" s="19"/>
      <c r="C53" s="19"/>
      <c r="D53" s="20" t="s">
        <v>174</v>
      </c>
      <c r="E53" s="20" t="s">
        <v>175</v>
      </c>
      <c r="F53" s="18" t="s">
        <v>89</v>
      </c>
      <c r="G53" s="18" t="s">
        <v>65</v>
      </c>
      <c r="H53" s="19"/>
      <c r="I53" s="18" t="s">
        <v>1504</v>
      </c>
      <c r="J53" s="24" t="s">
        <v>1020</v>
      </c>
      <c r="K53" s="19" t="s">
        <v>86</v>
      </c>
      <c r="L53" s="19" t="s">
        <v>29</v>
      </c>
      <c r="M53" s="19">
        <v>1</v>
      </c>
      <c r="N53" s="19">
        <v>20</v>
      </c>
      <c r="O53" s="18">
        <v>582.4</v>
      </c>
      <c r="P53" s="18"/>
      <c r="Q53" s="19" t="s">
        <v>30</v>
      </c>
      <c r="R53" s="21">
        <v>0.05</v>
      </c>
      <c r="S53" s="22">
        <v>589.36550399999999</v>
      </c>
      <c r="T53" s="18"/>
      <c r="U53" s="23">
        <v>9785.9699999999993</v>
      </c>
      <c r="V53" s="23">
        <f t="shared" si="13"/>
        <v>5767513.1411788799</v>
      </c>
      <c r="W53" s="55"/>
      <c r="X53" s="80">
        <v>18984.38</v>
      </c>
      <c r="Y53" s="79">
        <f t="shared" si="10"/>
        <v>11188738.68682752</v>
      </c>
      <c r="Z53" s="80">
        <v>19235.63</v>
      </c>
      <c r="AA53" s="79">
        <f t="shared" si="11"/>
        <v>11336816.76970752</v>
      </c>
    </row>
    <row r="54" spans="1:27" s="82" customFormat="1" ht="20.100000000000001" customHeight="1">
      <c r="A54" s="74">
        <v>252</v>
      </c>
      <c r="B54" s="19"/>
      <c r="C54" s="19"/>
      <c r="D54" s="20" t="s">
        <v>176</v>
      </c>
      <c r="E54" s="20" t="s">
        <v>177</v>
      </c>
      <c r="F54" s="18" t="s">
        <v>89</v>
      </c>
      <c r="G54" s="18" t="s">
        <v>65</v>
      </c>
      <c r="H54" s="19"/>
      <c r="I54" s="18" t="s">
        <v>1504</v>
      </c>
      <c r="J54" s="24" t="s">
        <v>1020</v>
      </c>
      <c r="K54" s="19" t="s">
        <v>86</v>
      </c>
      <c r="L54" s="19" t="s">
        <v>29</v>
      </c>
      <c r="M54" s="19">
        <v>1</v>
      </c>
      <c r="N54" s="19">
        <v>21</v>
      </c>
      <c r="O54" s="18">
        <v>672</v>
      </c>
      <c r="P54" s="18"/>
      <c r="Q54" s="19" t="s">
        <v>30</v>
      </c>
      <c r="R54" s="21">
        <v>0.05</v>
      </c>
      <c r="S54" s="22">
        <v>680.03711999999996</v>
      </c>
      <c r="T54" s="18"/>
      <c r="U54" s="23">
        <v>9785.9699999999993</v>
      </c>
      <c r="V54" s="23">
        <f t="shared" si="13"/>
        <v>6654822.8552063992</v>
      </c>
      <c r="W54" s="55"/>
      <c r="X54" s="80" t="e">
        <f>Y54/T54</f>
        <v>#DIV/0!</v>
      </c>
      <c r="Y54" s="79">
        <f t="shared" ref="Y54:AA54" si="18">SUM(Y53)</f>
        <v>11188738.68682752</v>
      </c>
      <c r="Z54" s="80" t="e">
        <f>AA54/T54</f>
        <v>#DIV/0!</v>
      </c>
      <c r="AA54" s="79">
        <f t="shared" si="18"/>
        <v>11336816.76970752</v>
      </c>
    </row>
    <row r="55" spans="1:27" s="16" customFormat="1" ht="20.100000000000001" customHeight="1">
      <c r="A55" s="39">
        <v>253</v>
      </c>
      <c r="B55" s="19"/>
      <c r="C55" s="19"/>
      <c r="D55" s="20" t="s">
        <v>178</v>
      </c>
      <c r="E55" s="20" t="s">
        <v>179</v>
      </c>
      <c r="F55" s="18" t="s">
        <v>89</v>
      </c>
      <c r="G55" s="18" t="s">
        <v>65</v>
      </c>
      <c r="H55" s="19"/>
      <c r="I55" s="18" t="s">
        <v>1504</v>
      </c>
      <c r="J55" s="24" t="s">
        <v>1020</v>
      </c>
      <c r="K55" s="19" t="s">
        <v>86</v>
      </c>
      <c r="L55" s="19" t="s">
        <v>29</v>
      </c>
      <c r="M55" s="19">
        <v>1</v>
      </c>
      <c r="N55" s="19">
        <v>22</v>
      </c>
      <c r="O55" s="18">
        <v>582.4</v>
      </c>
      <c r="P55" s="18"/>
      <c r="Q55" s="19" t="s">
        <v>47</v>
      </c>
      <c r="R55" s="21" t="s">
        <v>54</v>
      </c>
      <c r="S55" s="22">
        <v>589.70192700000007</v>
      </c>
      <c r="T55" s="18"/>
      <c r="U55" s="23">
        <v>10362.219999999999</v>
      </c>
      <c r="V55" s="23">
        <f t="shared" si="13"/>
        <v>6110621.1019979399</v>
      </c>
      <c r="W55" s="55"/>
      <c r="X55" s="23">
        <v>8970.8799999999992</v>
      </c>
      <c r="Y55" s="22">
        <f t="shared" si="10"/>
        <v>5290145.2228857605</v>
      </c>
      <c r="Z55" s="23">
        <v>9289.8799999999992</v>
      </c>
      <c r="AA55" s="22">
        <f t="shared" si="11"/>
        <v>5478260.1375987604</v>
      </c>
    </row>
    <row r="56" spans="1:27" s="16" customFormat="1" ht="20.100000000000001" customHeight="1">
      <c r="A56" s="39">
        <v>254</v>
      </c>
      <c r="B56" s="25">
        <v>3</v>
      </c>
      <c r="C56" s="25">
        <v>3</v>
      </c>
      <c r="D56" s="26" t="s">
        <v>136</v>
      </c>
      <c r="E56" s="26" t="s">
        <v>137</v>
      </c>
      <c r="F56" s="27" t="s">
        <v>89</v>
      </c>
      <c r="G56" s="27" t="s">
        <v>65</v>
      </c>
      <c r="H56" s="25"/>
      <c r="I56" s="27" t="s">
        <v>1504</v>
      </c>
      <c r="J56" s="27" t="s">
        <v>947</v>
      </c>
      <c r="K56" s="25" t="s">
        <v>86</v>
      </c>
      <c r="L56" s="25"/>
      <c r="M56" s="25"/>
      <c r="N56" s="25"/>
      <c r="O56" s="27"/>
      <c r="P56" s="27"/>
      <c r="Q56" s="25"/>
      <c r="R56" s="28"/>
      <c r="S56" s="29"/>
      <c r="T56" s="30">
        <f>SUM(S34:S55)</f>
        <v>35475.606183000004</v>
      </c>
      <c r="U56" s="31">
        <f>V56/T56</f>
        <v>10073.400768401076</v>
      </c>
      <c r="V56" s="31">
        <f>SUM(V34:V55)</f>
        <v>357359998.58332622</v>
      </c>
      <c r="W56" s="56">
        <v>357400000</v>
      </c>
      <c r="X56" s="23">
        <v>10019.379999999999</v>
      </c>
      <c r="Y56" s="22">
        <f t="shared" si="10"/>
        <v>0</v>
      </c>
      <c r="Z56" s="23">
        <v>10374.379999999999</v>
      </c>
      <c r="AA56" s="22">
        <f t="shared" si="11"/>
        <v>0</v>
      </c>
    </row>
    <row r="57" spans="1:27" s="16" customFormat="1" ht="20.100000000000001" customHeight="1">
      <c r="A57" s="39">
        <v>255</v>
      </c>
      <c r="B57" s="19">
        <v>6</v>
      </c>
      <c r="C57" s="19">
        <v>6</v>
      </c>
      <c r="D57" s="20" t="s">
        <v>193</v>
      </c>
      <c r="E57" s="20" t="s">
        <v>194</v>
      </c>
      <c r="F57" s="18" t="s">
        <v>18</v>
      </c>
      <c r="G57" s="18" t="s">
        <v>41</v>
      </c>
      <c r="H57" s="19">
        <v>1</v>
      </c>
      <c r="I57" s="18" t="s">
        <v>195</v>
      </c>
      <c r="J57" s="18" t="s">
        <v>949</v>
      </c>
      <c r="K57" s="19" t="s">
        <v>86</v>
      </c>
      <c r="L57" s="19" t="s">
        <v>29</v>
      </c>
      <c r="M57" s="19" t="s">
        <v>196</v>
      </c>
      <c r="N57" s="19">
        <v>1</v>
      </c>
      <c r="O57" s="18">
        <v>1620</v>
      </c>
      <c r="P57" s="18"/>
      <c r="Q57" s="19" t="s">
        <v>47</v>
      </c>
      <c r="R57" s="21">
        <v>0.05</v>
      </c>
      <c r="S57" s="22">
        <v>1635.0356569999999</v>
      </c>
      <c r="T57" s="18"/>
      <c r="U57" s="23">
        <v>9645.9699999999993</v>
      </c>
      <c r="V57" s="23">
        <f t="shared" ref="V57:V64" si="19">U57*S57</f>
        <v>15771504.896352287</v>
      </c>
      <c r="W57" s="55"/>
      <c r="X57" s="23">
        <v>10019.379999999999</v>
      </c>
      <c r="Y57" s="22">
        <f t="shared" si="10"/>
        <v>16382043.561032658</v>
      </c>
      <c r="Z57" s="23">
        <v>10374.379999999999</v>
      </c>
      <c r="AA57" s="22">
        <f t="shared" si="11"/>
        <v>16962481.219267659</v>
      </c>
    </row>
    <row r="58" spans="1:27" s="16" customFormat="1" ht="20.100000000000001" customHeight="1">
      <c r="A58" s="39">
        <v>256</v>
      </c>
      <c r="B58" s="19"/>
      <c r="C58" s="19"/>
      <c r="D58" s="20" t="s">
        <v>197</v>
      </c>
      <c r="E58" s="20" t="s">
        <v>198</v>
      </c>
      <c r="F58" s="18" t="s">
        <v>18</v>
      </c>
      <c r="G58" s="18" t="s">
        <v>41</v>
      </c>
      <c r="H58" s="19">
        <v>1</v>
      </c>
      <c r="I58" s="18" t="s">
        <v>195</v>
      </c>
      <c r="J58" s="24" t="s">
        <v>1020</v>
      </c>
      <c r="K58" s="19" t="s">
        <v>86</v>
      </c>
      <c r="L58" s="19" t="s">
        <v>29</v>
      </c>
      <c r="M58" s="19" t="s">
        <v>196</v>
      </c>
      <c r="N58" s="19">
        <v>2</v>
      </c>
      <c r="O58" s="18">
        <v>1620</v>
      </c>
      <c r="P58" s="18"/>
      <c r="Q58" s="19" t="s">
        <v>48</v>
      </c>
      <c r="R58" s="21">
        <v>0.18</v>
      </c>
      <c r="S58" s="22">
        <v>1447.7130540000001</v>
      </c>
      <c r="T58" s="18"/>
      <c r="U58" s="23">
        <v>8147.72</v>
      </c>
      <c r="V58" s="23">
        <f t="shared" si="19"/>
        <v>11795560.60433688</v>
      </c>
      <c r="W58" s="55"/>
      <c r="X58" s="23">
        <v>8970.8799999999992</v>
      </c>
      <c r="Y58" s="22">
        <f t="shared" si="10"/>
        <v>12987260.08186752</v>
      </c>
      <c r="Z58" s="23">
        <v>9289.8799999999992</v>
      </c>
      <c r="AA58" s="22">
        <f t="shared" si="11"/>
        <v>13449080.54609352</v>
      </c>
    </row>
    <row r="59" spans="1:27" s="16" customFormat="1" ht="20.100000000000001" customHeight="1">
      <c r="A59" s="39">
        <v>257</v>
      </c>
      <c r="B59" s="19"/>
      <c r="C59" s="19"/>
      <c r="D59" s="20" t="s">
        <v>197</v>
      </c>
      <c r="E59" s="20" t="s">
        <v>198</v>
      </c>
      <c r="F59" s="18" t="s">
        <v>18</v>
      </c>
      <c r="G59" s="18" t="s">
        <v>41</v>
      </c>
      <c r="H59" s="19">
        <v>2</v>
      </c>
      <c r="I59" s="18" t="s">
        <v>195</v>
      </c>
      <c r="J59" s="24" t="s">
        <v>1020</v>
      </c>
      <c r="K59" s="19" t="s">
        <v>86</v>
      </c>
      <c r="L59" s="19" t="s">
        <v>29</v>
      </c>
      <c r="M59" s="19" t="s">
        <v>196</v>
      </c>
      <c r="N59" s="19">
        <v>2</v>
      </c>
      <c r="O59" s="18"/>
      <c r="P59" s="18"/>
      <c r="Q59" s="19" t="s">
        <v>48</v>
      </c>
      <c r="R59" s="21"/>
      <c r="S59" s="22">
        <v>187.24790900000002</v>
      </c>
      <c r="T59" s="18"/>
      <c r="U59" s="23">
        <v>8340.19</v>
      </c>
      <c r="V59" s="23">
        <f t="shared" si="19"/>
        <v>1561683.1381627102</v>
      </c>
      <c r="W59" s="55"/>
      <c r="X59" s="23">
        <v>9436.8799999999992</v>
      </c>
      <c r="Y59" s="22">
        <f t="shared" si="10"/>
        <v>1767036.0474839201</v>
      </c>
      <c r="Z59" s="23">
        <v>9771.8799999999992</v>
      </c>
      <c r="AA59" s="22">
        <f t="shared" si="11"/>
        <v>1829764.09699892</v>
      </c>
    </row>
    <row r="60" spans="1:27" s="16" customFormat="1" ht="20.100000000000001" customHeight="1">
      <c r="A60" s="39">
        <v>258</v>
      </c>
      <c r="B60" s="19"/>
      <c r="C60" s="19"/>
      <c r="D60" s="20" t="s">
        <v>199</v>
      </c>
      <c r="E60" s="20" t="s">
        <v>200</v>
      </c>
      <c r="F60" s="18" t="s">
        <v>18</v>
      </c>
      <c r="G60" s="18" t="s">
        <v>41</v>
      </c>
      <c r="H60" s="19">
        <v>1</v>
      </c>
      <c r="I60" s="18" t="s">
        <v>195</v>
      </c>
      <c r="J60" s="24" t="s">
        <v>1020</v>
      </c>
      <c r="K60" s="19" t="s">
        <v>86</v>
      </c>
      <c r="L60" s="19" t="s">
        <v>29</v>
      </c>
      <c r="M60" s="19" t="s">
        <v>196</v>
      </c>
      <c r="N60" s="19">
        <v>3</v>
      </c>
      <c r="O60" s="18">
        <v>1620</v>
      </c>
      <c r="P60" s="18"/>
      <c r="Q60" s="19" t="s">
        <v>51</v>
      </c>
      <c r="R60" s="21">
        <v>0.14000000000000001</v>
      </c>
      <c r="S60" s="22">
        <v>8.2761279999999999</v>
      </c>
      <c r="T60" s="18"/>
      <c r="U60" s="23">
        <v>8608.7199999999993</v>
      </c>
      <c r="V60" s="23">
        <f t="shared" si="19"/>
        <v>71246.868636159998</v>
      </c>
      <c r="W60" s="55"/>
      <c r="X60" s="23">
        <v>8504.8799999999992</v>
      </c>
      <c r="Y60" s="22">
        <f t="shared" si="10"/>
        <v>70387.475504639995</v>
      </c>
      <c r="Z60" s="23">
        <v>8807.8799999999992</v>
      </c>
      <c r="AA60" s="22">
        <f t="shared" si="11"/>
        <v>72895.142288639996</v>
      </c>
    </row>
    <row r="61" spans="1:27" s="16" customFormat="1" ht="20.100000000000001" customHeight="1">
      <c r="A61" s="39">
        <v>259</v>
      </c>
      <c r="B61" s="19"/>
      <c r="C61" s="19"/>
      <c r="D61" s="20" t="s">
        <v>199</v>
      </c>
      <c r="E61" s="20" t="s">
        <v>200</v>
      </c>
      <c r="F61" s="18" t="s">
        <v>18</v>
      </c>
      <c r="G61" s="18" t="s">
        <v>41</v>
      </c>
      <c r="H61" s="19">
        <v>2</v>
      </c>
      <c r="I61" s="18" t="s">
        <v>195</v>
      </c>
      <c r="J61" s="24" t="s">
        <v>1020</v>
      </c>
      <c r="K61" s="19" t="s">
        <v>86</v>
      </c>
      <c r="L61" s="19" t="s">
        <v>29</v>
      </c>
      <c r="M61" s="19" t="s">
        <v>196</v>
      </c>
      <c r="N61" s="19">
        <v>3</v>
      </c>
      <c r="O61" s="18"/>
      <c r="P61" s="18"/>
      <c r="Q61" s="19" t="s">
        <v>51</v>
      </c>
      <c r="R61" s="21"/>
      <c r="S61" s="22">
        <v>1626.1108819999999</v>
      </c>
      <c r="T61" s="18"/>
      <c r="U61" s="23">
        <v>8801.19</v>
      </c>
      <c r="V61" s="23">
        <f t="shared" si="19"/>
        <v>14311710.83354958</v>
      </c>
      <c r="W61" s="55"/>
      <c r="X61" s="23">
        <v>9203.8799999999992</v>
      </c>
      <c r="Y61" s="22">
        <f t="shared" si="10"/>
        <v>14966529.424622158</v>
      </c>
      <c r="Z61" s="23">
        <v>9530.8799999999992</v>
      </c>
      <c r="AA61" s="22">
        <f t="shared" si="11"/>
        <v>15498267.683036158</v>
      </c>
    </row>
    <row r="62" spans="1:27" s="16" customFormat="1" ht="20.100000000000001" customHeight="1">
      <c r="A62" s="39">
        <v>260</v>
      </c>
      <c r="B62" s="19"/>
      <c r="C62" s="19"/>
      <c r="D62" s="20" t="s">
        <v>201</v>
      </c>
      <c r="E62" s="20" t="s">
        <v>202</v>
      </c>
      <c r="F62" s="18" t="s">
        <v>18</v>
      </c>
      <c r="G62" s="18" t="s">
        <v>41</v>
      </c>
      <c r="H62" s="19">
        <v>2</v>
      </c>
      <c r="I62" s="18" t="s">
        <v>195</v>
      </c>
      <c r="J62" s="24" t="s">
        <v>1020</v>
      </c>
      <c r="K62" s="19" t="s">
        <v>86</v>
      </c>
      <c r="L62" s="19" t="s">
        <v>29</v>
      </c>
      <c r="M62" s="19" t="s">
        <v>196</v>
      </c>
      <c r="N62" s="19">
        <v>4</v>
      </c>
      <c r="O62" s="18">
        <v>1620</v>
      </c>
      <c r="P62" s="18"/>
      <c r="Q62" s="19" t="s">
        <v>47</v>
      </c>
      <c r="R62" s="21">
        <v>0.05</v>
      </c>
      <c r="S62" s="22">
        <v>1634.3836880000001</v>
      </c>
      <c r="T62" s="18"/>
      <c r="U62" s="23">
        <v>9838.44</v>
      </c>
      <c r="V62" s="23">
        <f t="shared" si="19"/>
        <v>16079785.851366721</v>
      </c>
      <c r="W62" s="55"/>
      <c r="X62" s="23">
        <v>8737.8799999999992</v>
      </c>
      <c r="Y62" s="22">
        <f t="shared" si="10"/>
        <v>14281048.539701439</v>
      </c>
      <c r="Z62" s="23">
        <v>9048.8799999999992</v>
      </c>
      <c r="AA62" s="22">
        <f t="shared" si="11"/>
        <v>14789341.866669441</v>
      </c>
    </row>
    <row r="63" spans="1:27" s="16" customFormat="1" ht="20.100000000000001" customHeight="1">
      <c r="A63" s="39">
        <v>261</v>
      </c>
      <c r="B63" s="19"/>
      <c r="C63" s="19"/>
      <c r="D63" s="20" t="s">
        <v>203</v>
      </c>
      <c r="E63" s="20" t="s">
        <v>204</v>
      </c>
      <c r="F63" s="18" t="s">
        <v>18</v>
      </c>
      <c r="G63" s="18" t="s">
        <v>41</v>
      </c>
      <c r="H63" s="19">
        <v>2</v>
      </c>
      <c r="I63" s="18" t="s">
        <v>195</v>
      </c>
      <c r="J63" s="24" t="s">
        <v>1020</v>
      </c>
      <c r="K63" s="19" t="s">
        <v>86</v>
      </c>
      <c r="L63" s="19" t="s">
        <v>29</v>
      </c>
      <c r="M63" s="19" t="s">
        <v>196</v>
      </c>
      <c r="N63" s="19">
        <v>5</v>
      </c>
      <c r="O63" s="18">
        <v>1620</v>
      </c>
      <c r="P63" s="18"/>
      <c r="Q63" s="19" t="s">
        <v>47</v>
      </c>
      <c r="R63" s="21">
        <v>0.05</v>
      </c>
      <c r="S63" s="22">
        <v>1634.3836880000001</v>
      </c>
      <c r="T63" s="18"/>
      <c r="U63" s="23">
        <v>9838.44</v>
      </c>
      <c r="V63" s="23">
        <f t="shared" si="19"/>
        <v>16079785.851366721</v>
      </c>
      <c r="W63" s="55"/>
      <c r="X63" s="31" t="e">
        <f>Y63/T63</f>
        <v>#DIV/0!</v>
      </c>
      <c r="Y63" s="29">
        <f t="shared" ref="Y63:AA63" si="20">SUM(Y55:Y62)</f>
        <v>65744450.353098094</v>
      </c>
      <c r="Z63" s="31" t="e">
        <f>AA63/T63</f>
        <v>#DIV/0!</v>
      </c>
      <c r="AA63" s="29">
        <f t="shared" si="20"/>
        <v>68080090.691953108</v>
      </c>
    </row>
    <row r="64" spans="1:27" s="82" customFormat="1" ht="20.100000000000001" customHeight="1">
      <c r="A64" s="74">
        <v>262</v>
      </c>
      <c r="B64" s="32"/>
      <c r="C64" s="32"/>
      <c r="D64" s="33" t="s">
        <v>205</v>
      </c>
      <c r="E64" s="33" t="s">
        <v>206</v>
      </c>
      <c r="F64" s="34" t="s">
        <v>18</v>
      </c>
      <c r="G64" s="34" t="s">
        <v>41</v>
      </c>
      <c r="H64" s="32">
        <v>2</v>
      </c>
      <c r="I64" s="34" t="s">
        <v>195</v>
      </c>
      <c r="J64" s="24" t="s">
        <v>1020</v>
      </c>
      <c r="K64" s="32" t="s">
        <v>86</v>
      </c>
      <c r="L64" s="32" t="s">
        <v>29</v>
      </c>
      <c r="M64" s="32" t="s">
        <v>196</v>
      </c>
      <c r="N64" s="32">
        <v>6</v>
      </c>
      <c r="O64" s="34">
        <v>1512</v>
      </c>
      <c r="P64" s="34"/>
      <c r="Q64" s="32" t="s">
        <v>47</v>
      </c>
      <c r="R64" s="35">
        <v>0.05</v>
      </c>
      <c r="S64" s="36">
        <v>1525.4247909999999</v>
      </c>
      <c r="T64" s="34"/>
      <c r="U64" s="37">
        <v>9838.44</v>
      </c>
      <c r="V64" s="37">
        <f t="shared" si="19"/>
        <v>15007800.28076604</v>
      </c>
      <c r="W64" s="57"/>
      <c r="X64" s="80">
        <v>13938.44</v>
      </c>
      <c r="Y64" s="79">
        <f t="shared" si="10"/>
        <v>21262041.923866041</v>
      </c>
      <c r="Z64" s="80">
        <v>13959.38</v>
      </c>
      <c r="AA64" s="79">
        <f t="shared" si="11"/>
        <v>21293984.318989579</v>
      </c>
    </row>
    <row r="65" spans="1:27" s="82" customFormat="1" ht="20.100000000000001" customHeight="1">
      <c r="A65" s="74">
        <v>263</v>
      </c>
      <c r="B65" s="25">
        <v>6</v>
      </c>
      <c r="C65" s="25">
        <v>6</v>
      </c>
      <c r="D65" s="26" t="s">
        <v>193</v>
      </c>
      <c r="E65" s="26" t="s">
        <v>194</v>
      </c>
      <c r="F65" s="27" t="s">
        <v>18</v>
      </c>
      <c r="G65" s="27" t="s">
        <v>41</v>
      </c>
      <c r="H65" s="25"/>
      <c r="I65" s="27" t="s">
        <v>195</v>
      </c>
      <c r="J65" s="27" t="s">
        <v>949</v>
      </c>
      <c r="K65" s="25" t="s">
        <v>86</v>
      </c>
      <c r="L65" s="25"/>
      <c r="M65" s="25"/>
      <c r="N65" s="25"/>
      <c r="O65" s="27"/>
      <c r="P65" s="27"/>
      <c r="Q65" s="25"/>
      <c r="R65" s="28"/>
      <c r="S65" s="29"/>
      <c r="T65" s="30">
        <f>SUM(S57:S64)</f>
        <v>9698.5757969999995</v>
      </c>
      <c r="U65" s="31">
        <f>V65/T65</f>
        <v>9349.7313649480675</v>
      </c>
      <c r="V65" s="31">
        <f>SUM(V57:V64)</f>
        <v>90679078.324537098</v>
      </c>
      <c r="W65" s="56">
        <v>90700000</v>
      </c>
      <c r="X65" s="80">
        <v>13654.12</v>
      </c>
      <c r="Y65" s="79">
        <f t="shared" si="10"/>
        <v>0</v>
      </c>
      <c r="Z65" s="80">
        <v>13674.64</v>
      </c>
      <c r="AA65" s="79">
        <f t="shared" si="11"/>
        <v>0</v>
      </c>
    </row>
    <row r="66" spans="1:27" s="82" customFormat="1" ht="20.100000000000001" customHeight="1">
      <c r="A66" s="74">
        <v>264</v>
      </c>
      <c r="B66" s="19">
        <v>7</v>
      </c>
      <c r="C66" s="19">
        <v>7</v>
      </c>
      <c r="D66" s="20">
        <v>62110660510101</v>
      </c>
      <c r="E66" s="20" t="s">
        <v>207</v>
      </c>
      <c r="F66" s="18" t="s">
        <v>18</v>
      </c>
      <c r="G66" s="18" t="s">
        <v>41</v>
      </c>
      <c r="H66" s="19">
        <v>1</v>
      </c>
      <c r="I66" s="18" t="s">
        <v>208</v>
      </c>
      <c r="J66" s="18" t="s">
        <v>950</v>
      </c>
      <c r="K66" s="19" t="s">
        <v>86</v>
      </c>
      <c r="L66" s="19" t="s">
        <v>29</v>
      </c>
      <c r="M66" s="19">
        <v>8</v>
      </c>
      <c r="N66" s="19">
        <v>1</v>
      </c>
      <c r="O66" s="18">
        <v>1980</v>
      </c>
      <c r="P66" s="18"/>
      <c r="Q66" s="19" t="s">
        <v>47</v>
      </c>
      <c r="R66" s="21">
        <v>0.05</v>
      </c>
      <c r="S66" s="22">
        <v>1999.670468</v>
      </c>
      <c r="T66" s="18"/>
      <c r="U66" s="23">
        <v>9645.9699999999993</v>
      </c>
      <c r="V66" s="23">
        <f t="shared" ref="V66:V77" si="21">U66*S66</f>
        <v>19288761.344213959</v>
      </c>
      <c r="W66" s="55"/>
      <c r="X66" s="80">
        <v>8462.7000000000007</v>
      </c>
      <c r="Y66" s="79">
        <f t="shared" si="10"/>
        <v>16922611.269543603</v>
      </c>
      <c r="Z66" s="80">
        <v>9131.8799999999992</v>
      </c>
      <c r="AA66" s="79">
        <f t="shared" si="11"/>
        <v>18260750.753319837</v>
      </c>
    </row>
    <row r="67" spans="1:27" s="82" customFormat="1" ht="20.100000000000001" customHeight="1">
      <c r="A67" s="74">
        <v>265</v>
      </c>
      <c r="B67" s="19"/>
      <c r="C67" s="19"/>
      <c r="D67" s="20">
        <v>62110660510102</v>
      </c>
      <c r="E67" s="20" t="s">
        <v>209</v>
      </c>
      <c r="F67" s="18" t="s">
        <v>18</v>
      </c>
      <c r="G67" s="18" t="s">
        <v>41</v>
      </c>
      <c r="H67" s="19">
        <v>1</v>
      </c>
      <c r="I67" s="18" t="s">
        <v>208</v>
      </c>
      <c r="J67" s="24" t="s">
        <v>1020</v>
      </c>
      <c r="K67" s="19" t="s">
        <v>86</v>
      </c>
      <c r="L67" s="19" t="s">
        <v>29</v>
      </c>
      <c r="M67" s="19">
        <v>8</v>
      </c>
      <c r="N67" s="19">
        <v>2</v>
      </c>
      <c r="O67" s="18">
        <v>1980</v>
      </c>
      <c r="P67" s="18"/>
      <c r="Q67" s="19" t="s">
        <v>47</v>
      </c>
      <c r="R67" s="21">
        <v>0.05</v>
      </c>
      <c r="S67" s="22">
        <v>1999.670468</v>
      </c>
      <c r="T67" s="18"/>
      <c r="U67" s="23">
        <v>9645.9699999999993</v>
      </c>
      <c r="V67" s="23">
        <f t="shared" si="21"/>
        <v>19288761.344213959</v>
      </c>
      <c r="W67" s="55"/>
      <c r="X67" s="80" t="e">
        <f>Y67/T67</f>
        <v>#DIV/0!</v>
      </c>
      <c r="Y67" s="79">
        <f t="shared" ref="Y67:AA67" si="22">SUM(Y64:Y66)</f>
        <v>38184653.193409644</v>
      </c>
      <c r="Z67" s="80" t="e">
        <f>AA67/T67</f>
        <v>#DIV/0!</v>
      </c>
      <c r="AA67" s="79">
        <f t="shared" si="22"/>
        <v>39554735.07230942</v>
      </c>
    </row>
    <row r="68" spans="1:27" s="16" customFormat="1" ht="20.100000000000001" customHeight="1">
      <c r="A68" s="39">
        <v>266</v>
      </c>
      <c r="B68" s="19"/>
      <c r="C68" s="19"/>
      <c r="D68" s="20">
        <v>62110660510103</v>
      </c>
      <c r="E68" s="20" t="s">
        <v>210</v>
      </c>
      <c r="F68" s="18" t="s">
        <v>18</v>
      </c>
      <c r="G68" s="18" t="s">
        <v>41</v>
      </c>
      <c r="H68" s="19">
        <v>1</v>
      </c>
      <c r="I68" s="18" t="s">
        <v>208</v>
      </c>
      <c r="J68" s="24" t="s">
        <v>1020</v>
      </c>
      <c r="K68" s="19" t="s">
        <v>86</v>
      </c>
      <c r="L68" s="19" t="s">
        <v>29</v>
      </c>
      <c r="M68" s="19">
        <v>8</v>
      </c>
      <c r="N68" s="19">
        <v>3</v>
      </c>
      <c r="O68" s="18">
        <v>1980</v>
      </c>
      <c r="P68" s="18"/>
      <c r="Q68" s="19" t="s">
        <v>30</v>
      </c>
      <c r="R68" s="21">
        <v>0.1</v>
      </c>
      <c r="S68" s="22">
        <v>1999.670468</v>
      </c>
      <c r="T68" s="18"/>
      <c r="U68" s="23">
        <v>9069.7199999999993</v>
      </c>
      <c r="V68" s="23">
        <f t="shared" si="21"/>
        <v>18136451.23702896</v>
      </c>
      <c r="W68" s="55"/>
      <c r="X68" s="23">
        <v>8297.44</v>
      </c>
      <c r="Y68" s="22">
        <f t="shared" si="10"/>
        <v>16592145.728001921</v>
      </c>
      <c r="Z68" s="23">
        <v>8954.02</v>
      </c>
      <c r="AA68" s="22">
        <f t="shared" si="11"/>
        <v>17905089.363881361</v>
      </c>
    </row>
    <row r="69" spans="1:27" s="16" customFormat="1" ht="20.100000000000001" customHeight="1">
      <c r="A69" s="39">
        <v>267</v>
      </c>
      <c r="B69" s="19"/>
      <c r="C69" s="19"/>
      <c r="D69" s="20">
        <v>62110660510104</v>
      </c>
      <c r="E69" s="20" t="s">
        <v>211</v>
      </c>
      <c r="F69" s="18" t="s">
        <v>18</v>
      </c>
      <c r="G69" s="18" t="s">
        <v>41</v>
      </c>
      <c r="H69" s="19">
        <v>1</v>
      </c>
      <c r="I69" s="18" t="s">
        <v>208</v>
      </c>
      <c r="J69" s="24" t="s">
        <v>1020</v>
      </c>
      <c r="K69" s="19" t="s">
        <v>86</v>
      </c>
      <c r="L69" s="19" t="s">
        <v>29</v>
      </c>
      <c r="M69" s="19">
        <v>8</v>
      </c>
      <c r="N69" s="19">
        <v>4</v>
      </c>
      <c r="O69" s="18">
        <v>1980</v>
      </c>
      <c r="P69" s="18"/>
      <c r="Q69" s="19" t="s">
        <v>48</v>
      </c>
      <c r="R69" s="21">
        <v>0.18</v>
      </c>
      <c r="S69" s="22">
        <v>1999.670468</v>
      </c>
      <c r="T69" s="18"/>
      <c r="U69" s="23">
        <v>8147.72</v>
      </c>
      <c r="V69" s="23">
        <f t="shared" si="21"/>
        <v>16292755.06553296</v>
      </c>
      <c r="W69" s="55"/>
      <c r="X69" s="23">
        <v>8297.44</v>
      </c>
      <c r="Y69" s="22">
        <f t="shared" si="10"/>
        <v>16592145.728001921</v>
      </c>
      <c r="Z69" s="23">
        <v>8954.02</v>
      </c>
      <c r="AA69" s="22">
        <f t="shared" si="11"/>
        <v>17905089.363881361</v>
      </c>
    </row>
    <row r="70" spans="1:27" s="16" customFormat="1" ht="20.100000000000001" customHeight="1">
      <c r="A70" s="39">
        <v>268</v>
      </c>
      <c r="B70" s="19"/>
      <c r="C70" s="19"/>
      <c r="D70" s="20">
        <v>62110660510105</v>
      </c>
      <c r="E70" s="20" t="s">
        <v>212</v>
      </c>
      <c r="F70" s="18" t="s">
        <v>18</v>
      </c>
      <c r="G70" s="18" t="s">
        <v>41</v>
      </c>
      <c r="H70" s="19">
        <v>1</v>
      </c>
      <c r="I70" s="18" t="s">
        <v>208</v>
      </c>
      <c r="J70" s="24" t="s">
        <v>1020</v>
      </c>
      <c r="K70" s="19" t="s">
        <v>86</v>
      </c>
      <c r="L70" s="19" t="s">
        <v>29</v>
      </c>
      <c r="M70" s="19">
        <v>8</v>
      </c>
      <c r="N70" s="19">
        <v>5</v>
      </c>
      <c r="O70" s="18">
        <v>1980</v>
      </c>
      <c r="P70" s="18"/>
      <c r="Q70" s="19" t="s">
        <v>47</v>
      </c>
      <c r="R70" s="21">
        <v>0.05</v>
      </c>
      <c r="S70" s="22">
        <v>1999.670468</v>
      </c>
      <c r="T70" s="18"/>
      <c r="U70" s="23">
        <v>9645.9699999999993</v>
      </c>
      <c r="V70" s="23">
        <f t="shared" si="21"/>
        <v>19288761.344213959</v>
      </c>
      <c r="W70" s="55"/>
      <c r="X70" s="23">
        <v>8297.44</v>
      </c>
      <c r="Y70" s="22">
        <f t="shared" si="10"/>
        <v>16592145.728001921</v>
      </c>
      <c r="Z70" s="23">
        <v>8954.02</v>
      </c>
      <c r="AA70" s="22">
        <f t="shared" si="11"/>
        <v>17905089.363881361</v>
      </c>
    </row>
    <row r="71" spans="1:27" s="16" customFormat="1" ht="20.100000000000001" customHeight="1">
      <c r="A71" s="39">
        <v>269</v>
      </c>
      <c r="B71" s="19"/>
      <c r="C71" s="19"/>
      <c r="D71" s="20">
        <v>62110660510106</v>
      </c>
      <c r="E71" s="20" t="s">
        <v>213</v>
      </c>
      <c r="F71" s="18" t="s">
        <v>18</v>
      </c>
      <c r="G71" s="18" t="s">
        <v>41</v>
      </c>
      <c r="H71" s="19">
        <v>1</v>
      </c>
      <c r="I71" s="18" t="s">
        <v>208</v>
      </c>
      <c r="J71" s="24" t="s">
        <v>1020</v>
      </c>
      <c r="K71" s="19" t="s">
        <v>86</v>
      </c>
      <c r="L71" s="19" t="s">
        <v>29</v>
      </c>
      <c r="M71" s="19">
        <v>8</v>
      </c>
      <c r="N71" s="19">
        <v>6</v>
      </c>
      <c r="O71" s="18">
        <v>1980</v>
      </c>
      <c r="P71" s="18"/>
      <c r="Q71" s="19" t="s">
        <v>30</v>
      </c>
      <c r="R71" s="21">
        <v>0.1</v>
      </c>
      <c r="S71" s="22">
        <v>1999.670468</v>
      </c>
      <c r="T71" s="18"/>
      <c r="U71" s="23">
        <v>9069.7199999999993</v>
      </c>
      <c r="V71" s="23">
        <f t="shared" si="21"/>
        <v>18136451.23702896</v>
      </c>
      <c r="W71" s="55"/>
      <c r="X71" s="23">
        <v>8297.44</v>
      </c>
      <c r="Y71" s="22">
        <f t="shared" si="10"/>
        <v>16592145.728001921</v>
      </c>
      <c r="Z71" s="23">
        <v>8954.02</v>
      </c>
      <c r="AA71" s="22">
        <f t="shared" si="11"/>
        <v>17905089.363881361</v>
      </c>
    </row>
    <row r="72" spans="1:27" s="16" customFormat="1" ht="20.100000000000001" customHeight="1">
      <c r="A72" s="39">
        <v>270</v>
      </c>
      <c r="B72" s="19"/>
      <c r="C72" s="19"/>
      <c r="D72" s="20">
        <v>62110660510107</v>
      </c>
      <c r="E72" s="20" t="s">
        <v>214</v>
      </c>
      <c r="F72" s="18" t="s">
        <v>18</v>
      </c>
      <c r="G72" s="18" t="s">
        <v>41</v>
      </c>
      <c r="H72" s="19">
        <v>1</v>
      </c>
      <c r="I72" s="18" t="s">
        <v>208</v>
      </c>
      <c r="J72" s="24" t="s">
        <v>1020</v>
      </c>
      <c r="K72" s="19" t="s">
        <v>86</v>
      </c>
      <c r="L72" s="19" t="s">
        <v>29</v>
      </c>
      <c r="M72" s="19">
        <v>8</v>
      </c>
      <c r="N72" s="19">
        <v>7</v>
      </c>
      <c r="O72" s="18">
        <v>1980</v>
      </c>
      <c r="P72" s="18"/>
      <c r="Q72" s="19" t="s">
        <v>47</v>
      </c>
      <c r="R72" s="21">
        <v>0.05</v>
      </c>
      <c r="S72" s="22">
        <v>1999.670468</v>
      </c>
      <c r="T72" s="18"/>
      <c r="U72" s="23">
        <v>9645.9699999999993</v>
      </c>
      <c r="V72" s="23">
        <f t="shared" si="21"/>
        <v>19288761.344213959</v>
      </c>
      <c r="W72" s="55"/>
      <c r="X72" s="31" t="e">
        <f>Y72/T72</f>
        <v>#DIV/0!</v>
      </c>
      <c r="Y72" s="29">
        <f t="shared" ref="Y72:AA72" si="23">SUM(Y68:Y71)</f>
        <v>66368582.912007682</v>
      </c>
      <c r="Z72" s="31" t="e">
        <f>AA72/T72</f>
        <v>#DIV/0!</v>
      </c>
      <c r="AA72" s="29">
        <f t="shared" si="23"/>
        <v>71620357.455525443</v>
      </c>
    </row>
    <row r="73" spans="1:27" s="82" customFormat="1" ht="20.100000000000001" customHeight="1">
      <c r="A73" s="74">
        <v>271</v>
      </c>
      <c r="B73" s="19"/>
      <c r="C73" s="19"/>
      <c r="D73" s="20">
        <v>62110660510108</v>
      </c>
      <c r="E73" s="20" t="s">
        <v>215</v>
      </c>
      <c r="F73" s="18" t="s">
        <v>18</v>
      </c>
      <c r="G73" s="18" t="s">
        <v>41</v>
      </c>
      <c r="H73" s="19">
        <v>1</v>
      </c>
      <c r="I73" s="18" t="s">
        <v>208</v>
      </c>
      <c r="J73" s="24" t="s">
        <v>1020</v>
      </c>
      <c r="K73" s="19" t="s">
        <v>86</v>
      </c>
      <c r="L73" s="19" t="s">
        <v>29</v>
      </c>
      <c r="M73" s="19">
        <v>8</v>
      </c>
      <c r="N73" s="19">
        <v>8</v>
      </c>
      <c r="O73" s="18">
        <v>1980</v>
      </c>
      <c r="P73" s="18"/>
      <c r="Q73" s="19" t="s">
        <v>30</v>
      </c>
      <c r="R73" s="21">
        <v>0.1</v>
      </c>
      <c r="S73" s="22">
        <v>1999.670468</v>
      </c>
      <c r="T73" s="18"/>
      <c r="U73" s="23">
        <v>9069.7199999999993</v>
      </c>
      <c r="V73" s="23">
        <f t="shared" si="21"/>
        <v>18136451.23702896</v>
      </c>
      <c r="W73" s="55"/>
      <c r="X73" s="80">
        <v>18599.439999999999</v>
      </c>
      <c r="Y73" s="79">
        <f t="shared" si="10"/>
        <v>37192750.88933792</v>
      </c>
      <c r="Z73" s="80">
        <v>18845.68</v>
      </c>
      <c r="AA73" s="79">
        <f t="shared" si="11"/>
        <v>37685149.745378241</v>
      </c>
    </row>
    <row r="74" spans="1:27" s="82" customFormat="1" ht="20.100000000000001" customHeight="1">
      <c r="A74" s="74">
        <v>272</v>
      </c>
      <c r="B74" s="19"/>
      <c r="C74" s="19"/>
      <c r="D74" s="20">
        <v>62110660510109</v>
      </c>
      <c r="E74" s="20" t="s">
        <v>216</v>
      </c>
      <c r="F74" s="18" t="s">
        <v>18</v>
      </c>
      <c r="G74" s="18" t="s">
        <v>41</v>
      </c>
      <c r="H74" s="19">
        <v>1</v>
      </c>
      <c r="I74" s="18" t="s">
        <v>208</v>
      </c>
      <c r="J74" s="24" t="s">
        <v>1020</v>
      </c>
      <c r="K74" s="19" t="s">
        <v>86</v>
      </c>
      <c r="L74" s="19" t="s">
        <v>29</v>
      </c>
      <c r="M74" s="19">
        <v>8</v>
      </c>
      <c r="N74" s="19">
        <v>9</v>
      </c>
      <c r="O74" s="18">
        <v>1980</v>
      </c>
      <c r="P74" s="18"/>
      <c r="Q74" s="19" t="s">
        <v>47</v>
      </c>
      <c r="R74" s="21">
        <v>0.05</v>
      </c>
      <c r="S74" s="22">
        <v>1999.670468</v>
      </c>
      <c r="T74" s="18"/>
      <c r="U74" s="23">
        <v>9645.9699999999993</v>
      </c>
      <c r="V74" s="23">
        <f t="shared" si="21"/>
        <v>19288761.344213959</v>
      </c>
      <c r="W74" s="55"/>
      <c r="X74" s="80">
        <v>18599.439999999999</v>
      </c>
      <c r="Y74" s="79">
        <f t="shared" si="10"/>
        <v>37192750.88933792</v>
      </c>
      <c r="Z74" s="80">
        <v>18845.68</v>
      </c>
      <c r="AA74" s="79">
        <f t="shared" si="11"/>
        <v>37685149.745378241</v>
      </c>
    </row>
    <row r="75" spans="1:27" s="82" customFormat="1" ht="20.100000000000001" customHeight="1">
      <c r="A75" s="74">
        <v>273</v>
      </c>
      <c r="B75" s="19"/>
      <c r="C75" s="19"/>
      <c r="D75" s="20">
        <v>62110660510110</v>
      </c>
      <c r="E75" s="20" t="s">
        <v>217</v>
      </c>
      <c r="F75" s="18" t="s">
        <v>18</v>
      </c>
      <c r="G75" s="18" t="s">
        <v>41</v>
      </c>
      <c r="H75" s="19">
        <v>1</v>
      </c>
      <c r="I75" s="18" t="s">
        <v>208</v>
      </c>
      <c r="J75" s="24" t="s">
        <v>1020</v>
      </c>
      <c r="K75" s="19" t="s">
        <v>86</v>
      </c>
      <c r="L75" s="19" t="s">
        <v>29</v>
      </c>
      <c r="M75" s="19">
        <v>8</v>
      </c>
      <c r="N75" s="19">
        <v>10</v>
      </c>
      <c r="O75" s="18">
        <v>1080</v>
      </c>
      <c r="P75" s="18"/>
      <c r="Q75" s="19" t="s">
        <v>47</v>
      </c>
      <c r="R75" s="21">
        <v>0.05</v>
      </c>
      <c r="S75" s="22">
        <v>1090.7293459999999</v>
      </c>
      <c r="T75" s="18"/>
      <c r="U75" s="23">
        <v>9645.9699999999993</v>
      </c>
      <c r="V75" s="23">
        <f t="shared" si="21"/>
        <v>10521142.549635617</v>
      </c>
      <c r="W75" s="55"/>
      <c r="X75" s="80">
        <v>18599.439999999999</v>
      </c>
      <c r="Y75" s="79">
        <f t="shared" si="10"/>
        <v>20286955.027166236</v>
      </c>
      <c r="Z75" s="80">
        <v>18845.68</v>
      </c>
      <c r="AA75" s="79">
        <f t="shared" si="11"/>
        <v>20555536.221325278</v>
      </c>
    </row>
    <row r="76" spans="1:27" s="82" customFormat="1" ht="20.100000000000001" customHeight="1">
      <c r="A76" s="74">
        <v>274</v>
      </c>
      <c r="B76" s="19"/>
      <c r="C76" s="19"/>
      <c r="D76" s="20">
        <v>62110660510111</v>
      </c>
      <c r="E76" s="20" t="s">
        <v>218</v>
      </c>
      <c r="F76" s="18" t="s">
        <v>18</v>
      </c>
      <c r="G76" s="18" t="s">
        <v>41</v>
      </c>
      <c r="H76" s="19">
        <v>1</v>
      </c>
      <c r="I76" s="18" t="s">
        <v>208</v>
      </c>
      <c r="J76" s="24" t="s">
        <v>1020</v>
      </c>
      <c r="K76" s="19" t="s">
        <v>86</v>
      </c>
      <c r="L76" s="19" t="s">
        <v>29</v>
      </c>
      <c r="M76" s="19">
        <v>8</v>
      </c>
      <c r="N76" s="19">
        <v>11</v>
      </c>
      <c r="O76" s="18">
        <v>1980</v>
      </c>
      <c r="P76" s="18"/>
      <c r="Q76" s="19" t="s">
        <v>47</v>
      </c>
      <c r="R76" s="21">
        <v>0.05</v>
      </c>
      <c r="S76" s="22">
        <v>1999.670468</v>
      </c>
      <c r="T76" s="18"/>
      <c r="U76" s="23">
        <v>9645.9699999999993</v>
      </c>
      <c r="V76" s="23">
        <f t="shared" si="21"/>
        <v>19288761.344213959</v>
      </c>
      <c r="W76" s="55"/>
      <c r="X76" s="80">
        <v>18599.439999999999</v>
      </c>
      <c r="Y76" s="79">
        <f t="shared" si="10"/>
        <v>37192750.88933792</v>
      </c>
      <c r="Z76" s="80">
        <v>18845.68</v>
      </c>
      <c r="AA76" s="79">
        <f t="shared" si="11"/>
        <v>37685149.745378241</v>
      </c>
    </row>
    <row r="77" spans="1:27" s="82" customFormat="1" ht="20.100000000000001" customHeight="1">
      <c r="A77" s="74">
        <v>275</v>
      </c>
      <c r="B77" s="19"/>
      <c r="C77" s="19"/>
      <c r="D77" s="20">
        <v>62110660510112</v>
      </c>
      <c r="E77" s="20" t="s">
        <v>219</v>
      </c>
      <c r="F77" s="18" t="s">
        <v>18</v>
      </c>
      <c r="G77" s="18" t="s">
        <v>41</v>
      </c>
      <c r="H77" s="19">
        <v>1</v>
      </c>
      <c r="I77" s="18" t="s">
        <v>208</v>
      </c>
      <c r="J77" s="24" t="s">
        <v>1020</v>
      </c>
      <c r="K77" s="19" t="s">
        <v>86</v>
      </c>
      <c r="L77" s="19" t="s">
        <v>29</v>
      </c>
      <c r="M77" s="19">
        <v>8</v>
      </c>
      <c r="N77" s="19">
        <v>12</v>
      </c>
      <c r="O77" s="18">
        <v>990</v>
      </c>
      <c r="P77" s="18"/>
      <c r="Q77" s="19" t="s">
        <v>47</v>
      </c>
      <c r="R77" s="21">
        <v>0.05</v>
      </c>
      <c r="S77" s="22">
        <v>999.835286</v>
      </c>
      <c r="T77" s="18"/>
      <c r="U77" s="23">
        <v>9645.9699999999993</v>
      </c>
      <c r="V77" s="23">
        <f t="shared" si="21"/>
        <v>9644381.1736974195</v>
      </c>
      <c r="W77" s="55"/>
      <c r="X77" s="80">
        <v>18599.439999999999</v>
      </c>
      <c r="Y77" s="79">
        <f t="shared" si="10"/>
        <v>18596376.411839839</v>
      </c>
      <c r="Z77" s="80">
        <v>18845.68</v>
      </c>
      <c r="AA77" s="79">
        <f t="shared" si="11"/>
        <v>18842575.852664482</v>
      </c>
    </row>
    <row r="78" spans="1:27" s="82" customFormat="1" ht="20.100000000000001" customHeight="1">
      <c r="A78" s="74">
        <v>276</v>
      </c>
      <c r="B78" s="25">
        <v>7</v>
      </c>
      <c r="C78" s="25">
        <v>7</v>
      </c>
      <c r="D78" s="26">
        <v>62110660510101</v>
      </c>
      <c r="E78" s="26" t="s">
        <v>207</v>
      </c>
      <c r="F78" s="27" t="s">
        <v>18</v>
      </c>
      <c r="G78" s="27" t="s">
        <v>41</v>
      </c>
      <c r="H78" s="25"/>
      <c r="I78" s="27" t="s">
        <v>208</v>
      </c>
      <c r="J78" s="27" t="s">
        <v>950</v>
      </c>
      <c r="K78" s="25" t="s">
        <v>86</v>
      </c>
      <c r="L78" s="25"/>
      <c r="M78" s="25"/>
      <c r="N78" s="25"/>
      <c r="O78" s="27"/>
      <c r="P78" s="27"/>
      <c r="Q78" s="25"/>
      <c r="R78" s="28"/>
      <c r="S78" s="29"/>
      <c r="T78" s="30">
        <f>SUM(S66:S77)</f>
        <v>22087.269312</v>
      </c>
      <c r="U78" s="31">
        <f>V78/T78</f>
        <v>9353.8136220845936</v>
      </c>
      <c r="V78" s="31">
        <f>SUM(V66:V77)</f>
        <v>206600200.56523663</v>
      </c>
      <c r="W78" s="56">
        <v>206700000</v>
      </c>
      <c r="X78" s="80">
        <f>Y78/T78</f>
        <v>6812.140603785464</v>
      </c>
      <c r="Y78" s="79">
        <f t="shared" ref="Y78:AA78" si="24">SUM(Y73:Y77)</f>
        <v>150461584.10701984</v>
      </c>
      <c r="Z78" s="80">
        <f>AA78/T78</f>
        <v>6902.3272708182431</v>
      </c>
      <c r="AA78" s="79">
        <f t="shared" si="24"/>
        <v>152453561.31012449</v>
      </c>
    </row>
    <row r="79" spans="1:27" s="82" customFormat="1" ht="20.100000000000001" customHeight="1">
      <c r="A79" s="74">
        <v>277</v>
      </c>
      <c r="B79" s="19">
        <v>8</v>
      </c>
      <c r="C79" s="19">
        <v>8</v>
      </c>
      <c r="D79" s="20" t="s">
        <v>220</v>
      </c>
      <c r="E79" s="20" t="s">
        <v>221</v>
      </c>
      <c r="F79" s="18" t="s">
        <v>18</v>
      </c>
      <c r="G79" s="18" t="s">
        <v>41</v>
      </c>
      <c r="H79" s="19">
        <v>1</v>
      </c>
      <c r="I79" s="18" t="s">
        <v>222</v>
      </c>
      <c r="J79" s="18" t="s">
        <v>951</v>
      </c>
      <c r="K79" s="19" t="s">
        <v>86</v>
      </c>
      <c r="L79" s="19" t="s">
        <v>29</v>
      </c>
      <c r="M79" s="19">
        <v>4</v>
      </c>
      <c r="N79" s="19">
        <v>1</v>
      </c>
      <c r="O79" s="18">
        <v>1968</v>
      </c>
      <c r="P79" s="18"/>
      <c r="Q79" s="19" t="s">
        <v>30</v>
      </c>
      <c r="R79" s="21">
        <v>0.1</v>
      </c>
      <c r="S79" s="22">
        <v>1985.5565670000001</v>
      </c>
      <c r="T79" s="18"/>
      <c r="U79" s="23">
        <v>9069.7199999999993</v>
      </c>
      <c r="V79" s="23">
        <f t="shared" ref="V79:V90" si="25">U79*S79</f>
        <v>18008442.106851239</v>
      </c>
      <c r="W79" s="55"/>
      <c r="X79" s="80">
        <v>8297.44</v>
      </c>
      <c r="Y79" s="79">
        <f t="shared" si="10"/>
        <v>16475036.481288482</v>
      </c>
      <c r="Z79" s="80">
        <v>8954.02</v>
      </c>
      <c r="AA79" s="79">
        <f t="shared" si="11"/>
        <v>17778713.212049343</v>
      </c>
    </row>
    <row r="80" spans="1:27" s="82" customFormat="1" ht="20.100000000000001" customHeight="1">
      <c r="A80" s="74">
        <v>278</v>
      </c>
      <c r="B80" s="19"/>
      <c r="C80" s="19"/>
      <c r="D80" s="20" t="s">
        <v>223</v>
      </c>
      <c r="E80" s="20" t="s">
        <v>224</v>
      </c>
      <c r="F80" s="18" t="s">
        <v>18</v>
      </c>
      <c r="G80" s="18" t="s">
        <v>41</v>
      </c>
      <c r="H80" s="19">
        <v>1</v>
      </c>
      <c r="I80" s="18" t="s">
        <v>222</v>
      </c>
      <c r="J80" s="24" t="s">
        <v>1020</v>
      </c>
      <c r="K80" s="19" t="s">
        <v>86</v>
      </c>
      <c r="L80" s="19" t="s">
        <v>29</v>
      </c>
      <c r="M80" s="19">
        <v>4</v>
      </c>
      <c r="N80" s="19">
        <v>2</v>
      </c>
      <c r="O80" s="18">
        <v>1968</v>
      </c>
      <c r="P80" s="18"/>
      <c r="Q80" s="19" t="s">
        <v>47</v>
      </c>
      <c r="R80" s="21">
        <v>0.05</v>
      </c>
      <c r="S80" s="22">
        <v>1985.5565670000001</v>
      </c>
      <c r="T80" s="18"/>
      <c r="U80" s="23">
        <v>9645.9699999999993</v>
      </c>
      <c r="V80" s="23">
        <f t="shared" si="25"/>
        <v>19152619.078584991</v>
      </c>
      <c r="W80" s="55"/>
      <c r="X80" s="80">
        <v>8297.44</v>
      </c>
      <c r="Y80" s="79">
        <f t="shared" si="10"/>
        <v>16475036.481288482</v>
      </c>
      <c r="Z80" s="80">
        <v>8954.02</v>
      </c>
      <c r="AA80" s="79">
        <f t="shared" si="11"/>
        <v>17778713.212049343</v>
      </c>
    </row>
    <row r="81" spans="1:27" s="82" customFormat="1" ht="20.100000000000001" customHeight="1">
      <c r="A81" s="74">
        <v>279</v>
      </c>
      <c r="B81" s="19"/>
      <c r="C81" s="19"/>
      <c r="D81" s="20" t="s">
        <v>225</v>
      </c>
      <c r="E81" s="20" t="s">
        <v>226</v>
      </c>
      <c r="F81" s="18" t="s">
        <v>18</v>
      </c>
      <c r="G81" s="18" t="s">
        <v>41</v>
      </c>
      <c r="H81" s="19">
        <v>1</v>
      </c>
      <c r="I81" s="18" t="s">
        <v>222</v>
      </c>
      <c r="J81" s="24" t="s">
        <v>1020</v>
      </c>
      <c r="K81" s="19" t="s">
        <v>86</v>
      </c>
      <c r="L81" s="19" t="s">
        <v>29</v>
      </c>
      <c r="M81" s="19">
        <v>4</v>
      </c>
      <c r="N81" s="19">
        <v>3</v>
      </c>
      <c r="O81" s="18">
        <v>1968</v>
      </c>
      <c r="P81" s="18"/>
      <c r="Q81" s="19" t="s">
        <v>30</v>
      </c>
      <c r="R81" s="21">
        <v>0.1</v>
      </c>
      <c r="S81" s="22">
        <v>1985.5565670000001</v>
      </c>
      <c r="T81" s="18"/>
      <c r="U81" s="23">
        <v>9069.7199999999993</v>
      </c>
      <c r="V81" s="23">
        <f t="shared" si="25"/>
        <v>18008442.106851239</v>
      </c>
      <c r="W81" s="55"/>
      <c r="X81" s="80">
        <v>8297.44</v>
      </c>
      <c r="Y81" s="79">
        <f t="shared" si="10"/>
        <v>16475036.481288482</v>
      </c>
      <c r="Z81" s="80">
        <v>8954.02</v>
      </c>
      <c r="AA81" s="79">
        <f t="shared" si="11"/>
        <v>17778713.212049343</v>
      </c>
    </row>
    <row r="82" spans="1:27" s="82" customFormat="1" ht="20.100000000000001" customHeight="1">
      <c r="A82" s="74">
        <v>280</v>
      </c>
      <c r="B82" s="19"/>
      <c r="C82" s="19"/>
      <c r="D82" s="20" t="s">
        <v>227</v>
      </c>
      <c r="E82" s="20" t="s">
        <v>228</v>
      </c>
      <c r="F82" s="18" t="s">
        <v>18</v>
      </c>
      <c r="G82" s="18" t="s">
        <v>41</v>
      </c>
      <c r="H82" s="19">
        <v>1</v>
      </c>
      <c r="I82" s="18" t="s">
        <v>222</v>
      </c>
      <c r="J82" s="24" t="s">
        <v>1020</v>
      </c>
      <c r="K82" s="19" t="s">
        <v>86</v>
      </c>
      <c r="L82" s="19" t="s">
        <v>29</v>
      </c>
      <c r="M82" s="19">
        <v>4</v>
      </c>
      <c r="N82" s="19">
        <v>4</v>
      </c>
      <c r="O82" s="18">
        <v>1968</v>
      </c>
      <c r="P82" s="18"/>
      <c r="Q82" s="19" t="s">
        <v>51</v>
      </c>
      <c r="R82" s="21">
        <v>0.14000000000000001</v>
      </c>
      <c r="S82" s="22">
        <v>1985.5565670000001</v>
      </c>
      <c r="T82" s="18"/>
      <c r="U82" s="23">
        <v>8608.7199999999993</v>
      </c>
      <c r="V82" s="23">
        <f t="shared" si="25"/>
        <v>17093100.529464241</v>
      </c>
      <c r="W82" s="55"/>
      <c r="X82" s="80">
        <v>8297.44</v>
      </c>
      <c r="Y82" s="79">
        <f t="shared" si="10"/>
        <v>16475036.481288482</v>
      </c>
      <c r="Z82" s="80">
        <v>8954.02</v>
      </c>
      <c r="AA82" s="79">
        <f t="shared" si="11"/>
        <v>17778713.212049343</v>
      </c>
    </row>
    <row r="83" spans="1:27" s="82" customFormat="1" ht="20.100000000000001" customHeight="1">
      <c r="A83" s="74">
        <v>281</v>
      </c>
      <c r="B83" s="19"/>
      <c r="C83" s="19"/>
      <c r="D83" s="20" t="s">
        <v>229</v>
      </c>
      <c r="E83" s="20" t="s">
        <v>230</v>
      </c>
      <c r="F83" s="18" t="s">
        <v>18</v>
      </c>
      <c r="G83" s="18" t="s">
        <v>41</v>
      </c>
      <c r="H83" s="19">
        <v>1</v>
      </c>
      <c r="I83" s="18" t="s">
        <v>222</v>
      </c>
      <c r="J83" s="24" t="s">
        <v>1020</v>
      </c>
      <c r="K83" s="19" t="s">
        <v>86</v>
      </c>
      <c r="L83" s="19" t="s">
        <v>29</v>
      </c>
      <c r="M83" s="19">
        <v>4</v>
      </c>
      <c r="N83" s="19">
        <v>5</v>
      </c>
      <c r="O83" s="18">
        <v>1968</v>
      </c>
      <c r="P83" s="18"/>
      <c r="Q83" s="19" t="s">
        <v>30</v>
      </c>
      <c r="R83" s="21">
        <v>0.1</v>
      </c>
      <c r="S83" s="22">
        <v>1985.5565670000001</v>
      </c>
      <c r="T83" s="18"/>
      <c r="U83" s="23">
        <v>9069.7199999999993</v>
      </c>
      <c r="V83" s="23">
        <f t="shared" si="25"/>
        <v>18008442.106851239</v>
      </c>
      <c r="W83" s="55"/>
      <c r="X83" s="80">
        <v>8297.44</v>
      </c>
      <c r="Y83" s="79">
        <f t="shared" si="10"/>
        <v>16475036.481288482</v>
      </c>
      <c r="Z83" s="80">
        <v>8954.02</v>
      </c>
      <c r="AA83" s="79">
        <f t="shared" si="11"/>
        <v>17778713.212049343</v>
      </c>
    </row>
    <row r="84" spans="1:27" s="82" customFormat="1" ht="20.100000000000001" customHeight="1">
      <c r="A84" s="74">
        <v>282</v>
      </c>
      <c r="B84" s="19"/>
      <c r="C84" s="19"/>
      <c r="D84" s="20" t="s">
        <v>231</v>
      </c>
      <c r="E84" s="20" t="s">
        <v>232</v>
      </c>
      <c r="F84" s="18" t="s">
        <v>18</v>
      </c>
      <c r="G84" s="18" t="s">
        <v>41</v>
      </c>
      <c r="H84" s="19">
        <v>1</v>
      </c>
      <c r="I84" s="18" t="s">
        <v>222</v>
      </c>
      <c r="J84" s="24" t="s">
        <v>1020</v>
      </c>
      <c r="K84" s="19" t="s">
        <v>86</v>
      </c>
      <c r="L84" s="19" t="s">
        <v>29</v>
      </c>
      <c r="M84" s="19">
        <v>4</v>
      </c>
      <c r="N84" s="19">
        <v>6</v>
      </c>
      <c r="O84" s="18">
        <v>1419.5</v>
      </c>
      <c r="P84" s="18"/>
      <c r="Q84" s="19" t="s">
        <v>47</v>
      </c>
      <c r="R84" s="21">
        <v>0.05</v>
      </c>
      <c r="S84" s="22">
        <v>1432.1633879999999</v>
      </c>
      <c r="T84" s="18"/>
      <c r="U84" s="23">
        <v>9645.9699999999993</v>
      </c>
      <c r="V84" s="23">
        <f t="shared" si="25"/>
        <v>13814605.075746359</v>
      </c>
      <c r="W84" s="55"/>
      <c r="X84" s="80">
        <v>8297.44</v>
      </c>
      <c r="Y84" s="79">
        <f t="shared" si="10"/>
        <v>11883289.782126721</v>
      </c>
      <c r="Z84" s="80">
        <v>8954.02</v>
      </c>
      <c r="AA84" s="79">
        <f t="shared" si="11"/>
        <v>12823619.619419761</v>
      </c>
    </row>
    <row r="85" spans="1:27" s="82" customFormat="1" ht="20.100000000000001" customHeight="1">
      <c r="A85" s="74">
        <v>283</v>
      </c>
      <c r="B85" s="19"/>
      <c r="C85" s="19"/>
      <c r="D85" s="20" t="s">
        <v>233</v>
      </c>
      <c r="E85" s="20" t="s">
        <v>234</v>
      </c>
      <c r="F85" s="18" t="s">
        <v>18</v>
      </c>
      <c r="G85" s="18" t="s">
        <v>41</v>
      </c>
      <c r="H85" s="19">
        <v>1</v>
      </c>
      <c r="I85" s="18" t="s">
        <v>222</v>
      </c>
      <c r="J85" s="24" t="s">
        <v>1020</v>
      </c>
      <c r="K85" s="19" t="s">
        <v>86</v>
      </c>
      <c r="L85" s="19" t="s">
        <v>29</v>
      </c>
      <c r="M85" s="19">
        <v>4</v>
      </c>
      <c r="N85" s="19">
        <v>7</v>
      </c>
      <c r="O85" s="18">
        <v>1419.5</v>
      </c>
      <c r="P85" s="18"/>
      <c r="Q85" s="19" t="s">
        <v>47</v>
      </c>
      <c r="R85" s="21">
        <v>0.05</v>
      </c>
      <c r="S85" s="22">
        <v>1432.1633879999999</v>
      </c>
      <c r="T85" s="18"/>
      <c r="U85" s="23">
        <v>9645.9699999999993</v>
      </c>
      <c r="V85" s="23">
        <f t="shared" si="25"/>
        <v>13814605.075746359</v>
      </c>
      <c r="W85" s="55"/>
      <c r="X85" s="80" t="e">
        <f>Y85/T85</f>
        <v>#DIV/0!</v>
      </c>
      <c r="Y85" s="79">
        <f t="shared" ref="Y85:AA85" si="26">SUM(Y79:Y84)</f>
        <v>94258472.188569129</v>
      </c>
      <c r="Z85" s="80" t="e">
        <f>AA85/T85</f>
        <v>#DIV/0!</v>
      </c>
      <c r="AA85" s="79">
        <f t="shared" si="26"/>
        <v>101717185.67966646</v>
      </c>
    </row>
    <row r="86" spans="1:27" s="16" customFormat="1" ht="20.100000000000001" customHeight="1">
      <c r="A86" s="39">
        <v>284</v>
      </c>
      <c r="B86" s="19"/>
      <c r="C86" s="19"/>
      <c r="D86" s="20" t="s">
        <v>235</v>
      </c>
      <c r="E86" s="20" t="s">
        <v>236</v>
      </c>
      <c r="F86" s="18" t="s">
        <v>18</v>
      </c>
      <c r="G86" s="18" t="s">
        <v>41</v>
      </c>
      <c r="H86" s="19">
        <v>1</v>
      </c>
      <c r="I86" s="18" t="s">
        <v>222</v>
      </c>
      <c r="J86" s="24" t="s">
        <v>1020</v>
      </c>
      <c r="K86" s="19" t="s">
        <v>86</v>
      </c>
      <c r="L86" s="19" t="s">
        <v>29</v>
      </c>
      <c r="M86" s="19">
        <v>4</v>
      </c>
      <c r="N86" s="19">
        <v>8</v>
      </c>
      <c r="O86" s="18">
        <v>2000</v>
      </c>
      <c r="P86" s="18"/>
      <c r="Q86" s="19" t="s">
        <v>30</v>
      </c>
      <c r="R86" s="21">
        <v>0.1</v>
      </c>
      <c r="S86" s="22">
        <v>2017.84204</v>
      </c>
      <c r="T86" s="18"/>
      <c r="U86" s="23">
        <v>9069.7199999999993</v>
      </c>
      <c r="V86" s="23">
        <f t="shared" si="25"/>
        <v>18301262.3070288</v>
      </c>
      <c r="W86" s="55"/>
      <c r="X86" s="37">
        <v>13654.12</v>
      </c>
      <c r="Y86" s="36">
        <f t="shared" si="10"/>
        <v>27551857.355204802</v>
      </c>
      <c r="Z86" s="37">
        <v>13674.64</v>
      </c>
      <c r="AA86" s="36">
        <f t="shared" si="11"/>
        <v>27593263.473865598</v>
      </c>
    </row>
    <row r="87" spans="1:27" s="16" customFormat="1" ht="20.100000000000001" customHeight="1">
      <c r="A87" s="39">
        <v>285</v>
      </c>
      <c r="B87" s="19"/>
      <c r="C87" s="19"/>
      <c r="D87" s="20" t="s">
        <v>237</v>
      </c>
      <c r="E87" s="20" t="s">
        <v>238</v>
      </c>
      <c r="F87" s="18" t="s">
        <v>18</v>
      </c>
      <c r="G87" s="18" t="s">
        <v>41</v>
      </c>
      <c r="H87" s="19">
        <v>1</v>
      </c>
      <c r="I87" s="18" t="s">
        <v>222</v>
      </c>
      <c r="J87" s="24" t="s">
        <v>1020</v>
      </c>
      <c r="K87" s="19" t="s">
        <v>86</v>
      </c>
      <c r="L87" s="19" t="s">
        <v>29</v>
      </c>
      <c r="M87" s="19">
        <v>4</v>
      </c>
      <c r="N87" s="19">
        <v>9</v>
      </c>
      <c r="O87" s="18">
        <v>2000</v>
      </c>
      <c r="P87" s="18"/>
      <c r="Q87" s="19" t="s">
        <v>30</v>
      </c>
      <c r="R87" s="21">
        <v>0.1</v>
      </c>
      <c r="S87" s="22">
        <v>2017.84204</v>
      </c>
      <c r="T87" s="18"/>
      <c r="U87" s="23">
        <v>9069.7199999999993</v>
      </c>
      <c r="V87" s="23">
        <f t="shared" si="25"/>
        <v>18301262.3070288</v>
      </c>
      <c r="W87" s="55"/>
      <c r="X87" s="23">
        <v>12802.87</v>
      </c>
      <c r="Y87" s="22">
        <f t="shared" si="10"/>
        <v>25834169.318654802</v>
      </c>
      <c r="Z87" s="23">
        <v>12822.14</v>
      </c>
      <c r="AA87" s="22">
        <f t="shared" si="11"/>
        <v>25873053.134765599</v>
      </c>
    </row>
    <row r="88" spans="1:27" s="16" customFormat="1" ht="20.100000000000001" customHeight="1">
      <c r="A88" s="39">
        <v>286</v>
      </c>
      <c r="B88" s="19"/>
      <c r="C88" s="19"/>
      <c r="D88" s="20" t="s">
        <v>239</v>
      </c>
      <c r="E88" s="20" t="s">
        <v>240</v>
      </c>
      <c r="F88" s="18" t="s">
        <v>18</v>
      </c>
      <c r="G88" s="18" t="s">
        <v>41</v>
      </c>
      <c r="H88" s="19">
        <v>1</v>
      </c>
      <c r="I88" s="18" t="s">
        <v>222</v>
      </c>
      <c r="J88" s="24" t="s">
        <v>1020</v>
      </c>
      <c r="K88" s="19" t="s">
        <v>86</v>
      </c>
      <c r="L88" s="19" t="s">
        <v>29</v>
      </c>
      <c r="M88" s="19">
        <v>4</v>
      </c>
      <c r="N88" s="19">
        <v>10</v>
      </c>
      <c r="O88" s="18">
        <v>2000</v>
      </c>
      <c r="P88" s="18"/>
      <c r="Q88" s="19" t="s">
        <v>48</v>
      </c>
      <c r="R88" s="21">
        <v>0.18</v>
      </c>
      <c r="S88" s="22">
        <v>2017.84204</v>
      </c>
      <c r="T88" s="18"/>
      <c r="U88" s="23">
        <v>8147.72</v>
      </c>
      <c r="V88" s="23">
        <f t="shared" si="25"/>
        <v>16440811.9461488</v>
      </c>
      <c r="W88" s="55"/>
      <c r="X88" s="31" t="e">
        <f>Y88/T88</f>
        <v>#DIV/0!</v>
      </c>
      <c r="Y88" s="29">
        <f t="shared" ref="Y88:AA88" si="27">SUM(Y86:Y87)</f>
        <v>53386026.673859604</v>
      </c>
      <c r="Z88" s="31" t="e">
        <f>AA88/T88</f>
        <v>#DIV/0!</v>
      </c>
      <c r="AA88" s="29">
        <f t="shared" si="27"/>
        <v>53466316.608631194</v>
      </c>
    </row>
    <row r="89" spans="1:27" s="82" customFormat="1" ht="20.100000000000001" customHeight="1">
      <c r="A89" s="74">
        <v>287</v>
      </c>
      <c r="B89" s="19"/>
      <c r="C89" s="19"/>
      <c r="D89" s="20" t="s">
        <v>241</v>
      </c>
      <c r="E89" s="20" t="s">
        <v>242</v>
      </c>
      <c r="F89" s="18" t="s">
        <v>18</v>
      </c>
      <c r="G89" s="18" t="s">
        <v>41</v>
      </c>
      <c r="H89" s="19">
        <v>1</v>
      </c>
      <c r="I89" s="18" t="s">
        <v>222</v>
      </c>
      <c r="J89" s="24" t="s">
        <v>1020</v>
      </c>
      <c r="K89" s="19" t="s">
        <v>86</v>
      </c>
      <c r="L89" s="19" t="s">
        <v>29</v>
      </c>
      <c r="M89" s="19">
        <v>4</v>
      </c>
      <c r="N89" s="19">
        <v>11</v>
      </c>
      <c r="O89" s="18">
        <v>2000</v>
      </c>
      <c r="P89" s="18"/>
      <c r="Q89" s="19" t="s">
        <v>47</v>
      </c>
      <c r="R89" s="21">
        <v>0.05</v>
      </c>
      <c r="S89" s="22">
        <v>2017.84204</v>
      </c>
      <c r="T89" s="18"/>
      <c r="U89" s="23">
        <v>9645.9699999999993</v>
      </c>
      <c r="V89" s="23">
        <f t="shared" si="25"/>
        <v>19464043.7825788</v>
      </c>
      <c r="W89" s="55"/>
      <c r="X89" s="80">
        <v>19751.939999999999</v>
      </c>
      <c r="Y89" s="79">
        <f t="shared" ref="Y89:Y153" si="28">X89*S89</f>
        <v>39856294.903557599</v>
      </c>
      <c r="Z89" s="80">
        <v>20013.18</v>
      </c>
      <c r="AA89" s="79">
        <f t="shared" ref="AA89:AA153" si="29">Z89*S89</f>
        <v>40383435.958087198</v>
      </c>
    </row>
    <row r="90" spans="1:27" s="82" customFormat="1" ht="20.100000000000001" customHeight="1">
      <c r="A90" s="74">
        <v>288</v>
      </c>
      <c r="B90" s="19"/>
      <c r="C90" s="19"/>
      <c r="D90" s="20" t="s">
        <v>243</v>
      </c>
      <c r="E90" s="20" t="s">
        <v>244</v>
      </c>
      <c r="F90" s="18" t="s">
        <v>18</v>
      </c>
      <c r="G90" s="18" t="s">
        <v>41</v>
      </c>
      <c r="H90" s="19">
        <v>1</v>
      </c>
      <c r="I90" s="18" t="s">
        <v>222</v>
      </c>
      <c r="J90" s="24" t="s">
        <v>1020</v>
      </c>
      <c r="K90" s="19" t="s">
        <v>86</v>
      </c>
      <c r="L90" s="19" t="s">
        <v>29</v>
      </c>
      <c r="M90" s="19">
        <v>4</v>
      </c>
      <c r="N90" s="19">
        <v>12</v>
      </c>
      <c r="O90" s="18">
        <v>1536</v>
      </c>
      <c r="P90" s="18"/>
      <c r="Q90" s="19" t="s">
        <v>47</v>
      </c>
      <c r="R90" s="21">
        <v>0.05</v>
      </c>
      <c r="S90" s="22">
        <v>1549.7027290000001</v>
      </c>
      <c r="T90" s="18"/>
      <c r="U90" s="23">
        <v>9645.9699999999993</v>
      </c>
      <c r="V90" s="23">
        <f t="shared" si="25"/>
        <v>14948386.03285213</v>
      </c>
      <c r="W90" s="55"/>
      <c r="X90" s="80">
        <v>19751.939999999999</v>
      </c>
      <c r="Y90" s="79">
        <f t="shared" si="28"/>
        <v>30609635.321044259</v>
      </c>
      <c r="Z90" s="80">
        <v>20013.18</v>
      </c>
      <c r="AA90" s="79">
        <f t="shared" si="29"/>
        <v>31014479.661968224</v>
      </c>
    </row>
    <row r="91" spans="1:27" s="82" customFormat="1" ht="20.100000000000001" customHeight="1">
      <c r="A91" s="74">
        <v>289</v>
      </c>
      <c r="B91" s="25">
        <v>8</v>
      </c>
      <c r="C91" s="25">
        <v>8</v>
      </c>
      <c r="D91" s="26" t="s">
        <v>220</v>
      </c>
      <c r="E91" s="26" t="s">
        <v>221</v>
      </c>
      <c r="F91" s="27" t="s">
        <v>18</v>
      </c>
      <c r="G91" s="27" t="s">
        <v>41</v>
      </c>
      <c r="H91" s="25"/>
      <c r="I91" s="27" t="s">
        <v>222</v>
      </c>
      <c r="J91" s="27" t="s">
        <v>951</v>
      </c>
      <c r="K91" s="25" t="s">
        <v>86</v>
      </c>
      <c r="L91" s="25"/>
      <c r="M91" s="25"/>
      <c r="N91" s="25"/>
      <c r="O91" s="27"/>
      <c r="P91" s="27"/>
      <c r="Q91" s="25"/>
      <c r="R91" s="28"/>
      <c r="S91" s="29"/>
      <c r="T91" s="30">
        <f>SUM(S79:S90)</f>
        <v>22413.180499999999</v>
      </c>
      <c r="U91" s="31">
        <f>V91/T91</f>
        <v>9162.2883443843693</v>
      </c>
      <c r="V91" s="31">
        <f>SUM(V79:V90)</f>
        <v>205356022.45573303</v>
      </c>
      <c r="W91" s="56">
        <v>205400000</v>
      </c>
      <c r="X91" s="80">
        <v>19751.939999999999</v>
      </c>
      <c r="Y91" s="79">
        <f t="shared" si="28"/>
        <v>0</v>
      </c>
      <c r="Z91" s="80">
        <v>20013.18</v>
      </c>
      <c r="AA91" s="79">
        <f t="shared" si="29"/>
        <v>0</v>
      </c>
    </row>
    <row r="92" spans="1:27" s="82" customFormat="1" ht="20.100000000000001" customHeight="1">
      <c r="A92" s="74">
        <v>290</v>
      </c>
      <c r="B92" s="19">
        <v>9</v>
      </c>
      <c r="C92" s="19">
        <v>9</v>
      </c>
      <c r="D92" s="20">
        <v>62110650510101</v>
      </c>
      <c r="E92" s="20" t="s">
        <v>245</v>
      </c>
      <c r="F92" s="18" t="s">
        <v>18</v>
      </c>
      <c r="G92" s="18" t="s">
        <v>65</v>
      </c>
      <c r="H92" s="19"/>
      <c r="I92" s="18" t="s">
        <v>246</v>
      </c>
      <c r="J92" s="18" t="s">
        <v>950</v>
      </c>
      <c r="K92" s="19" t="s">
        <v>86</v>
      </c>
      <c r="L92" s="19" t="s">
        <v>29</v>
      </c>
      <c r="M92" s="19">
        <v>11</v>
      </c>
      <c r="N92" s="19">
        <v>1</v>
      </c>
      <c r="O92" s="18">
        <v>1980</v>
      </c>
      <c r="P92" s="18"/>
      <c r="Q92" s="19" t="s">
        <v>30</v>
      </c>
      <c r="R92" s="21">
        <v>0.05</v>
      </c>
      <c r="S92" s="22">
        <v>1999.0102569999999</v>
      </c>
      <c r="T92" s="18"/>
      <c r="U92" s="23">
        <v>9645.9699999999993</v>
      </c>
      <c r="V92" s="23">
        <f t="shared" ref="V92:V103" si="30">U92*S92</f>
        <v>19282392.968714289</v>
      </c>
      <c r="W92" s="55"/>
      <c r="X92" s="80">
        <v>19751.939999999999</v>
      </c>
      <c r="Y92" s="79">
        <f t="shared" si="28"/>
        <v>39484330.655648574</v>
      </c>
      <c r="Z92" s="80">
        <v>20013.18</v>
      </c>
      <c r="AA92" s="79">
        <f t="shared" si="29"/>
        <v>40006552.095187262</v>
      </c>
    </row>
    <row r="93" spans="1:27" s="82" customFormat="1" ht="20.100000000000001" customHeight="1">
      <c r="A93" s="74">
        <v>291</v>
      </c>
      <c r="B93" s="19"/>
      <c r="C93" s="19"/>
      <c r="D93" s="20">
        <v>62110650510102</v>
      </c>
      <c r="E93" s="20" t="s">
        <v>247</v>
      </c>
      <c r="F93" s="18" t="s">
        <v>18</v>
      </c>
      <c r="G93" s="18" t="s">
        <v>65</v>
      </c>
      <c r="H93" s="19"/>
      <c r="I93" s="18" t="s">
        <v>246</v>
      </c>
      <c r="J93" s="24" t="s">
        <v>1020</v>
      </c>
      <c r="K93" s="19" t="s">
        <v>86</v>
      </c>
      <c r="L93" s="19" t="s">
        <v>29</v>
      </c>
      <c r="M93" s="19">
        <v>11</v>
      </c>
      <c r="N93" s="19">
        <v>2</v>
      </c>
      <c r="O93" s="18">
        <v>1980</v>
      </c>
      <c r="P93" s="18"/>
      <c r="Q93" s="19" t="s">
        <v>47</v>
      </c>
      <c r="R93" s="21" t="s">
        <v>54</v>
      </c>
      <c r="S93" s="22">
        <v>1999.0102569999999</v>
      </c>
      <c r="T93" s="18"/>
      <c r="U93" s="23">
        <v>10222.219999999999</v>
      </c>
      <c r="V93" s="23">
        <f t="shared" si="30"/>
        <v>20434322.629310537</v>
      </c>
      <c r="W93" s="55"/>
      <c r="X93" s="80">
        <v>19751.939999999999</v>
      </c>
      <c r="Y93" s="79">
        <f t="shared" si="28"/>
        <v>39484330.655648574</v>
      </c>
      <c r="Z93" s="80">
        <v>20013.18</v>
      </c>
      <c r="AA93" s="79">
        <f t="shared" si="29"/>
        <v>40006552.095187262</v>
      </c>
    </row>
    <row r="94" spans="1:27" s="82" customFormat="1" ht="20.100000000000001" customHeight="1">
      <c r="A94" s="74">
        <v>292</v>
      </c>
      <c r="B94" s="19"/>
      <c r="C94" s="19"/>
      <c r="D94" s="20">
        <v>62110650510103</v>
      </c>
      <c r="E94" s="20" t="s">
        <v>248</v>
      </c>
      <c r="F94" s="18" t="s">
        <v>18</v>
      </c>
      <c r="G94" s="18" t="s">
        <v>65</v>
      </c>
      <c r="H94" s="19"/>
      <c r="I94" s="18" t="s">
        <v>246</v>
      </c>
      <c r="J94" s="24" t="s">
        <v>1020</v>
      </c>
      <c r="K94" s="19" t="s">
        <v>86</v>
      </c>
      <c r="L94" s="19" t="s">
        <v>29</v>
      </c>
      <c r="M94" s="19">
        <v>11</v>
      </c>
      <c r="N94" s="19">
        <v>3</v>
      </c>
      <c r="O94" s="18">
        <v>1980</v>
      </c>
      <c r="P94" s="18"/>
      <c r="Q94" s="19" t="s">
        <v>30</v>
      </c>
      <c r="R94" s="21">
        <v>0.05</v>
      </c>
      <c r="S94" s="22">
        <v>1999.0102569999999</v>
      </c>
      <c r="T94" s="18"/>
      <c r="U94" s="23">
        <v>9645.9699999999993</v>
      </c>
      <c r="V94" s="23">
        <f t="shared" si="30"/>
        <v>19282392.968714289</v>
      </c>
      <c r="W94" s="55"/>
      <c r="X94" s="80" t="e">
        <f>Y94/T94</f>
        <v>#DIV/0!</v>
      </c>
      <c r="Y94" s="79">
        <f t="shared" ref="Y94:AA94" si="31">SUM(Y89:Y93)</f>
        <v>149434591.53589901</v>
      </c>
      <c r="Z94" s="80" t="e">
        <f>AA94/T94</f>
        <v>#DIV/0!</v>
      </c>
      <c r="AA94" s="79">
        <f t="shared" si="31"/>
        <v>151411019.81042993</v>
      </c>
    </row>
    <row r="95" spans="1:27" s="16" customFormat="1" ht="20.100000000000001" customHeight="1">
      <c r="A95" s="39">
        <v>293</v>
      </c>
      <c r="B95" s="19"/>
      <c r="C95" s="19"/>
      <c r="D95" s="20">
        <v>62110650510104</v>
      </c>
      <c r="E95" s="20" t="s">
        <v>249</v>
      </c>
      <c r="F95" s="18" t="s">
        <v>18</v>
      </c>
      <c r="G95" s="18" t="s">
        <v>65</v>
      </c>
      <c r="H95" s="19"/>
      <c r="I95" s="18" t="s">
        <v>246</v>
      </c>
      <c r="J95" s="24" t="s">
        <v>1020</v>
      </c>
      <c r="K95" s="19" t="s">
        <v>86</v>
      </c>
      <c r="L95" s="19" t="s">
        <v>29</v>
      </c>
      <c r="M95" s="19">
        <v>11</v>
      </c>
      <c r="N95" s="19">
        <v>4</v>
      </c>
      <c r="O95" s="18">
        <v>1980</v>
      </c>
      <c r="P95" s="18"/>
      <c r="Q95" s="19" t="s">
        <v>47</v>
      </c>
      <c r="R95" s="21" t="s">
        <v>54</v>
      </c>
      <c r="S95" s="22">
        <v>1999.0102569999999</v>
      </c>
      <c r="T95" s="18"/>
      <c r="U95" s="23">
        <v>10222.219999999999</v>
      </c>
      <c r="V95" s="23">
        <f t="shared" si="30"/>
        <v>20434322.629310537</v>
      </c>
      <c r="W95" s="55"/>
      <c r="X95" s="23">
        <v>8107.9</v>
      </c>
      <c r="Y95" s="22">
        <f t="shared" si="28"/>
        <v>16207775.262730299</v>
      </c>
      <c r="Z95" s="23">
        <v>8841.8799999999992</v>
      </c>
      <c r="AA95" s="22">
        <f t="shared" si="29"/>
        <v>17675008.811163157</v>
      </c>
    </row>
    <row r="96" spans="1:27" s="16" customFormat="1" ht="20.100000000000001" customHeight="1">
      <c r="A96" s="39">
        <v>294</v>
      </c>
      <c r="B96" s="19"/>
      <c r="C96" s="19"/>
      <c r="D96" s="20" t="s">
        <v>250</v>
      </c>
      <c r="E96" s="20" t="s">
        <v>251</v>
      </c>
      <c r="F96" s="18" t="s">
        <v>18</v>
      </c>
      <c r="G96" s="18" t="s">
        <v>65</v>
      </c>
      <c r="H96" s="19"/>
      <c r="I96" s="18" t="s">
        <v>246</v>
      </c>
      <c r="J96" s="24" t="s">
        <v>1020</v>
      </c>
      <c r="K96" s="19" t="s">
        <v>86</v>
      </c>
      <c r="L96" s="19" t="s">
        <v>29</v>
      </c>
      <c r="M96" s="19">
        <v>11</v>
      </c>
      <c r="N96" s="19">
        <v>5</v>
      </c>
      <c r="O96" s="18">
        <v>1980</v>
      </c>
      <c r="P96" s="18"/>
      <c r="Q96" s="19" t="s">
        <v>47</v>
      </c>
      <c r="R96" s="21" t="s">
        <v>54</v>
      </c>
      <c r="S96" s="22">
        <v>1999.0102569999999</v>
      </c>
      <c r="T96" s="18"/>
      <c r="U96" s="23">
        <v>10222.219999999999</v>
      </c>
      <c r="V96" s="23">
        <f t="shared" si="30"/>
        <v>20434322.629310537</v>
      </c>
      <c r="W96" s="55"/>
      <c r="X96" s="23">
        <v>8107.9</v>
      </c>
      <c r="Y96" s="22">
        <f t="shared" si="28"/>
        <v>16207775.262730299</v>
      </c>
      <c r="Z96" s="23">
        <v>8841.8799999999992</v>
      </c>
      <c r="AA96" s="22">
        <f t="shared" si="29"/>
        <v>17675008.811163157</v>
      </c>
    </row>
    <row r="97" spans="1:27" s="16" customFormat="1" ht="20.100000000000001" customHeight="1">
      <c r="A97" s="39">
        <v>295</v>
      </c>
      <c r="B97" s="19"/>
      <c r="C97" s="19"/>
      <c r="D97" s="20" t="s">
        <v>252</v>
      </c>
      <c r="E97" s="20" t="s">
        <v>253</v>
      </c>
      <c r="F97" s="18" t="s">
        <v>18</v>
      </c>
      <c r="G97" s="18" t="s">
        <v>65</v>
      </c>
      <c r="H97" s="19"/>
      <c r="I97" s="18" t="s">
        <v>246</v>
      </c>
      <c r="J97" s="24" t="s">
        <v>1020</v>
      </c>
      <c r="K97" s="19" t="s">
        <v>86</v>
      </c>
      <c r="L97" s="19" t="s">
        <v>29</v>
      </c>
      <c r="M97" s="19">
        <v>11</v>
      </c>
      <c r="N97" s="19">
        <v>6</v>
      </c>
      <c r="O97" s="18">
        <v>1980</v>
      </c>
      <c r="P97" s="18"/>
      <c r="Q97" s="19" t="s">
        <v>24</v>
      </c>
      <c r="R97" s="21"/>
      <c r="S97" s="22">
        <v>1999.0102569999999</v>
      </c>
      <c r="T97" s="18"/>
      <c r="U97" s="23">
        <v>10222.219999999999</v>
      </c>
      <c r="V97" s="23">
        <f t="shared" si="30"/>
        <v>20434322.629310537</v>
      </c>
      <c r="W97" s="55"/>
      <c r="X97" s="37">
        <v>8107.9</v>
      </c>
      <c r="Y97" s="36">
        <f t="shared" si="28"/>
        <v>16207775.262730299</v>
      </c>
      <c r="Z97" s="37">
        <v>8841.8799999999992</v>
      </c>
      <c r="AA97" s="36">
        <f t="shared" si="29"/>
        <v>17675008.811163157</v>
      </c>
    </row>
    <row r="98" spans="1:27" s="16" customFormat="1" ht="20.100000000000001" customHeight="1">
      <c r="A98" s="39">
        <v>296</v>
      </c>
      <c r="B98" s="19"/>
      <c r="C98" s="19"/>
      <c r="D98" s="20" t="s">
        <v>254</v>
      </c>
      <c r="E98" s="20" t="s">
        <v>255</v>
      </c>
      <c r="F98" s="18" t="s">
        <v>18</v>
      </c>
      <c r="G98" s="18" t="s">
        <v>65</v>
      </c>
      <c r="H98" s="19"/>
      <c r="I98" s="18" t="s">
        <v>246</v>
      </c>
      <c r="J98" s="24" t="s">
        <v>1020</v>
      </c>
      <c r="K98" s="19" t="s">
        <v>86</v>
      </c>
      <c r="L98" s="19" t="s">
        <v>29</v>
      </c>
      <c r="M98" s="19">
        <v>11</v>
      </c>
      <c r="N98" s="19">
        <v>7</v>
      </c>
      <c r="O98" s="18">
        <v>1980</v>
      </c>
      <c r="P98" s="18"/>
      <c r="Q98" s="19" t="s">
        <v>24</v>
      </c>
      <c r="R98" s="21"/>
      <c r="S98" s="22">
        <v>1999.0102569999999</v>
      </c>
      <c r="T98" s="18"/>
      <c r="U98" s="23">
        <v>10222.219999999999</v>
      </c>
      <c r="V98" s="23">
        <f t="shared" si="30"/>
        <v>20434322.629310537</v>
      </c>
      <c r="W98" s="55"/>
      <c r="X98" s="23">
        <v>8107.9</v>
      </c>
      <c r="Y98" s="22">
        <f t="shared" si="28"/>
        <v>16207775.262730299</v>
      </c>
      <c r="Z98" s="23">
        <v>8841.8799999999992</v>
      </c>
      <c r="AA98" s="22">
        <f t="shared" si="29"/>
        <v>17675008.811163157</v>
      </c>
    </row>
    <row r="99" spans="1:27" s="16" customFormat="1" ht="20.100000000000001" customHeight="1">
      <c r="A99" s="39">
        <v>297</v>
      </c>
      <c r="B99" s="19"/>
      <c r="C99" s="19"/>
      <c r="D99" s="20" t="s">
        <v>256</v>
      </c>
      <c r="E99" s="20" t="s">
        <v>257</v>
      </c>
      <c r="F99" s="18" t="s">
        <v>18</v>
      </c>
      <c r="G99" s="18" t="s">
        <v>65</v>
      </c>
      <c r="H99" s="19"/>
      <c r="I99" s="18" t="s">
        <v>246</v>
      </c>
      <c r="J99" s="24" t="s">
        <v>1020</v>
      </c>
      <c r="K99" s="19" t="s">
        <v>86</v>
      </c>
      <c r="L99" s="19" t="s">
        <v>29</v>
      </c>
      <c r="M99" s="19">
        <v>11</v>
      </c>
      <c r="N99" s="19">
        <v>8</v>
      </c>
      <c r="O99" s="18">
        <v>1980</v>
      </c>
      <c r="P99" s="18"/>
      <c r="Q99" s="19" t="s">
        <v>47</v>
      </c>
      <c r="R99" s="21" t="s">
        <v>54</v>
      </c>
      <c r="S99" s="22">
        <v>1999.0102569999999</v>
      </c>
      <c r="T99" s="18"/>
      <c r="U99" s="23">
        <v>10222.219999999999</v>
      </c>
      <c r="V99" s="23">
        <f t="shared" si="30"/>
        <v>20434322.629310537</v>
      </c>
      <c r="W99" s="55"/>
      <c r="X99" s="23">
        <v>8107.9</v>
      </c>
      <c r="Y99" s="22">
        <f t="shared" si="28"/>
        <v>16207775.262730299</v>
      </c>
      <c r="Z99" s="23">
        <v>8841.8799999999992</v>
      </c>
      <c r="AA99" s="22">
        <f t="shared" si="29"/>
        <v>17675008.811163157</v>
      </c>
    </row>
    <row r="100" spans="1:27" s="16" customFormat="1" ht="20.100000000000001" customHeight="1">
      <c r="A100" s="39">
        <v>298</v>
      </c>
      <c r="B100" s="19"/>
      <c r="C100" s="19"/>
      <c r="D100" s="20" t="s">
        <v>258</v>
      </c>
      <c r="E100" s="20" t="s">
        <v>259</v>
      </c>
      <c r="F100" s="18" t="s">
        <v>18</v>
      </c>
      <c r="G100" s="18" t="s">
        <v>65</v>
      </c>
      <c r="H100" s="19"/>
      <c r="I100" s="18" t="s">
        <v>246</v>
      </c>
      <c r="J100" s="24" t="s">
        <v>1020</v>
      </c>
      <c r="K100" s="19" t="s">
        <v>86</v>
      </c>
      <c r="L100" s="19" t="s">
        <v>29</v>
      </c>
      <c r="M100" s="19">
        <v>11</v>
      </c>
      <c r="N100" s="19">
        <v>9</v>
      </c>
      <c r="O100" s="18">
        <v>1980</v>
      </c>
      <c r="P100" s="18"/>
      <c r="Q100" s="19" t="s">
        <v>48</v>
      </c>
      <c r="R100" s="21">
        <v>0.13</v>
      </c>
      <c r="S100" s="22">
        <v>1999.0102569999999</v>
      </c>
      <c r="T100" s="18"/>
      <c r="U100" s="23">
        <v>8723.9699999999993</v>
      </c>
      <c r="V100" s="23">
        <f t="shared" si="30"/>
        <v>17439305.511760287</v>
      </c>
      <c r="W100" s="55"/>
      <c r="X100" s="23">
        <v>8107.9</v>
      </c>
      <c r="Y100" s="22">
        <f t="shared" si="28"/>
        <v>16207775.262730299</v>
      </c>
      <c r="Z100" s="23">
        <v>8841.8799999999992</v>
      </c>
      <c r="AA100" s="22">
        <f t="shared" si="29"/>
        <v>17675008.811163157</v>
      </c>
    </row>
    <row r="101" spans="1:27" s="16" customFormat="1" ht="20.100000000000001" customHeight="1">
      <c r="A101" s="39">
        <v>299</v>
      </c>
      <c r="B101" s="19"/>
      <c r="C101" s="19"/>
      <c r="D101" s="20" t="s">
        <v>260</v>
      </c>
      <c r="E101" s="20" t="s">
        <v>261</v>
      </c>
      <c r="F101" s="18" t="s">
        <v>18</v>
      </c>
      <c r="G101" s="18" t="s">
        <v>65</v>
      </c>
      <c r="H101" s="19"/>
      <c r="I101" s="18" t="s">
        <v>246</v>
      </c>
      <c r="J101" s="24" t="s">
        <v>1020</v>
      </c>
      <c r="K101" s="19" t="s">
        <v>86</v>
      </c>
      <c r="L101" s="19" t="s">
        <v>29</v>
      </c>
      <c r="M101" s="19">
        <v>11</v>
      </c>
      <c r="N101" s="19">
        <v>10</v>
      </c>
      <c r="O101" s="18">
        <v>1980</v>
      </c>
      <c r="P101" s="18"/>
      <c r="Q101" s="19" t="s">
        <v>48</v>
      </c>
      <c r="R101" s="21">
        <v>0.13</v>
      </c>
      <c r="S101" s="22">
        <v>1999.0102569999999</v>
      </c>
      <c r="T101" s="18"/>
      <c r="U101" s="23">
        <v>8723.9699999999993</v>
      </c>
      <c r="V101" s="23">
        <f t="shared" si="30"/>
        <v>17439305.511760287</v>
      </c>
      <c r="W101" s="55"/>
      <c r="X101" s="31" t="e">
        <f>Y101/T101</f>
        <v>#DIV/0!</v>
      </c>
      <c r="Y101" s="29">
        <f t="shared" ref="Y101:AA101" si="32">SUM(Y95:Y100)</f>
        <v>97246651.576381788</v>
      </c>
      <c r="Z101" s="31" t="e">
        <f>AA101/T101</f>
        <v>#DIV/0!</v>
      </c>
      <c r="AA101" s="29">
        <f t="shared" si="32"/>
        <v>106050052.86697894</v>
      </c>
    </row>
    <row r="102" spans="1:27" s="82" customFormat="1" ht="20.100000000000001" customHeight="1">
      <c r="A102" s="74">
        <v>300</v>
      </c>
      <c r="B102" s="19"/>
      <c r="C102" s="19"/>
      <c r="D102" s="20" t="s">
        <v>262</v>
      </c>
      <c r="E102" s="20" t="s">
        <v>263</v>
      </c>
      <c r="F102" s="18" t="s">
        <v>18</v>
      </c>
      <c r="G102" s="18" t="s">
        <v>65</v>
      </c>
      <c r="H102" s="19"/>
      <c r="I102" s="18" t="s">
        <v>246</v>
      </c>
      <c r="J102" s="24" t="s">
        <v>1020</v>
      </c>
      <c r="K102" s="19" t="s">
        <v>86</v>
      </c>
      <c r="L102" s="19" t="s">
        <v>29</v>
      </c>
      <c r="M102" s="19">
        <v>11</v>
      </c>
      <c r="N102" s="19">
        <v>11</v>
      </c>
      <c r="O102" s="18">
        <v>306</v>
      </c>
      <c r="P102" s="18"/>
      <c r="Q102" s="19" t="s">
        <v>47</v>
      </c>
      <c r="R102" s="21" t="s">
        <v>54</v>
      </c>
      <c r="S102" s="22">
        <v>308.937949</v>
      </c>
      <c r="T102" s="18"/>
      <c r="U102" s="23">
        <v>10222.219999999999</v>
      </c>
      <c r="V102" s="23">
        <f t="shared" si="30"/>
        <v>3158031.68102678</v>
      </c>
      <c r="W102" s="55"/>
      <c r="X102" s="80">
        <v>8437.44</v>
      </c>
      <c r="Y102" s="79">
        <f t="shared" si="28"/>
        <v>2606645.4084105603</v>
      </c>
      <c r="Z102" s="80">
        <v>9094.02</v>
      </c>
      <c r="AA102" s="79">
        <f t="shared" si="29"/>
        <v>2809487.88696498</v>
      </c>
    </row>
    <row r="103" spans="1:27" s="82" customFormat="1" ht="20.100000000000001" customHeight="1">
      <c r="A103" s="74">
        <v>301</v>
      </c>
      <c r="B103" s="19"/>
      <c r="C103" s="19"/>
      <c r="D103" s="20" t="s">
        <v>264</v>
      </c>
      <c r="E103" s="20" t="s">
        <v>265</v>
      </c>
      <c r="F103" s="18" t="s">
        <v>18</v>
      </c>
      <c r="G103" s="18" t="s">
        <v>65</v>
      </c>
      <c r="H103" s="19"/>
      <c r="I103" s="18" t="s">
        <v>246</v>
      </c>
      <c r="J103" s="24" t="s">
        <v>1020</v>
      </c>
      <c r="K103" s="19" t="s">
        <v>86</v>
      </c>
      <c r="L103" s="19" t="s">
        <v>29</v>
      </c>
      <c r="M103" s="19">
        <v>11</v>
      </c>
      <c r="N103" s="19">
        <v>12</v>
      </c>
      <c r="O103" s="18">
        <v>306</v>
      </c>
      <c r="P103" s="18"/>
      <c r="Q103" s="19" t="s">
        <v>47</v>
      </c>
      <c r="R103" s="21" t="s">
        <v>54</v>
      </c>
      <c r="S103" s="22">
        <v>308.93806599999999</v>
      </c>
      <c r="T103" s="18"/>
      <c r="U103" s="23">
        <v>10222.219999999999</v>
      </c>
      <c r="V103" s="23">
        <f t="shared" si="30"/>
        <v>3158032.8770265197</v>
      </c>
      <c r="W103" s="55"/>
      <c r="X103" s="80" t="e">
        <f>Y103/T103</f>
        <v>#DIV/0!</v>
      </c>
      <c r="Y103" s="79">
        <f t="shared" ref="Y103:AA103" si="33">SUM(Y102)</f>
        <v>2606645.4084105603</v>
      </c>
      <c r="Z103" s="80" t="e">
        <f>AA103/T103</f>
        <v>#DIV/0!</v>
      </c>
      <c r="AA103" s="79">
        <f t="shared" si="33"/>
        <v>2809487.88696498</v>
      </c>
    </row>
    <row r="104" spans="1:27" s="16" customFormat="1" ht="20.100000000000001" customHeight="1">
      <c r="A104" s="39">
        <v>302</v>
      </c>
      <c r="B104" s="25">
        <v>9</v>
      </c>
      <c r="C104" s="25">
        <v>9</v>
      </c>
      <c r="D104" s="26">
        <v>62110650510101</v>
      </c>
      <c r="E104" s="26" t="s">
        <v>245</v>
      </c>
      <c r="F104" s="27" t="s">
        <v>18</v>
      </c>
      <c r="G104" s="27" t="s">
        <v>65</v>
      </c>
      <c r="H104" s="25"/>
      <c r="I104" s="27" t="s">
        <v>246</v>
      </c>
      <c r="J104" s="27" t="s">
        <v>950</v>
      </c>
      <c r="K104" s="25" t="s">
        <v>86</v>
      </c>
      <c r="L104" s="25"/>
      <c r="M104" s="25"/>
      <c r="N104" s="25"/>
      <c r="O104" s="27"/>
      <c r="P104" s="27"/>
      <c r="Q104" s="25"/>
      <c r="R104" s="28"/>
      <c r="S104" s="29"/>
      <c r="T104" s="30">
        <f>SUM(S92:S103)</f>
        <v>20607.978585000001</v>
      </c>
      <c r="U104" s="31">
        <f>V104/T104</f>
        <v>9819.7596848320736</v>
      </c>
      <c r="V104" s="31">
        <f>SUM(V92:V103)</f>
        <v>202365397.29486573</v>
      </c>
      <c r="W104" s="56">
        <v>202400000</v>
      </c>
      <c r="X104" s="23">
        <v>8037.9</v>
      </c>
      <c r="Y104" s="22">
        <f t="shared" si="28"/>
        <v>0</v>
      </c>
      <c r="Z104" s="23">
        <v>8669.3799999999992</v>
      </c>
      <c r="AA104" s="22">
        <f t="shared" si="29"/>
        <v>0</v>
      </c>
    </row>
    <row r="105" spans="1:27" s="16" customFormat="1" ht="20.100000000000001" customHeight="1">
      <c r="A105" s="39">
        <v>303</v>
      </c>
      <c r="B105" s="19">
        <v>11</v>
      </c>
      <c r="C105" s="19">
        <v>11</v>
      </c>
      <c r="D105" s="20" t="s">
        <v>288</v>
      </c>
      <c r="E105" s="20" t="s">
        <v>289</v>
      </c>
      <c r="F105" s="18" t="s">
        <v>43</v>
      </c>
      <c r="G105" s="18" t="s">
        <v>41</v>
      </c>
      <c r="H105" s="19">
        <v>1</v>
      </c>
      <c r="I105" s="18" t="s">
        <v>1505</v>
      </c>
      <c r="J105" s="18" t="s">
        <v>953</v>
      </c>
      <c r="K105" s="19" t="s">
        <v>86</v>
      </c>
      <c r="L105" s="19" t="s">
        <v>20</v>
      </c>
      <c r="M105" s="19" t="s">
        <v>290</v>
      </c>
      <c r="N105" s="19" t="s">
        <v>21</v>
      </c>
      <c r="O105" s="18">
        <v>204.78</v>
      </c>
      <c r="P105" s="18"/>
      <c r="Q105" s="19" t="s">
        <v>24</v>
      </c>
      <c r="R105" s="21"/>
      <c r="S105" s="22">
        <v>204.78</v>
      </c>
      <c r="T105" s="18"/>
      <c r="U105" s="23">
        <v>8199.32</v>
      </c>
      <c r="V105" s="23">
        <f>U105*S105</f>
        <v>1679056.7496</v>
      </c>
      <c r="W105" s="55"/>
      <c r="X105" s="23">
        <v>8037.9</v>
      </c>
      <c r="Y105" s="22">
        <f t="shared" si="28"/>
        <v>1646001.162</v>
      </c>
      <c r="Z105" s="23">
        <v>8669.3799999999992</v>
      </c>
      <c r="AA105" s="22">
        <f t="shared" si="29"/>
        <v>1775315.6364</v>
      </c>
    </row>
    <row r="106" spans="1:27" s="16" customFormat="1" ht="20.100000000000001" customHeight="1">
      <c r="A106" s="39">
        <v>304</v>
      </c>
      <c r="B106" s="25">
        <v>11</v>
      </c>
      <c r="C106" s="25">
        <v>11</v>
      </c>
      <c r="D106" s="26" t="s">
        <v>288</v>
      </c>
      <c r="E106" s="26" t="s">
        <v>289</v>
      </c>
      <c r="F106" s="27" t="s">
        <v>43</v>
      </c>
      <c r="G106" s="27" t="s">
        <v>41</v>
      </c>
      <c r="H106" s="25"/>
      <c r="I106" s="27" t="s">
        <v>1505</v>
      </c>
      <c r="J106" s="27" t="s">
        <v>953</v>
      </c>
      <c r="K106" s="25" t="s">
        <v>86</v>
      </c>
      <c r="L106" s="25"/>
      <c r="M106" s="25"/>
      <c r="N106" s="25"/>
      <c r="O106" s="27"/>
      <c r="P106" s="27"/>
      <c r="Q106" s="25"/>
      <c r="R106" s="28"/>
      <c r="S106" s="29"/>
      <c r="T106" s="30">
        <f>SUM(S105)</f>
        <v>204.78</v>
      </c>
      <c r="U106" s="31">
        <f>V106/T106</f>
        <v>8199.32</v>
      </c>
      <c r="V106" s="31">
        <f>SUM(V105)</f>
        <v>1679056.7496</v>
      </c>
      <c r="W106" s="56">
        <v>1700000</v>
      </c>
      <c r="X106" s="23">
        <v>8037.9</v>
      </c>
      <c r="Y106" s="22">
        <f t="shared" si="28"/>
        <v>0</v>
      </c>
      <c r="Z106" s="23">
        <v>8669.3799999999992</v>
      </c>
      <c r="AA106" s="22">
        <f t="shared" si="29"/>
        <v>0</v>
      </c>
    </row>
    <row r="107" spans="1:27" s="16" customFormat="1" ht="20.100000000000001" customHeight="1">
      <c r="A107" s="39">
        <v>305</v>
      </c>
      <c r="B107" s="19">
        <v>12</v>
      </c>
      <c r="C107" s="19">
        <v>12</v>
      </c>
      <c r="D107" s="20" t="s">
        <v>291</v>
      </c>
      <c r="E107" s="20" t="s">
        <v>292</v>
      </c>
      <c r="F107" s="18" t="s">
        <v>43</v>
      </c>
      <c r="G107" s="18" t="s">
        <v>41</v>
      </c>
      <c r="H107" s="19">
        <v>1</v>
      </c>
      <c r="I107" s="18" t="s">
        <v>1506</v>
      </c>
      <c r="J107" s="18" t="s">
        <v>953</v>
      </c>
      <c r="K107" s="19" t="s">
        <v>86</v>
      </c>
      <c r="L107" s="19" t="s">
        <v>20</v>
      </c>
      <c r="M107" s="19" t="s">
        <v>290</v>
      </c>
      <c r="N107" s="19" t="s">
        <v>35</v>
      </c>
      <c r="O107" s="18">
        <v>204.65</v>
      </c>
      <c r="P107" s="18"/>
      <c r="Q107" s="19" t="s">
        <v>24</v>
      </c>
      <c r="R107" s="21"/>
      <c r="S107" s="22">
        <v>204.65</v>
      </c>
      <c r="T107" s="18"/>
      <c r="U107" s="23">
        <v>8199.32</v>
      </c>
      <c r="V107" s="23">
        <f>U107*S107</f>
        <v>1677990.838</v>
      </c>
      <c r="W107" s="55"/>
      <c r="X107" s="31" t="e">
        <f>Y107/T107</f>
        <v>#DIV/0!</v>
      </c>
      <c r="Y107" s="29">
        <f t="shared" ref="Y107:AA107" si="34">SUM(Y104:Y106)</f>
        <v>1646001.162</v>
      </c>
      <c r="Z107" s="31" t="e">
        <f>AA107/T107</f>
        <v>#DIV/0!</v>
      </c>
      <c r="AA107" s="29">
        <f t="shared" si="34"/>
        <v>1775315.6364</v>
      </c>
    </row>
    <row r="108" spans="1:27" s="82" customFormat="1" ht="20.100000000000001" customHeight="1">
      <c r="A108" s="74">
        <v>306</v>
      </c>
      <c r="B108" s="25">
        <v>12</v>
      </c>
      <c r="C108" s="25">
        <v>12</v>
      </c>
      <c r="D108" s="26" t="s">
        <v>291</v>
      </c>
      <c r="E108" s="26" t="s">
        <v>292</v>
      </c>
      <c r="F108" s="27" t="s">
        <v>43</v>
      </c>
      <c r="G108" s="27" t="s">
        <v>41</v>
      </c>
      <c r="H108" s="25"/>
      <c r="I108" s="27" t="s">
        <v>1506</v>
      </c>
      <c r="J108" s="27" t="s">
        <v>953</v>
      </c>
      <c r="K108" s="25" t="s">
        <v>86</v>
      </c>
      <c r="L108" s="25"/>
      <c r="M108" s="25"/>
      <c r="N108" s="25"/>
      <c r="O108" s="27"/>
      <c r="P108" s="27"/>
      <c r="Q108" s="25"/>
      <c r="R108" s="28"/>
      <c r="S108" s="29"/>
      <c r="T108" s="30">
        <f>SUM(S107)</f>
        <v>204.65</v>
      </c>
      <c r="U108" s="31">
        <f>V108/T108</f>
        <v>8199.32</v>
      </c>
      <c r="V108" s="31">
        <f>SUM(V107)</f>
        <v>1677990.838</v>
      </c>
      <c r="W108" s="56">
        <v>1700000</v>
      </c>
      <c r="X108" s="80">
        <v>9126.8799999999992</v>
      </c>
      <c r="Y108" s="79">
        <f t="shared" si="28"/>
        <v>0</v>
      </c>
      <c r="Z108" s="80">
        <v>9461.8799999999992</v>
      </c>
      <c r="AA108" s="79">
        <f t="shared" si="29"/>
        <v>0</v>
      </c>
    </row>
    <row r="109" spans="1:27" s="82" customFormat="1" ht="20.100000000000001" customHeight="1">
      <c r="A109" s="74">
        <v>307</v>
      </c>
      <c r="B109" s="19">
        <v>13</v>
      </c>
      <c r="C109" s="19">
        <v>13</v>
      </c>
      <c r="D109" s="20" t="s">
        <v>293</v>
      </c>
      <c r="E109" s="20" t="s">
        <v>294</v>
      </c>
      <c r="F109" s="18" t="s">
        <v>43</v>
      </c>
      <c r="G109" s="18" t="s">
        <v>41</v>
      </c>
      <c r="H109" s="19">
        <v>1</v>
      </c>
      <c r="I109" s="18" t="s">
        <v>1507</v>
      </c>
      <c r="J109" s="18" t="s">
        <v>953</v>
      </c>
      <c r="K109" s="19" t="s">
        <v>86</v>
      </c>
      <c r="L109" s="19" t="s">
        <v>20</v>
      </c>
      <c r="M109" s="19" t="s">
        <v>290</v>
      </c>
      <c r="N109" s="19" t="s">
        <v>72</v>
      </c>
      <c r="O109" s="18">
        <v>204.81</v>
      </c>
      <c r="P109" s="18"/>
      <c r="Q109" s="19" t="s">
        <v>24</v>
      </c>
      <c r="R109" s="21"/>
      <c r="S109" s="22">
        <v>204.81</v>
      </c>
      <c r="T109" s="18"/>
      <c r="U109" s="23">
        <v>8199.32</v>
      </c>
      <c r="V109" s="23">
        <f>U109*S109</f>
        <v>1679302.7291999999</v>
      </c>
      <c r="W109" s="55"/>
      <c r="X109" s="80" t="e">
        <f>Y109/T109</f>
        <v>#DIV/0!</v>
      </c>
      <c r="Y109" s="79">
        <f>SUM(Y108)</f>
        <v>0</v>
      </c>
      <c r="Z109" s="80" t="e">
        <f>AA109/T109</f>
        <v>#DIV/0!</v>
      </c>
      <c r="AA109" s="79">
        <f>SUM(AA108)</f>
        <v>0</v>
      </c>
    </row>
    <row r="110" spans="1:27" s="16" customFormat="1" ht="20.100000000000001" customHeight="1">
      <c r="A110" s="39">
        <v>308</v>
      </c>
      <c r="B110" s="25">
        <v>13</v>
      </c>
      <c r="C110" s="25">
        <v>13</v>
      </c>
      <c r="D110" s="26" t="s">
        <v>293</v>
      </c>
      <c r="E110" s="26" t="s">
        <v>294</v>
      </c>
      <c r="F110" s="27" t="s">
        <v>43</v>
      </c>
      <c r="G110" s="27" t="s">
        <v>41</v>
      </c>
      <c r="H110" s="25"/>
      <c r="I110" s="27" t="s">
        <v>1507</v>
      </c>
      <c r="J110" s="27" t="s">
        <v>953</v>
      </c>
      <c r="K110" s="25" t="s">
        <v>86</v>
      </c>
      <c r="L110" s="25"/>
      <c r="M110" s="25"/>
      <c r="N110" s="25"/>
      <c r="O110" s="27"/>
      <c r="P110" s="27"/>
      <c r="Q110" s="25"/>
      <c r="R110" s="28"/>
      <c r="S110" s="29"/>
      <c r="T110" s="30">
        <f>+S109</f>
        <v>204.81</v>
      </c>
      <c r="U110" s="31">
        <f>V110/T110</f>
        <v>8199.32</v>
      </c>
      <c r="V110" s="31">
        <f>SUM(V109)</f>
        <v>1679302.7291999999</v>
      </c>
      <c r="W110" s="56">
        <v>1700000</v>
      </c>
      <c r="X110" s="23">
        <v>9514.82</v>
      </c>
      <c r="Y110" s="22">
        <f t="shared" si="28"/>
        <v>0</v>
      </c>
      <c r="Z110" s="23">
        <v>9863.14</v>
      </c>
      <c r="AA110" s="22">
        <f t="shared" si="29"/>
        <v>0</v>
      </c>
    </row>
    <row r="111" spans="1:27" s="16" customFormat="1" ht="20.100000000000001" customHeight="1">
      <c r="A111" s="39">
        <v>309</v>
      </c>
      <c r="B111" s="19">
        <v>14</v>
      </c>
      <c r="C111" s="19">
        <v>14</v>
      </c>
      <c r="D111" s="20" t="s">
        <v>295</v>
      </c>
      <c r="E111" s="20" t="s">
        <v>296</v>
      </c>
      <c r="F111" s="18" t="s">
        <v>43</v>
      </c>
      <c r="G111" s="18" t="s">
        <v>41</v>
      </c>
      <c r="H111" s="19">
        <v>1</v>
      </c>
      <c r="I111" s="18" t="s">
        <v>1508</v>
      </c>
      <c r="J111" s="18" t="s">
        <v>953</v>
      </c>
      <c r="K111" s="19" t="s">
        <v>86</v>
      </c>
      <c r="L111" s="19" t="s">
        <v>20</v>
      </c>
      <c r="M111" s="19" t="s">
        <v>290</v>
      </c>
      <c r="N111" s="19" t="s">
        <v>73</v>
      </c>
      <c r="O111" s="18">
        <v>204.79</v>
      </c>
      <c r="P111" s="18"/>
      <c r="Q111" s="19" t="s">
        <v>24</v>
      </c>
      <c r="R111" s="21"/>
      <c r="S111" s="22">
        <v>204.79</v>
      </c>
      <c r="T111" s="18"/>
      <c r="U111" s="23">
        <v>8199.32</v>
      </c>
      <c r="V111" s="23">
        <f>U111*S111</f>
        <v>1679138.7427999999</v>
      </c>
      <c r="W111" s="55"/>
      <c r="X111" s="23">
        <v>9514.82</v>
      </c>
      <c r="Y111" s="22">
        <f t="shared" si="28"/>
        <v>1948539.9877999998</v>
      </c>
      <c r="Z111" s="23">
        <v>9863.14</v>
      </c>
      <c r="AA111" s="22">
        <f t="shared" si="29"/>
        <v>2019872.4405999999</v>
      </c>
    </row>
    <row r="112" spans="1:27" s="16" customFormat="1" ht="20.100000000000001" customHeight="1">
      <c r="A112" s="39">
        <v>310</v>
      </c>
      <c r="B112" s="25">
        <v>14</v>
      </c>
      <c r="C112" s="25">
        <v>14</v>
      </c>
      <c r="D112" s="26" t="s">
        <v>295</v>
      </c>
      <c r="E112" s="26" t="s">
        <v>296</v>
      </c>
      <c r="F112" s="27" t="s">
        <v>43</v>
      </c>
      <c r="G112" s="27" t="s">
        <v>41</v>
      </c>
      <c r="H112" s="25"/>
      <c r="I112" s="27" t="s">
        <v>1508</v>
      </c>
      <c r="J112" s="27" t="s">
        <v>953</v>
      </c>
      <c r="K112" s="25" t="s">
        <v>86</v>
      </c>
      <c r="L112" s="25"/>
      <c r="M112" s="25"/>
      <c r="N112" s="25"/>
      <c r="O112" s="27"/>
      <c r="P112" s="27"/>
      <c r="Q112" s="25"/>
      <c r="R112" s="28"/>
      <c r="S112" s="29"/>
      <c r="T112" s="30">
        <f>+S111</f>
        <v>204.79</v>
      </c>
      <c r="U112" s="31">
        <f>V112/T112</f>
        <v>8199.32</v>
      </c>
      <c r="V112" s="31">
        <f>SUM(V111)</f>
        <v>1679138.7427999999</v>
      </c>
      <c r="W112" s="56">
        <v>1700000</v>
      </c>
      <c r="X112" s="23">
        <v>9514.82</v>
      </c>
      <c r="Y112" s="22">
        <f t="shared" si="28"/>
        <v>0</v>
      </c>
      <c r="Z112" s="23">
        <v>9863.14</v>
      </c>
      <c r="AA112" s="22">
        <f t="shared" si="29"/>
        <v>0</v>
      </c>
    </row>
    <row r="113" spans="1:27" s="16" customFormat="1" ht="20.100000000000001" customHeight="1">
      <c r="A113" s="39">
        <v>311</v>
      </c>
      <c r="B113" s="19">
        <v>15</v>
      </c>
      <c r="C113" s="19">
        <v>15</v>
      </c>
      <c r="D113" s="20" t="s">
        <v>297</v>
      </c>
      <c r="E113" s="20" t="s">
        <v>298</v>
      </c>
      <c r="F113" s="18" t="s">
        <v>43</v>
      </c>
      <c r="G113" s="18" t="s">
        <v>41</v>
      </c>
      <c r="H113" s="19">
        <v>1</v>
      </c>
      <c r="I113" s="18" t="s">
        <v>1509</v>
      </c>
      <c r="J113" s="18" t="s">
        <v>953</v>
      </c>
      <c r="K113" s="19" t="s">
        <v>86</v>
      </c>
      <c r="L113" s="19" t="s">
        <v>20</v>
      </c>
      <c r="M113" s="19" t="s">
        <v>290</v>
      </c>
      <c r="N113" s="19" t="s">
        <v>74</v>
      </c>
      <c r="O113" s="18">
        <v>204.83</v>
      </c>
      <c r="P113" s="18"/>
      <c r="Q113" s="19" t="s">
        <v>24</v>
      </c>
      <c r="R113" s="21"/>
      <c r="S113" s="22">
        <v>204.83</v>
      </c>
      <c r="T113" s="18"/>
      <c r="U113" s="23">
        <v>8199.32</v>
      </c>
      <c r="V113" s="23">
        <f>U113*S113</f>
        <v>1679466.7156</v>
      </c>
      <c r="W113" s="55"/>
      <c r="X113" s="31" t="e">
        <f>Y113/T113</f>
        <v>#DIV/0!</v>
      </c>
      <c r="Y113" s="29">
        <f t="shared" ref="Y113:AA113" si="35">SUM(Y110:Y112)</f>
        <v>1948539.9877999998</v>
      </c>
      <c r="Z113" s="31" t="e">
        <f>AA113/T113</f>
        <v>#DIV/0!</v>
      </c>
      <c r="AA113" s="29">
        <f t="shared" si="35"/>
        <v>2019872.4405999999</v>
      </c>
    </row>
    <row r="114" spans="1:27" s="82" customFormat="1" ht="20.100000000000001" customHeight="1">
      <c r="A114" s="74">
        <v>312</v>
      </c>
      <c r="B114" s="25">
        <v>15</v>
      </c>
      <c r="C114" s="25">
        <v>15</v>
      </c>
      <c r="D114" s="26" t="s">
        <v>297</v>
      </c>
      <c r="E114" s="26" t="s">
        <v>298</v>
      </c>
      <c r="F114" s="27" t="s">
        <v>43</v>
      </c>
      <c r="G114" s="27" t="s">
        <v>41</v>
      </c>
      <c r="H114" s="25"/>
      <c r="I114" s="27" t="s">
        <v>1509</v>
      </c>
      <c r="J114" s="27" t="s">
        <v>953</v>
      </c>
      <c r="K114" s="25" t="s">
        <v>86</v>
      </c>
      <c r="L114" s="25"/>
      <c r="M114" s="25"/>
      <c r="N114" s="25"/>
      <c r="O114" s="27"/>
      <c r="P114" s="27"/>
      <c r="Q114" s="25"/>
      <c r="R114" s="28"/>
      <c r="S114" s="29"/>
      <c r="T114" s="30">
        <f>+S113</f>
        <v>204.83</v>
      </c>
      <c r="U114" s="31">
        <f>V114/T114</f>
        <v>8199.32</v>
      </c>
      <c r="V114" s="31">
        <f>SUM(V113)</f>
        <v>1679466.7156</v>
      </c>
      <c r="W114" s="56">
        <v>1700000</v>
      </c>
      <c r="X114" s="80">
        <v>7492.64</v>
      </c>
      <c r="Y114" s="79">
        <f t="shared" si="28"/>
        <v>0</v>
      </c>
      <c r="Z114" s="80">
        <v>8111.52</v>
      </c>
      <c r="AA114" s="79">
        <f t="shared" si="29"/>
        <v>0</v>
      </c>
    </row>
    <row r="115" spans="1:27" s="82" customFormat="1" ht="20.100000000000001" customHeight="1">
      <c r="A115" s="74">
        <v>313</v>
      </c>
      <c r="B115" s="19">
        <v>16</v>
      </c>
      <c r="C115" s="19">
        <v>16</v>
      </c>
      <c r="D115" s="20" t="s">
        <v>299</v>
      </c>
      <c r="E115" s="20" t="s">
        <v>300</v>
      </c>
      <c r="F115" s="18" t="s">
        <v>43</v>
      </c>
      <c r="G115" s="18" t="s">
        <v>41</v>
      </c>
      <c r="H115" s="19">
        <v>1</v>
      </c>
      <c r="I115" s="18" t="s">
        <v>1510</v>
      </c>
      <c r="J115" s="18" t="s">
        <v>953</v>
      </c>
      <c r="K115" s="19" t="s">
        <v>86</v>
      </c>
      <c r="L115" s="19" t="s">
        <v>20</v>
      </c>
      <c r="M115" s="19" t="s">
        <v>290</v>
      </c>
      <c r="N115" s="19" t="s">
        <v>22</v>
      </c>
      <c r="O115" s="18">
        <v>204.79</v>
      </c>
      <c r="P115" s="18"/>
      <c r="Q115" s="19" t="s">
        <v>24</v>
      </c>
      <c r="R115" s="21"/>
      <c r="S115" s="22">
        <v>204.79</v>
      </c>
      <c r="T115" s="18"/>
      <c r="U115" s="23">
        <v>8199.32</v>
      </c>
      <c r="V115" s="23">
        <f>U115*S115</f>
        <v>1679138.7427999999</v>
      </c>
      <c r="W115" s="55"/>
      <c r="X115" s="80" t="e">
        <f>Y115/T115</f>
        <v>#DIV/0!</v>
      </c>
      <c r="Y115" s="79">
        <f t="shared" ref="Y115:AA115" si="36">SUM(Y114)</f>
        <v>0</v>
      </c>
      <c r="Z115" s="80" t="e">
        <f>AA115/T115</f>
        <v>#DIV/0!</v>
      </c>
      <c r="AA115" s="79">
        <f t="shared" si="36"/>
        <v>0</v>
      </c>
    </row>
    <row r="116" spans="1:27" s="82" customFormat="1" ht="20.100000000000001" customHeight="1">
      <c r="A116" s="74">
        <v>314</v>
      </c>
      <c r="B116" s="25">
        <v>16</v>
      </c>
      <c r="C116" s="25">
        <v>16</v>
      </c>
      <c r="D116" s="26" t="s">
        <v>299</v>
      </c>
      <c r="E116" s="26" t="s">
        <v>300</v>
      </c>
      <c r="F116" s="27" t="s">
        <v>43</v>
      </c>
      <c r="G116" s="27" t="s">
        <v>41</v>
      </c>
      <c r="H116" s="25"/>
      <c r="I116" s="27" t="s">
        <v>1510</v>
      </c>
      <c r="J116" s="27" t="s">
        <v>953</v>
      </c>
      <c r="K116" s="25" t="s">
        <v>86</v>
      </c>
      <c r="L116" s="25"/>
      <c r="M116" s="25"/>
      <c r="N116" s="25"/>
      <c r="O116" s="27"/>
      <c r="P116" s="27"/>
      <c r="Q116" s="25"/>
      <c r="R116" s="28"/>
      <c r="S116" s="29"/>
      <c r="T116" s="30">
        <f>+S115</f>
        <v>204.79</v>
      </c>
      <c r="U116" s="31">
        <f>V116/T116</f>
        <v>8199.32</v>
      </c>
      <c r="V116" s="31">
        <f>SUM(V115)</f>
        <v>1679138.7427999999</v>
      </c>
      <c r="W116" s="56">
        <v>1700000</v>
      </c>
      <c r="X116" s="80">
        <v>8809.2000000000007</v>
      </c>
      <c r="Y116" s="79">
        <f t="shared" si="28"/>
        <v>0</v>
      </c>
      <c r="Z116" s="80">
        <v>9014.4</v>
      </c>
      <c r="AA116" s="79">
        <f t="shared" si="29"/>
        <v>0</v>
      </c>
    </row>
    <row r="117" spans="1:27" s="82" customFormat="1" ht="20.100000000000001" customHeight="1">
      <c r="A117" s="74">
        <v>315</v>
      </c>
      <c r="B117" s="19">
        <v>17</v>
      </c>
      <c r="C117" s="19">
        <v>17</v>
      </c>
      <c r="D117" s="20" t="s">
        <v>301</v>
      </c>
      <c r="E117" s="20" t="s">
        <v>302</v>
      </c>
      <c r="F117" s="18" t="s">
        <v>43</v>
      </c>
      <c r="G117" s="18" t="s">
        <v>41</v>
      </c>
      <c r="H117" s="19">
        <v>1</v>
      </c>
      <c r="I117" s="18" t="s">
        <v>1511</v>
      </c>
      <c r="J117" s="18" t="s">
        <v>953</v>
      </c>
      <c r="K117" s="19" t="s">
        <v>86</v>
      </c>
      <c r="L117" s="19" t="s">
        <v>20</v>
      </c>
      <c r="M117" s="19" t="s">
        <v>290</v>
      </c>
      <c r="N117" s="19" t="s">
        <v>25</v>
      </c>
      <c r="O117" s="18">
        <v>204.81</v>
      </c>
      <c r="P117" s="18"/>
      <c r="Q117" s="19" t="s">
        <v>24</v>
      </c>
      <c r="R117" s="21"/>
      <c r="S117" s="22">
        <v>204.81</v>
      </c>
      <c r="T117" s="18"/>
      <c r="U117" s="23">
        <v>8199.32</v>
      </c>
      <c r="V117" s="23">
        <f>U117*S117</f>
        <v>1679302.7291999999</v>
      </c>
      <c r="W117" s="55"/>
      <c r="X117" s="80">
        <v>8234.2000000000007</v>
      </c>
      <c r="Y117" s="79">
        <f t="shared" si="28"/>
        <v>1686446.5020000001</v>
      </c>
      <c r="Z117" s="80">
        <v>8426.9</v>
      </c>
      <c r="AA117" s="79">
        <f t="shared" si="29"/>
        <v>1725913.389</v>
      </c>
    </row>
    <row r="118" spans="1:27" s="82" customFormat="1" ht="20.100000000000001" customHeight="1">
      <c r="A118" s="74">
        <v>316</v>
      </c>
      <c r="B118" s="25">
        <v>17</v>
      </c>
      <c r="C118" s="25">
        <v>17</v>
      </c>
      <c r="D118" s="26" t="s">
        <v>301</v>
      </c>
      <c r="E118" s="26" t="s">
        <v>302</v>
      </c>
      <c r="F118" s="27" t="s">
        <v>43</v>
      </c>
      <c r="G118" s="27" t="s">
        <v>41</v>
      </c>
      <c r="H118" s="25"/>
      <c r="I118" s="27" t="s">
        <v>1511</v>
      </c>
      <c r="J118" s="27" t="s">
        <v>953</v>
      </c>
      <c r="K118" s="25" t="s">
        <v>86</v>
      </c>
      <c r="L118" s="25"/>
      <c r="M118" s="25"/>
      <c r="N118" s="25"/>
      <c r="O118" s="27"/>
      <c r="P118" s="27"/>
      <c r="Q118" s="25"/>
      <c r="R118" s="28"/>
      <c r="S118" s="29"/>
      <c r="T118" s="30">
        <f>+S117</f>
        <v>204.81</v>
      </c>
      <c r="U118" s="31">
        <f>V118/T118</f>
        <v>8199.32</v>
      </c>
      <c r="V118" s="31">
        <f>SUM(V117)</f>
        <v>1679302.7291999999</v>
      </c>
      <c r="W118" s="56">
        <v>1700000</v>
      </c>
      <c r="X118" s="80">
        <v>8234.2000000000007</v>
      </c>
      <c r="Y118" s="79">
        <f t="shared" si="28"/>
        <v>0</v>
      </c>
      <c r="Z118" s="80">
        <v>8426.9</v>
      </c>
      <c r="AA118" s="79">
        <f t="shared" si="29"/>
        <v>0</v>
      </c>
    </row>
    <row r="119" spans="1:27" s="82" customFormat="1" ht="20.100000000000001" customHeight="1">
      <c r="A119" s="74">
        <v>317</v>
      </c>
      <c r="B119" s="19">
        <v>18</v>
      </c>
      <c r="C119" s="19">
        <v>18</v>
      </c>
      <c r="D119" s="20" t="s">
        <v>303</v>
      </c>
      <c r="E119" s="20" t="s">
        <v>304</v>
      </c>
      <c r="F119" s="18" t="s">
        <v>43</v>
      </c>
      <c r="G119" s="18" t="s">
        <v>41</v>
      </c>
      <c r="H119" s="19">
        <v>1</v>
      </c>
      <c r="I119" s="18" t="s">
        <v>1512</v>
      </c>
      <c r="J119" s="18" t="s">
        <v>953</v>
      </c>
      <c r="K119" s="19" t="s">
        <v>86</v>
      </c>
      <c r="L119" s="19" t="s">
        <v>20</v>
      </c>
      <c r="M119" s="19" t="s">
        <v>290</v>
      </c>
      <c r="N119" s="19" t="s">
        <v>27</v>
      </c>
      <c r="O119" s="18">
        <v>204.89</v>
      </c>
      <c r="P119" s="18"/>
      <c r="Q119" s="19" t="s">
        <v>24</v>
      </c>
      <c r="R119" s="21"/>
      <c r="S119" s="22">
        <v>204.79</v>
      </c>
      <c r="T119" s="18"/>
      <c r="U119" s="23">
        <v>8199.32</v>
      </c>
      <c r="V119" s="23">
        <f>U119*S119</f>
        <v>1679138.7427999999</v>
      </c>
      <c r="W119" s="55"/>
      <c r="X119" s="80">
        <v>8234.2000000000007</v>
      </c>
      <c r="Y119" s="79">
        <f t="shared" si="28"/>
        <v>1686281.818</v>
      </c>
      <c r="Z119" s="80">
        <v>8426.9</v>
      </c>
      <c r="AA119" s="79">
        <f t="shared" si="29"/>
        <v>1725744.8509999998</v>
      </c>
    </row>
    <row r="120" spans="1:27" s="82" customFormat="1" ht="20.100000000000001" customHeight="1">
      <c r="A120" s="74">
        <v>318</v>
      </c>
      <c r="B120" s="25">
        <v>18</v>
      </c>
      <c r="C120" s="25">
        <v>18</v>
      </c>
      <c r="D120" s="26" t="s">
        <v>303</v>
      </c>
      <c r="E120" s="26" t="s">
        <v>304</v>
      </c>
      <c r="F120" s="27" t="s">
        <v>43</v>
      </c>
      <c r="G120" s="27" t="s">
        <v>41</v>
      </c>
      <c r="H120" s="25"/>
      <c r="I120" s="27" t="s">
        <v>1512</v>
      </c>
      <c r="J120" s="27" t="s">
        <v>953</v>
      </c>
      <c r="K120" s="25" t="s">
        <v>86</v>
      </c>
      <c r="L120" s="25"/>
      <c r="M120" s="25"/>
      <c r="N120" s="25"/>
      <c r="O120" s="27"/>
      <c r="P120" s="27"/>
      <c r="Q120" s="25"/>
      <c r="R120" s="28"/>
      <c r="S120" s="29"/>
      <c r="T120" s="30">
        <f>+S119</f>
        <v>204.79</v>
      </c>
      <c r="U120" s="31">
        <f>V120/T120</f>
        <v>8199.32</v>
      </c>
      <c r="V120" s="31">
        <f>SUM(V119)</f>
        <v>1679138.7427999999</v>
      </c>
      <c r="W120" s="56">
        <v>1700000</v>
      </c>
      <c r="X120" s="80">
        <v>8809.2000000000007</v>
      </c>
      <c r="Y120" s="79">
        <f t="shared" si="28"/>
        <v>0</v>
      </c>
      <c r="Z120" s="80">
        <v>9014.4</v>
      </c>
      <c r="AA120" s="79">
        <f t="shared" si="29"/>
        <v>0</v>
      </c>
    </row>
    <row r="121" spans="1:27" s="82" customFormat="1" ht="20.100000000000001" customHeight="1">
      <c r="A121" s="74">
        <v>319</v>
      </c>
      <c r="B121" s="19">
        <v>19</v>
      </c>
      <c r="C121" s="19">
        <v>19</v>
      </c>
      <c r="D121" s="20">
        <v>24203461310101</v>
      </c>
      <c r="E121" s="20" t="s">
        <v>305</v>
      </c>
      <c r="F121" s="18" t="s">
        <v>43</v>
      </c>
      <c r="G121" s="18" t="s">
        <v>41</v>
      </c>
      <c r="H121" s="19">
        <v>1</v>
      </c>
      <c r="I121" s="18" t="s">
        <v>1513</v>
      </c>
      <c r="J121" s="18" t="s">
        <v>953</v>
      </c>
      <c r="K121" s="19" t="s">
        <v>86</v>
      </c>
      <c r="L121" s="19" t="s">
        <v>20</v>
      </c>
      <c r="M121" s="19" t="s">
        <v>42</v>
      </c>
      <c r="N121" s="19" t="s">
        <v>42</v>
      </c>
      <c r="O121" s="18">
        <v>204.78</v>
      </c>
      <c r="P121" s="18"/>
      <c r="Q121" s="19" t="s">
        <v>24</v>
      </c>
      <c r="R121" s="21"/>
      <c r="S121" s="22">
        <v>204.78</v>
      </c>
      <c r="T121" s="18"/>
      <c r="U121" s="23">
        <v>8199.32</v>
      </c>
      <c r="V121" s="23">
        <f>U121*S121</f>
        <v>1679056.7496</v>
      </c>
      <c r="W121" s="55"/>
      <c r="X121" s="80">
        <v>8809.2000000000007</v>
      </c>
      <c r="Y121" s="79">
        <f t="shared" si="28"/>
        <v>1803947.9760000003</v>
      </c>
      <c r="Z121" s="80">
        <v>9014.4</v>
      </c>
      <c r="AA121" s="79">
        <f t="shared" si="29"/>
        <v>1845968.8319999999</v>
      </c>
    </row>
    <row r="122" spans="1:27" s="82" customFormat="1" ht="20.100000000000001" customHeight="1">
      <c r="A122" s="74">
        <v>320</v>
      </c>
      <c r="B122" s="25">
        <v>19</v>
      </c>
      <c r="C122" s="25">
        <v>19</v>
      </c>
      <c r="D122" s="26">
        <v>24203461310101</v>
      </c>
      <c r="E122" s="26" t="s">
        <v>305</v>
      </c>
      <c r="F122" s="27" t="s">
        <v>43</v>
      </c>
      <c r="G122" s="27" t="s">
        <v>41</v>
      </c>
      <c r="H122" s="25"/>
      <c r="I122" s="27" t="s">
        <v>1513</v>
      </c>
      <c r="J122" s="27" t="s">
        <v>953</v>
      </c>
      <c r="K122" s="25" t="s">
        <v>86</v>
      </c>
      <c r="L122" s="25"/>
      <c r="M122" s="25"/>
      <c r="N122" s="25"/>
      <c r="O122" s="27"/>
      <c r="P122" s="27"/>
      <c r="Q122" s="25"/>
      <c r="R122" s="28"/>
      <c r="S122" s="29"/>
      <c r="T122" s="30">
        <f>+S121</f>
        <v>204.78</v>
      </c>
      <c r="U122" s="31">
        <f>V122/T122</f>
        <v>8199.32</v>
      </c>
      <c r="V122" s="31">
        <f>SUM(V121)</f>
        <v>1679056.7496</v>
      </c>
      <c r="W122" s="56">
        <v>1700000</v>
      </c>
      <c r="X122" s="80">
        <f>Y122/T122</f>
        <v>25279.208399257739</v>
      </c>
      <c r="Y122" s="79">
        <f t="shared" ref="Y122:AA122" si="37">SUM(Y116:Y121)</f>
        <v>5176676.2960000001</v>
      </c>
      <c r="Z122" s="80">
        <f>AA122/T122</f>
        <v>25869.846039652308</v>
      </c>
      <c r="AA122" s="79">
        <f t="shared" si="37"/>
        <v>5297627.0719999997</v>
      </c>
    </row>
    <row r="123" spans="1:27" s="16" customFormat="1" ht="20.100000000000001" customHeight="1">
      <c r="A123" s="39">
        <v>321</v>
      </c>
      <c r="B123" s="19">
        <v>20</v>
      </c>
      <c r="C123" s="19">
        <v>20</v>
      </c>
      <c r="D123" s="20">
        <v>24203361310101</v>
      </c>
      <c r="E123" s="20" t="s">
        <v>306</v>
      </c>
      <c r="F123" s="18" t="s">
        <v>43</v>
      </c>
      <c r="G123" s="18" t="s">
        <v>41</v>
      </c>
      <c r="H123" s="19">
        <v>1</v>
      </c>
      <c r="I123" s="18" t="s">
        <v>1514</v>
      </c>
      <c r="J123" s="18" t="s">
        <v>953</v>
      </c>
      <c r="K123" s="19" t="s">
        <v>86</v>
      </c>
      <c r="L123" s="19" t="s">
        <v>20</v>
      </c>
      <c r="M123" s="19" t="s">
        <v>42</v>
      </c>
      <c r="N123" s="19" t="s">
        <v>42</v>
      </c>
      <c r="O123" s="18">
        <v>204.8</v>
      </c>
      <c r="P123" s="18"/>
      <c r="Q123" s="19" t="s">
        <v>24</v>
      </c>
      <c r="R123" s="21"/>
      <c r="S123" s="22">
        <v>204.8</v>
      </c>
      <c r="T123" s="18"/>
      <c r="U123" s="23">
        <v>8199.32</v>
      </c>
      <c r="V123" s="23">
        <f>U123*S123</f>
        <v>1679220.736</v>
      </c>
      <c r="W123" s="55"/>
      <c r="X123" s="23">
        <v>7492.64</v>
      </c>
      <c r="Y123" s="22">
        <f t="shared" si="28"/>
        <v>1534492.6720000003</v>
      </c>
      <c r="Z123" s="23">
        <v>8111.52</v>
      </c>
      <c r="AA123" s="22">
        <f t="shared" si="29"/>
        <v>1661239.2960000001</v>
      </c>
    </row>
    <row r="124" spans="1:27" s="16" customFormat="1" ht="20.100000000000001" customHeight="1">
      <c r="A124" s="39">
        <v>322</v>
      </c>
      <c r="B124" s="25">
        <v>20</v>
      </c>
      <c r="C124" s="25">
        <v>20</v>
      </c>
      <c r="D124" s="26">
        <v>24203361310101</v>
      </c>
      <c r="E124" s="26" t="s">
        <v>306</v>
      </c>
      <c r="F124" s="27" t="s">
        <v>43</v>
      </c>
      <c r="G124" s="27" t="s">
        <v>41</v>
      </c>
      <c r="H124" s="25"/>
      <c r="I124" s="27" t="s">
        <v>1514</v>
      </c>
      <c r="J124" s="27" t="s">
        <v>953</v>
      </c>
      <c r="K124" s="25" t="s">
        <v>86</v>
      </c>
      <c r="L124" s="25"/>
      <c r="M124" s="25"/>
      <c r="N124" s="25"/>
      <c r="O124" s="27"/>
      <c r="P124" s="27"/>
      <c r="Q124" s="25"/>
      <c r="R124" s="28"/>
      <c r="S124" s="29"/>
      <c r="T124" s="30">
        <f>+S123</f>
        <v>204.8</v>
      </c>
      <c r="U124" s="31">
        <f>V124/T124</f>
        <v>8199.32</v>
      </c>
      <c r="V124" s="31">
        <f>SUM(V123)</f>
        <v>1679220.736</v>
      </c>
      <c r="W124" s="56">
        <v>1700000</v>
      </c>
      <c r="X124" s="23">
        <v>7492.64</v>
      </c>
      <c r="Y124" s="22">
        <f t="shared" si="28"/>
        <v>0</v>
      </c>
      <c r="Z124" s="23">
        <v>8111.52</v>
      </c>
      <c r="AA124" s="22">
        <f t="shared" si="29"/>
        <v>0</v>
      </c>
    </row>
    <row r="125" spans="1:27" s="16" customFormat="1" ht="20.100000000000001" customHeight="1">
      <c r="A125" s="39">
        <v>323</v>
      </c>
      <c r="B125" s="19">
        <v>21</v>
      </c>
      <c r="C125" s="19">
        <v>21</v>
      </c>
      <c r="D125" s="20">
        <v>24203371310101</v>
      </c>
      <c r="E125" s="20" t="s">
        <v>307</v>
      </c>
      <c r="F125" s="18" t="s">
        <v>43</v>
      </c>
      <c r="G125" s="18" t="s">
        <v>41</v>
      </c>
      <c r="H125" s="19">
        <v>1</v>
      </c>
      <c r="I125" s="18" t="s">
        <v>1515</v>
      </c>
      <c r="J125" s="18" t="s">
        <v>953</v>
      </c>
      <c r="K125" s="19" t="s">
        <v>86</v>
      </c>
      <c r="L125" s="19" t="s">
        <v>20</v>
      </c>
      <c r="M125" s="19" t="s">
        <v>42</v>
      </c>
      <c r="N125" s="19" t="s">
        <v>42</v>
      </c>
      <c r="O125" s="18">
        <v>204.72</v>
      </c>
      <c r="P125" s="18"/>
      <c r="Q125" s="19" t="s">
        <v>24</v>
      </c>
      <c r="R125" s="21"/>
      <c r="S125" s="22">
        <v>204.72</v>
      </c>
      <c r="T125" s="18"/>
      <c r="U125" s="23">
        <v>8199.32</v>
      </c>
      <c r="V125" s="23">
        <f>U125*S125</f>
        <v>1678564.7903999998</v>
      </c>
      <c r="W125" s="55"/>
      <c r="X125" s="31" t="e">
        <f>Y125/T125</f>
        <v>#DIV/0!</v>
      </c>
      <c r="Y125" s="29">
        <f t="shared" ref="Y125:AA125" si="38">SUM(Y123:Y124)</f>
        <v>1534492.6720000003</v>
      </c>
      <c r="Z125" s="31" t="e">
        <f>AA125/T125</f>
        <v>#DIV/0!</v>
      </c>
      <c r="AA125" s="29">
        <f t="shared" si="38"/>
        <v>1661239.2960000001</v>
      </c>
    </row>
    <row r="126" spans="1:27" s="82" customFormat="1" ht="20.100000000000001" customHeight="1">
      <c r="A126" s="74">
        <v>324</v>
      </c>
      <c r="B126" s="25">
        <v>21</v>
      </c>
      <c r="C126" s="25">
        <v>21</v>
      </c>
      <c r="D126" s="26">
        <v>24203371310101</v>
      </c>
      <c r="E126" s="26" t="s">
        <v>307</v>
      </c>
      <c r="F126" s="27" t="s">
        <v>43</v>
      </c>
      <c r="G126" s="27" t="s">
        <v>41</v>
      </c>
      <c r="H126" s="25"/>
      <c r="I126" s="27" t="s">
        <v>1515</v>
      </c>
      <c r="J126" s="27" t="s">
        <v>953</v>
      </c>
      <c r="K126" s="25" t="s">
        <v>86</v>
      </c>
      <c r="L126" s="25"/>
      <c r="M126" s="25"/>
      <c r="N126" s="25"/>
      <c r="O126" s="27"/>
      <c r="P126" s="27"/>
      <c r="Q126" s="25"/>
      <c r="R126" s="28"/>
      <c r="S126" s="29"/>
      <c r="T126" s="30">
        <f>+S125</f>
        <v>204.72</v>
      </c>
      <c r="U126" s="31">
        <f>V126/T126</f>
        <v>8199.32</v>
      </c>
      <c r="V126" s="31">
        <f>SUM(V125)</f>
        <v>1678564.7903999998</v>
      </c>
      <c r="W126" s="56">
        <v>1700000</v>
      </c>
      <c r="X126" s="80">
        <v>9576.25</v>
      </c>
      <c r="Y126" s="79">
        <f t="shared" si="28"/>
        <v>0</v>
      </c>
      <c r="Z126" s="80">
        <v>9798.1299999999992</v>
      </c>
      <c r="AA126" s="79">
        <f t="shared" si="29"/>
        <v>0</v>
      </c>
    </row>
    <row r="127" spans="1:27" s="82" customFormat="1" ht="20.100000000000001" customHeight="1">
      <c r="A127" s="74">
        <v>325</v>
      </c>
      <c r="B127" s="19">
        <v>22</v>
      </c>
      <c r="C127" s="19">
        <v>22</v>
      </c>
      <c r="D127" s="20" t="s">
        <v>308</v>
      </c>
      <c r="E127" s="20" t="s">
        <v>309</v>
      </c>
      <c r="F127" s="18" t="s">
        <v>43</v>
      </c>
      <c r="G127" s="18" t="s">
        <v>41</v>
      </c>
      <c r="H127" s="19">
        <v>1</v>
      </c>
      <c r="I127" s="18" t="s">
        <v>1516</v>
      </c>
      <c r="J127" s="18" t="s">
        <v>953</v>
      </c>
      <c r="K127" s="19" t="s">
        <v>86</v>
      </c>
      <c r="L127" s="19" t="s">
        <v>20</v>
      </c>
      <c r="M127" s="19" t="s">
        <v>42</v>
      </c>
      <c r="N127" s="19" t="s">
        <v>310</v>
      </c>
      <c r="O127" s="18">
        <v>204.75</v>
      </c>
      <c r="P127" s="18"/>
      <c r="Q127" s="19" t="s">
        <v>184</v>
      </c>
      <c r="R127" s="21">
        <v>0.1</v>
      </c>
      <c r="S127" s="22">
        <v>204.75</v>
      </c>
      <c r="T127" s="18"/>
      <c r="U127" s="23">
        <v>7716.47</v>
      </c>
      <c r="V127" s="23">
        <f>U127*S127</f>
        <v>1579947.2325000002</v>
      </c>
      <c r="W127" s="55"/>
      <c r="X127" s="80">
        <v>9576.25</v>
      </c>
      <c r="Y127" s="79">
        <f t="shared" si="28"/>
        <v>1960737.1875</v>
      </c>
      <c r="Z127" s="80">
        <v>9798.1299999999992</v>
      </c>
      <c r="AA127" s="79">
        <f t="shared" si="29"/>
        <v>2006167.1174999999</v>
      </c>
    </row>
    <row r="128" spans="1:27" s="82" customFormat="1" ht="20.100000000000001" customHeight="1">
      <c r="A128" s="74">
        <v>326</v>
      </c>
      <c r="B128" s="25">
        <v>22</v>
      </c>
      <c r="C128" s="25">
        <v>22</v>
      </c>
      <c r="D128" s="26" t="s">
        <v>308</v>
      </c>
      <c r="E128" s="26" t="s">
        <v>309</v>
      </c>
      <c r="F128" s="27" t="s">
        <v>43</v>
      </c>
      <c r="G128" s="27" t="s">
        <v>41</v>
      </c>
      <c r="H128" s="25"/>
      <c r="I128" s="27" t="s">
        <v>1516</v>
      </c>
      <c r="J128" s="27" t="s">
        <v>953</v>
      </c>
      <c r="K128" s="25" t="s">
        <v>86</v>
      </c>
      <c r="L128" s="25"/>
      <c r="M128" s="25"/>
      <c r="N128" s="25"/>
      <c r="O128" s="27"/>
      <c r="P128" s="27"/>
      <c r="Q128" s="25"/>
      <c r="R128" s="28"/>
      <c r="S128" s="29"/>
      <c r="T128" s="30">
        <f>+S127</f>
        <v>204.75</v>
      </c>
      <c r="U128" s="31">
        <f>V128/T128</f>
        <v>7716.4700000000012</v>
      </c>
      <c r="V128" s="31">
        <f>SUM(V127)</f>
        <v>1579947.2325000002</v>
      </c>
      <c r="W128" s="56">
        <v>1600000</v>
      </c>
      <c r="X128" s="80">
        <v>8311.25</v>
      </c>
      <c r="Y128" s="79">
        <f t="shared" si="28"/>
        <v>0</v>
      </c>
      <c r="Z128" s="80">
        <v>8505.6299999999992</v>
      </c>
      <c r="AA128" s="79">
        <f t="shared" si="29"/>
        <v>0</v>
      </c>
    </row>
    <row r="129" spans="1:27" s="82" customFormat="1" ht="20.100000000000001" customHeight="1">
      <c r="A129" s="74">
        <v>327</v>
      </c>
      <c r="B129" s="19">
        <v>23</v>
      </c>
      <c r="C129" s="19">
        <v>23</v>
      </c>
      <c r="D129" s="20">
        <v>24203581310101</v>
      </c>
      <c r="E129" s="20" t="s">
        <v>311</v>
      </c>
      <c r="F129" s="18" t="s">
        <v>43</v>
      </c>
      <c r="G129" s="18" t="s">
        <v>41</v>
      </c>
      <c r="H129" s="19">
        <v>1</v>
      </c>
      <c r="I129" s="18" t="s">
        <v>1517</v>
      </c>
      <c r="J129" s="18" t="s">
        <v>953</v>
      </c>
      <c r="K129" s="19" t="s">
        <v>86</v>
      </c>
      <c r="L129" s="19" t="s">
        <v>20</v>
      </c>
      <c r="M129" s="19" t="s">
        <v>312</v>
      </c>
      <c r="N129" s="19" t="s">
        <v>313</v>
      </c>
      <c r="O129" s="18">
        <v>204.72</v>
      </c>
      <c r="P129" s="18"/>
      <c r="Q129" s="19" t="s">
        <v>23</v>
      </c>
      <c r="R129" s="21">
        <v>0.05</v>
      </c>
      <c r="S129" s="22">
        <v>204.72</v>
      </c>
      <c r="T129" s="18"/>
      <c r="U129" s="23">
        <v>8199.32</v>
      </c>
      <c r="V129" s="23">
        <f>U129*S129</f>
        <v>1678564.7903999998</v>
      </c>
      <c r="W129" s="55"/>
      <c r="X129" s="80">
        <v>8081.25</v>
      </c>
      <c r="Y129" s="79">
        <f t="shared" si="28"/>
        <v>1654393.5</v>
      </c>
      <c r="Z129" s="80">
        <v>8270.6299999999992</v>
      </c>
      <c r="AA129" s="79">
        <f t="shared" si="29"/>
        <v>1693163.3735999998</v>
      </c>
    </row>
    <row r="130" spans="1:27" s="82" customFormat="1" ht="20.100000000000001" customHeight="1">
      <c r="A130" s="74">
        <v>328</v>
      </c>
      <c r="B130" s="25">
        <v>23</v>
      </c>
      <c r="C130" s="25">
        <v>23</v>
      </c>
      <c r="D130" s="26">
        <v>24203581310101</v>
      </c>
      <c r="E130" s="26" t="s">
        <v>311</v>
      </c>
      <c r="F130" s="27" t="s">
        <v>43</v>
      </c>
      <c r="G130" s="27" t="s">
        <v>41</v>
      </c>
      <c r="H130" s="25"/>
      <c r="I130" s="27" t="s">
        <v>1517</v>
      </c>
      <c r="J130" s="27" t="s">
        <v>953</v>
      </c>
      <c r="K130" s="25" t="s">
        <v>86</v>
      </c>
      <c r="L130" s="25"/>
      <c r="M130" s="25"/>
      <c r="N130" s="25"/>
      <c r="O130" s="27"/>
      <c r="P130" s="27"/>
      <c r="Q130" s="25"/>
      <c r="R130" s="28"/>
      <c r="S130" s="29"/>
      <c r="T130" s="30">
        <f>+S129</f>
        <v>204.72</v>
      </c>
      <c r="U130" s="31">
        <f>V130/T130</f>
        <v>8199.32</v>
      </c>
      <c r="V130" s="31">
        <f>SUM(V129)</f>
        <v>1678564.7903999998</v>
      </c>
      <c r="W130" s="56">
        <v>1700000</v>
      </c>
      <c r="X130" s="80">
        <f>Y130/T130</f>
        <v>17658.903319167643</v>
      </c>
      <c r="Y130" s="79">
        <f t="shared" ref="Y130:AA130" si="39">SUM(Y126:Y129)</f>
        <v>3615130.6875</v>
      </c>
      <c r="Z130" s="80">
        <f>AA130/T130</f>
        <v>18070.195833821803</v>
      </c>
      <c r="AA130" s="79">
        <f t="shared" si="39"/>
        <v>3699330.4910999998</v>
      </c>
    </row>
    <row r="131" spans="1:27" s="16" customFormat="1" ht="20.100000000000001" customHeight="1">
      <c r="A131" s="39">
        <v>329</v>
      </c>
      <c r="B131" s="19">
        <v>24</v>
      </c>
      <c r="C131" s="19">
        <v>24</v>
      </c>
      <c r="D131" s="20">
        <v>18101541303110</v>
      </c>
      <c r="E131" s="20" t="s">
        <v>314</v>
      </c>
      <c r="F131" s="18" t="s">
        <v>44</v>
      </c>
      <c r="G131" s="18" t="s">
        <v>19</v>
      </c>
      <c r="H131" s="19"/>
      <c r="I131" s="18" t="s">
        <v>315</v>
      </c>
      <c r="J131" s="18" t="s">
        <v>954</v>
      </c>
      <c r="K131" s="19" t="s">
        <v>86</v>
      </c>
      <c r="L131" s="19" t="s">
        <v>20</v>
      </c>
      <c r="M131" s="19" t="s">
        <v>33</v>
      </c>
      <c r="N131" s="19" t="s">
        <v>35</v>
      </c>
      <c r="O131" s="18">
        <v>1584</v>
      </c>
      <c r="P131" s="18"/>
      <c r="Q131" s="19" t="s">
        <v>23</v>
      </c>
      <c r="R131" s="21">
        <v>0.1</v>
      </c>
      <c r="S131" s="22">
        <v>1599.47568</v>
      </c>
      <c r="T131" s="18"/>
      <c r="U131" s="23">
        <v>7797.74</v>
      </c>
      <c r="V131" s="23">
        <f t="shared" ref="V131:V138" si="40">U131*S131</f>
        <v>12472295.4889632</v>
      </c>
      <c r="W131" s="55"/>
      <c r="X131" s="23">
        <v>8227.44</v>
      </c>
      <c r="Y131" s="22">
        <f t="shared" si="28"/>
        <v>13159590.1886592</v>
      </c>
      <c r="Z131" s="23">
        <v>8884.02</v>
      </c>
      <c r="AA131" s="22">
        <f t="shared" si="29"/>
        <v>14209773.930633601</v>
      </c>
    </row>
    <row r="132" spans="1:27" s="16" customFormat="1" ht="20.100000000000001" customHeight="1">
      <c r="A132" s="39">
        <v>330</v>
      </c>
      <c r="B132" s="19"/>
      <c r="C132" s="19"/>
      <c r="D132" s="20">
        <v>18101541303113</v>
      </c>
      <c r="E132" s="20" t="s">
        <v>316</v>
      </c>
      <c r="F132" s="18" t="s">
        <v>44</v>
      </c>
      <c r="G132" s="18" t="s">
        <v>19</v>
      </c>
      <c r="H132" s="19"/>
      <c r="I132" s="18" t="s">
        <v>315</v>
      </c>
      <c r="J132" s="24" t="s">
        <v>1020</v>
      </c>
      <c r="K132" s="19" t="s">
        <v>86</v>
      </c>
      <c r="L132" s="19" t="s">
        <v>20</v>
      </c>
      <c r="M132" s="19" t="s">
        <v>33</v>
      </c>
      <c r="N132" s="19" t="s">
        <v>73</v>
      </c>
      <c r="O132" s="18">
        <v>920.4</v>
      </c>
      <c r="P132" s="18"/>
      <c r="Q132" s="19" t="s">
        <v>23</v>
      </c>
      <c r="R132" s="21">
        <v>0.1</v>
      </c>
      <c r="S132" s="22">
        <v>929.39255299999991</v>
      </c>
      <c r="T132" s="18"/>
      <c r="U132" s="23">
        <v>7797.74</v>
      </c>
      <c r="V132" s="23">
        <f t="shared" si="40"/>
        <v>7247161.4862302188</v>
      </c>
      <c r="W132" s="55"/>
      <c r="X132" s="31" t="e">
        <f>Y132/T132</f>
        <v>#DIV/0!</v>
      </c>
      <c r="Y132" s="29">
        <f t="shared" ref="Y132:AA132" si="41">SUM(Y131)</f>
        <v>13159590.1886592</v>
      </c>
      <c r="Z132" s="31" t="e">
        <f>AA132/T132</f>
        <v>#DIV/0!</v>
      </c>
      <c r="AA132" s="29">
        <f t="shared" si="41"/>
        <v>14209773.930633601</v>
      </c>
    </row>
    <row r="133" spans="1:27" s="16" customFormat="1" ht="20.100000000000001" customHeight="1">
      <c r="A133" s="39">
        <v>331</v>
      </c>
      <c r="B133" s="19"/>
      <c r="C133" s="19"/>
      <c r="D133" s="20">
        <v>18101541303114</v>
      </c>
      <c r="E133" s="20" t="s">
        <v>317</v>
      </c>
      <c r="F133" s="18" t="s">
        <v>44</v>
      </c>
      <c r="G133" s="18" t="s">
        <v>19</v>
      </c>
      <c r="H133" s="19"/>
      <c r="I133" s="18" t="s">
        <v>315</v>
      </c>
      <c r="J133" s="24" t="s">
        <v>1020</v>
      </c>
      <c r="K133" s="19" t="s">
        <v>86</v>
      </c>
      <c r="L133" s="19" t="s">
        <v>20</v>
      </c>
      <c r="M133" s="19" t="s">
        <v>33</v>
      </c>
      <c r="N133" s="19" t="s">
        <v>74</v>
      </c>
      <c r="O133" s="18">
        <v>600</v>
      </c>
      <c r="P133" s="18"/>
      <c r="Q133" s="19" t="s">
        <v>23</v>
      </c>
      <c r="R133" s="21">
        <v>0.1</v>
      </c>
      <c r="S133" s="22">
        <v>605.86199999999997</v>
      </c>
      <c r="T133" s="18"/>
      <c r="U133" s="23">
        <v>7797.74</v>
      </c>
      <c r="V133" s="23">
        <f t="shared" si="40"/>
        <v>4724354.35188</v>
      </c>
      <c r="W133" s="55"/>
      <c r="X133" s="23">
        <v>9714.82</v>
      </c>
      <c r="Y133" s="22">
        <f t="shared" si="28"/>
        <v>5885840.2748399992</v>
      </c>
      <c r="Z133" s="23">
        <v>10063.14</v>
      </c>
      <c r="AA133" s="22">
        <f t="shared" si="29"/>
        <v>6096874.1266799998</v>
      </c>
    </row>
    <row r="134" spans="1:27" s="16" customFormat="1" ht="20.100000000000001" customHeight="1">
      <c r="A134" s="39">
        <v>332</v>
      </c>
      <c r="B134" s="19"/>
      <c r="C134" s="19"/>
      <c r="D134" s="20">
        <v>18101541303115</v>
      </c>
      <c r="E134" s="20" t="s">
        <v>318</v>
      </c>
      <c r="F134" s="18" t="s">
        <v>44</v>
      </c>
      <c r="G134" s="18" t="s">
        <v>19</v>
      </c>
      <c r="H134" s="19"/>
      <c r="I134" s="18" t="s">
        <v>315</v>
      </c>
      <c r="J134" s="24" t="s">
        <v>1020</v>
      </c>
      <c r="K134" s="19" t="s">
        <v>86</v>
      </c>
      <c r="L134" s="19" t="s">
        <v>20</v>
      </c>
      <c r="M134" s="19" t="s">
        <v>33</v>
      </c>
      <c r="N134" s="19" t="s">
        <v>32</v>
      </c>
      <c r="O134" s="18">
        <v>1680</v>
      </c>
      <c r="P134" s="18"/>
      <c r="Q134" s="19" t="s">
        <v>23</v>
      </c>
      <c r="R134" s="21">
        <v>0.1</v>
      </c>
      <c r="S134" s="22">
        <v>1696.4136000000001</v>
      </c>
      <c r="T134" s="18"/>
      <c r="U134" s="23">
        <v>7797.74</v>
      </c>
      <c r="V134" s="23">
        <f t="shared" si="40"/>
        <v>13228192.185264001</v>
      </c>
      <c r="W134" s="55"/>
      <c r="X134" s="23">
        <v>9714.82</v>
      </c>
      <c r="Y134" s="22">
        <f t="shared" si="28"/>
        <v>16480352.769552</v>
      </c>
      <c r="Z134" s="23">
        <v>10063.14</v>
      </c>
      <c r="AA134" s="22">
        <f t="shared" si="29"/>
        <v>17071247.554703999</v>
      </c>
    </row>
    <row r="135" spans="1:27" s="16" customFormat="1" ht="20.100000000000001" customHeight="1">
      <c r="A135" s="39">
        <v>333</v>
      </c>
      <c r="B135" s="19"/>
      <c r="C135" s="19"/>
      <c r="D135" s="20">
        <v>18101541303116</v>
      </c>
      <c r="E135" s="20" t="s">
        <v>319</v>
      </c>
      <c r="F135" s="18" t="s">
        <v>44</v>
      </c>
      <c r="G135" s="18" t="s">
        <v>19</v>
      </c>
      <c r="H135" s="19"/>
      <c r="I135" s="18" t="s">
        <v>315</v>
      </c>
      <c r="J135" s="24" t="s">
        <v>1020</v>
      </c>
      <c r="K135" s="19" t="s">
        <v>86</v>
      </c>
      <c r="L135" s="19" t="s">
        <v>20</v>
      </c>
      <c r="M135" s="19" t="s">
        <v>33</v>
      </c>
      <c r="N135" s="19" t="s">
        <v>45</v>
      </c>
      <c r="O135" s="18">
        <v>2000</v>
      </c>
      <c r="P135" s="18"/>
      <c r="Q135" s="19" t="s">
        <v>23</v>
      </c>
      <c r="R135" s="21">
        <v>0.1</v>
      </c>
      <c r="S135" s="22">
        <v>2019.54</v>
      </c>
      <c r="T135" s="18"/>
      <c r="U135" s="23">
        <v>7797.74</v>
      </c>
      <c r="V135" s="23">
        <f t="shared" si="40"/>
        <v>15747847.839599999</v>
      </c>
      <c r="W135" s="55"/>
      <c r="X135" s="23">
        <v>10297.32</v>
      </c>
      <c r="Y135" s="22">
        <f t="shared" si="28"/>
        <v>20795849.632799998</v>
      </c>
      <c r="Z135" s="23">
        <v>10665.64</v>
      </c>
      <c r="AA135" s="22">
        <f t="shared" si="29"/>
        <v>21539686.605599999</v>
      </c>
    </row>
    <row r="136" spans="1:27" s="16" customFormat="1" ht="20.100000000000001" customHeight="1">
      <c r="A136" s="39">
        <v>334</v>
      </c>
      <c r="B136" s="19"/>
      <c r="C136" s="19"/>
      <c r="D136" s="20">
        <v>18101541303104</v>
      </c>
      <c r="E136" s="20" t="s">
        <v>320</v>
      </c>
      <c r="F136" s="18" t="s">
        <v>44</v>
      </c>
      <c r="G136" s="18" t="s">
        <v>19</v>
      </c>
      <c r="H136" s="19"/>
      <c r="I136" s="18" t="s">
        <v>315</v>
      </c>
      <c r="J136" s="24" t="s">
        <v>1020</v>
      </c>
      <c r="K136" s="19" t="s">
        <v>86</v>
      </c>
      <c r="L136" s="19" t="s">
        <v>20</v>
      </c>
      <c r="M136" s="19" t="s">
        <v>33</v>
      </c>
      <c r="N136" s="19" t="s">
        <v>27</v>
      </c>
      <c r="O136" s="18">
        <v>1620</v>
      </c>
      <c r="P136" s="18"/>
      <c r="Q136" s="19" t="s">
        <v>23</v>
      </c>
      <c r="R136" s="21">
        <v>0.1</v>
      </c>
      <c r="S136" s="22">
        <v>1635.8273999999999</v>
      </c>
      <c r="T136" s="18"/>
      <c r="U136" s="23">
        <v>7797.74</v>
      </c>
      <c r="V136" s="23">
        <f t="shared" si="40"/>
        <v>12755756.750076</v>
      </c>
      <c r="W136" s="55"/>
      <c r="X136" s="23">
        <v>10297.32</v>
      </c>
      <c r="Y136" s="22">
        <f t="shared" si="28"/>
        <v>16844638.202567998</v>
      </c>
      <c r="Z136" s="23">
        <v>10665.64</v>
      </c>
      <c r="AA136" s="22">
        <f t="shared" si="29"/>
        <v>17447146.150535997</v>
      </c>
    </row>
    <row r="137" spans="1:27" s="16" customFormat="1" ht="20.100000000000001" customHeight="1">
      <c r="A137" s="39">
        <v>335</v>
      </c>
      <c r="B137" s="19"/>
      <c r="C137" s="19"/>
      <c r="D137" s="20">
        <v>18101541303105</v>
      </c>
      <c r="E137" s="20" t="s">
        <v>321</v>
      </c>
      <c r="F137" s="18" t="s">
        <v>44</v>
      </c>
      <c r="G137" s="18" t="s">
        <v>19</v>
      </c>
      <c r="H137" s="19"/>
      <c r="I137" s="18" t="s">
        <v>315</v>
      </c>
      <c r="J137" s="24" t="s">
        <v>1020</v>
      </c>
      <c r="K137" s="19" t="s">
        <v>86</v>
      </c>
      <c r="L137" s="19" t="s">
        <v>20</v>
      </c>
      <c r="M137" s="19" t="s">
        <v>33</v>
      </c>
      <c r="N137" s="19" t="s">
        <v>26</v>
      </c>
      <c r="O137" s="18">
        <v>342</v>
      </c>
      <c r="P137" s="18"/>
      <c r="Q137" s="19" t="s">
        <v>23</v>
      </c>
      <c r="R137" s="21">
        <v>0.1</v>
      </c>
      <c r="S137" s="22">
        <v>345.34134</v>
      </c>
      <c r="T137" s="18"/>
      <c r="U137" s="23">
        <v>7797.74</v>
      </c>
      <c r="V137" s="23">
        <f t="shared" si="40"/>
        <v>2692881.9805716001</v>
      </c>
      <c r="W137" s="55"/>
      <c r="X137" s="23">
        <v>10297.32</v>
      </c>
      <c r="Y137" s="22">
        <f t="shared" si="28"/>
        <v>3556090.2872087997</v>
      </c>
      <c r="Z137" s="23">
        <v>10665.64</v>
      </c>
      <c r="AA137" s="22">
        <f t="shared" si="29"/>
        <v>3683286.4095576</v>
      </c>
    </row>
    <row r="138" spans="1:27" s="16" customFormat="1" ht="20.100000000000001" customHeight="1">
      <c r="A138" s="39">
        <v>336</v>
      </c>
      <c r="B138" s="19"/>
      <c r="C138" s="19"/>
      <c r="D138" s="20">
        <v>18101541303109</v>
      </c>
      <c r="E138" s="20" t="s">
        <v>322</v>
      </c>
      <c r="F138" s="18" t="s">
        <v>44</v>
      </c>
      <c r="G138" s="18" t="s">
        <v>19</v>
      </c>
      <c r="H138" s="19"/>
      <c r="I138" s="18" t="s">
        <v>315</v>
      </c>
      <c r="J138" s="24" t="s">
        <v>1020</v>
      </c>
      <c r="K138" s="19" t="s">
        <v>86</v>
      </c>
      <c r="L138" s="19" t="s">
        <v>20</v>
      </c>
      <c r="M138" s="19" t="s">
        <v>33</v>
      </c>
      <c r="N138" s="19" t="s">
        <v>34</v>
      </c>
      <c r="O138" s="18">
        <v>1680</v>
      </c>
      <c r="P138" s="18"/>
      <c r="Q138" s="19" t="s">
        <v>23</v>
      </c>
      <c r="R138" s="21">
        <v>0.1</v>
      </c>
      <c r="S138" s="22">
        <v>1696.4136000000001</v>
      </c>
      <c r="T138" s="18"/>
      <c r="U138" s="23">
        <v>7797.74</v>
      </c>
      <c r="V138" s="23">
        <f t="shared" si="40"/>
        <v>13228192.185264001</v>
      </c>
      <c r="W138" s="55"/>
      <c r="X138" s="23">
        <v>10297.32</v>
      </c>
      <c r="Y138" s="22">
        <f t="shared" si="28"/>
        <v>17468513.691552002</v>
      </c>
      <c r="Z138" s="23">
        <v>10665.64</v>
      </c>
      <c r="AA138" s="22">
        <f t="shared" si="29"/>
        <v>18093336.748704001</v>
      </c>
    </row>
    <row r="139" spans="1:27" s="16" customFormat="1" ht="20.100000000000001" customHeight="1">
      <c r="A139" s="39">
        <v>337</v>
      </c>
      <c r="B139" s="25">
        <v>24</v>
      </c>
      <c r="C139" s="25">
        <v>24</v>
      </c>
      <c r="D139" s="26">
        <v>18101541303110</v>
      </c>
      <c r="E139" s="26" t="s">
        <v>314</v>
      </c>
      <c r="F139" s="27" t="s">
        <v>44</v>
      </c>
      <c r="G139" s="27" t="s">
        <v>19</v>
      </c>
      <c r="H139" s="25"/>
      <c r="I139" s="27" t="s">
        <v>315</v>
      </c>
      <c r="J139" s="27" t="s">
        <v>954</v>
      </c>
      <c r="K139" s="25" t="s">
        <v>86</v>
      </c>
      <c r="L139" s="25"/>
      <c r="M139" s="25"/>
      <c r="N139" s="25"/>
      <c r="O139" s="27"/>
      <c r="P139" s="27"/>
      <c r="Q139" s="25"/>
      <c r="R139" s="28"/>
      <c r="S139" s="29"/>
      <c r="T139" s="30">
        <f>SUM(S131:S138)</f>
        <v>10528.266173</v>
      </c>
      <c r="U139" s="31">
        <f>V139/T139</f>
        <v>7797.74</v>
      </c>
      <c r="V139" s="31">
        <f>SUM(V131:V138)</f>
        <v>82096682.267849013</v>
      </c>
      <c r="W139" s="56">
        <v>82100000</v>
      </c>
      <c r="X139" s="23">
        <v>9714.82</v>
      </c>
      <c r="Y139" s="22">
        <f t="shared" si="28"/>
        <v>0</v>
      </c>
      <c r="Z139" s="23">
        <v>10063.14</v>
      </c>
      <c r="AA139" s="22">
        <f t="shared" si="29"/>
        <v>0</v>
      </c>
    </row>
    <row r="140" spans="1:27" s="16" customFormat="1" ht="20.100000000000001" customHeight="1">
      <c r="A140" s="39">
        <v>338</v>
      </c>
      <c r="B140" s="19">
        <v>25</v>
      </c>
      <c r="C140" s="19">
        <v>25</v>
      </c>
      <c r="D140" s="20">
        <v>18117111310101</v>
      </c>
      <c r="E140" s="20" t="s">
        <v>323</v>
      </c>
      <c r="F140" s="18" t="s">
        <v>44</v>
      </c>
      <c r="G140" s="18" t="s">
        <v>41</v>
      </c>
      <c r="H140" s="19">
        <v>1</v>
      </c>
      <c r="I140" s="18" t="s">
        <v>324</v>
      </c>
      <c r="J140" s="18" t="s">
        <v>954</v>
      </c>
      <c r="K140" s="19" t="s">
        <v>86</v>
      </c>
      <c r="L140" s="19" t="s">
        <v>20</v>
      </c>
      <c r="M140" s="19" t="s">
        <v>71</v>
      </c>
      <c r="N140" s="19" t="s">
        <v>21</v>
      </c>
      <c r="O140" s="18">
        <v>1863.4</v>
      </c>
      <c r="P140" s="18"/>
      <c r="Q140" s="19" t="s">
        <v>24</v>
      </c>
      <c r="R140" s="21"/>
      <c r="S140" s="22">
        <v>1881.16392</v>
      </c>
      <c r="T140" s="18"/>
      <c r="U140" s="23">
        <v>8119.32</v>
      </c>
      <c r="V140" s="23">
        <f>U140*S140</f>
        <v>15273771.838934399</v>
      </c>
      <c r="W140" s="55"/>
      <c r="X140" s="23">
        <v>9714.82</v>
      </c>
      <c r="Y140" s="22">
        <f t="shared" si="28"/>
        <v>18275168.873294398</v>
      </c>
      <c r="Z140" s="23">
        <v>10063.14</v>
      </c>
      <c r="AA140" s="22">
        <f t="shared" si="29"/>
        <v>18930415.889908798</v>
      </c>
    </row>
    <row r="141" spans="1:27" s="16" customFormat="1" ht="20.100000000000001" customHeight="1">
      <c r="A141" s="39">
        <v>339</v>
      </c>
      <c r="B141" s="19"/>
      <c r="C141" s="19"/>
      <c r="D141" s="20" t="s">
        <v>325</v>
      </c>
      <c r="E141" s="20" t="s">
        <v>326</v>
      </c>
      <c r="F141" s="18" t="s">
        <v>44</v>
      </c>
      <c r="G141" s="18" t="s">
        <v>41</v>
      </c>
      <c r="H141" s="19">
        <v>1</v>
      </c>
      <c r="I141" s="18" t="s">
        <v>327</v>
      </c>
      <c r="J141" s="24" t="s">
        <v>1020</v>
      </c>
      <c r="K141" s="19" t="s">
        <v>86</v>
      </c>
      <c r="L141" s="19" t="s">
        <v>20</v>
      </c>
      <c r="M141" s="19" t="s">
        <v>71</v>
      </c>
      <c r="N141" s="19" t="s">
        <v>27</v>
      </c>
      <c r="O141" s="18">
        <v>1932.4</v>
      </c>
      <c r="P141" s="18"/>
      <c r="Q141" s="19" t="s">
        <v>24</v>
      </c>
      <c r="R141" s="21"/>
      <c r="S141" s="22">
        <v>1930.0811200000001</v>
      </c>
      <c r="T141" s="18"/>
      <c r="U141" s="23">
        <v>8119.32</v>
      </c>
      <c r="V141" s="23">
        <f>U141*S141</f>
        <v>15670946.2392384</v>
      </c>
      <c r="W141" s="55"/>
      <c r="X141" s="23">
        <v>9714.82</v>
      </c>
      <c r="Y141" s="22">
        <f t="shared" si="28"/>
        <v>18750390.666198399</v>
      </c>
      <c r="Z141" s="23">
        <v>10063.14</v>
      </c>
      <c r="AA141" s="22">
        <f t="shared" si="29"/>
        <v>19422676.521916799</v>
      </c>
    </row>
    <row r="142" spans="1:27" s="16" customFormat="1" ht="20.100000000000001" customHeight="1">
      <c r="A142" s="39">
        <v>340</v>
      </c>
      <c r="B142" s="19"/>
      <c r="C142" s="19"/>
      <c r="D142" s="20" t="s">
        <v>328</v>
      </c>
      <c r="E142" s="20" t="s">
        <v>329</v>
      </c>
      <c r="F142" s="18" t="s">
        <v>44</v>
      </c>
      <c r="G142" s="18" t="s">
        <v>41</v>
      </c>
      <c r="H142" s="19">
        <v>1</v>
      </c>
      <c r="I142" s="18" t="s">
        <v>324</v>
      </c>
      <c r="J142" s="24" t="s">
        <v>1020</v>
      </c>
      <c r="K142" s="19" t="s">
        <v>86</v>
      </c>
      <c r="L142" s="19" t="s">
        <v>20</v>
      </c>
      <c r="M142" s="19" t="s">
        <v>71</v>
      </c>
      <c r="N142" s="19" t="s">
        <v>33</v>
      </c>
      <c r="O142" s="18">
        <v>1932.4</v>
      </c>
      <c r="P142" s="18"/>
      <c r="Q142" s="19" t="s">
        <v>24</v>
      </c>
      <c r="R142" s="21"/>
      <c r="S142" s="22">
        <v>1951.33752</v>
      </c>
      <c r="T142" s="18"/>
      <c r="U142" s="23">
        <v>8119.32</v>
      </c>
      <c r="V142" s="23">
        <f>U142*S142</f>
        <v>15843533.7528864</v>
      </c>
      <c r="W142" s="55"/>
      <c r="X142" s="23">
        <v>9714.82</v>
      </c>
      <c r="Y142" s="22">
        <f t="shared" si="28"/>
        <v>18956892.766046401</v>
      </c>
      <c r="Z142" s="23">
        <v>10063.14</v>
      </c>
      <c r="AA142" s="22">
        <f t="shared" si="29"/>
        <v>19636582.651012801</v>
      </c>
    </row>
    <row r="143" spans="1:27" s="16" customFormat="1" ht="20.100000000000001" customHeight="1">
      <c r="A143" s="39">
        <v>341</v>
      </c>
      <c r="B143" s="19"/>
      <c r="C143" s="19"/>
      <c r="D143" s="20" t="s">
        <v>330</v>
      </c>
      <c r="E143" s="20" t="s">
        <v>331</v>
      </c>
      <c r="F143" s="18" t="s">
        <v>44</v>
      </c>
      <c r="G143" s="18" t="s">
        <v>41</v>
      </c>
      <c r="H143" s="19">
        <v>1</v>
      </c>
      <c r="I143" s="18" t="s">
        <v>324</v>
      </c>
      <c r="J143" s="24" t="s">
        <v>1020</v>
      </c>
      <c r="K143" s="19" t="s">
        <v>86</v>
      </c>
      <c r="L143" s="19" t="s">
        <v>20</v>
      </c>
      <c r="M143" s="19" t="s">
        <v>71</v>
      </c>
      <c r="N143" s="19" t="s">
        <v>38</v>
      </c>
      <c r="O143" s="18">
        <v>2000</v>
      </c>
      <c r="P143" s="18"/>
      <c r="Q143" s="19" t="s">
        <v>24</v>
      </c>
      <c r="R143" s="21"/>
      <c r="S143" s="22">
        <v>2019.621832</v>
      </c>
      <c r="T143" s="18"/>
      <c r="U143" s="23">
        <v>8119.32</v>
      </c>
      <c r="V143" s="23">
        <f>U143*S143</f>
        <v>16397955.932994239</v>
      </c>
      <c r="W143" s="55"/>
      <c r="X143" s="23">
        <v>9481.82</v>
      </c>
      <c r="Y143" s="22">
        <f t="shared" si="28"/>
        <v>19149690.67909424</v>
      </c>
      <c r="Z143" s="23">
        <v>9822.14</v>
      </c>
      <c r="AA143" s="22">
        <f t="shared" si="29"/>
        <v>19837008.380960479</v>
      </c>
    </row>
    <row r="144" spans="1:27" s="16" customFormat="1" ht="20.100000000000001" customHeight="1">
      <c r="A144" s="39">
        <v>342</v>
      </c>
      <c r="B144" s="25">
        <v>25</v>
      </c>
      <c r="C144" s="25">
        <v>25</v>
      </c>
      <c r="D144" s="26">
        <v>18117111310101</v>
      </c>
      <c r="E144" s="26" t="s">
        <v>323</v>
      </c>
      <c r="F144" s="27" t="s">
        <v>44</v>
      </c>
      <c r="G144" s="27" t="s">
        <v>41</v>
      </c>
      <c r="H144" s="25"/>
      <c r="I144" s="27" t="s">
        <v>324</v>
      </c>
      <c r="J144" s="27" t="s">
        <v>954</v>
      </c>
      <c r="K144" s="25" t="s">
        <v>86</v>
      </c>
      <c r="L144" s="25"/>
      <c r="M144" s="25"/>
      <c r="N144" s="25"/>
      <c r="O144" s="27"/>
      <c r="P144" s="27"/>
      <c r="Q144" s="25"/>
      <c r="R144" s="28"/>
      <c r="S144" s="29"/>
      <c r="T144" s="30">
        <f>SUM(S140:S143)</f>
        <v>7782.2043919999996</v>
      </c>
      <c r="U144" s="31">
        <f>V144/T144</f>
        <v>8119.3200000000006</v>
      </c>
      <c r="V144" s="31">
        <f>SUM(V140:V143)</f>
        <v>63186207.764053442</v>
      </c>
      <c r="W144" s="56">
        <v>63200000</v>
      </c>
      <c r="X144" s="23">
        <v>10297.32</v>
      </c>
      <c r="Y144" s="22">
        <f t="shared" si="28"/>
        <v>0</v>
      </c>
      <c r="Z144" s="23">
        <v>10665.64</v>
      </c>
      <c r="AA144" s="22">
        <f t="shared" si="29"/>
        <v>0</v>
      </c>
    </row>
    <row r="145" spans="1:27" s="16" customFormat="1" ht="20.100000000000001" customHeight="1">
      <c r="A145" s="39">
        <v>343</v>
      </c>
      <c r="B145" s="19">
        <v>27</v>
      </c>
      <c r="C145" s="19">
        <v>27</v>
      </c>
      <c r="D145" s="20">
        <v>18102220511101</v>
      </c>
      <c r="E145" s="20" t="s">
        <v>334</v>
      </c>
      <c r="F145" s="18" t="s">
        <v>44</v>
      </c>
      <c r="G145" s="18" t="s">
        <v>65</v>
      </c>
      <c r="H145" s="19"/>
      <c r="I145" s="18" t="s">
        <v>335</v>
      </c>
      <c r="J145" s="18" t="s">
        <v>955</v>
      </c>
      <c r="K145" s="19" t="s">
        <v>86</v>
      </c>
      <c r="L145" s="19" t="s">
        <v>29</v>
      </c>
      <c r="M145" s="19">
        <v>1</v>
      </c>
      <c r="N145" s="19">
        <v>1</v>
      </c>
      <c r="O145" s="18">
        <v>1764</v>
      </c>
      <c r="P145" s="18"/>
      <c r="Q145" s="19" t="s">
        <v>47</v>
      </c>
      <c r="R145" s="21" t="s">
        <v>54</v>
      </c>
      <c r="S145" s="22">
        <v>1782.6454799999999</v>
      </c>
      <c r="T145" s="18"/>
      <c r="U145" s="23">
        <v>10322.219999999999</v>
      </c>
      <c r="V145" s="23">
        <f t="shared" ref="V145:V153" si="42">U145*S145</f>
        <v>18400858.826565597</v>
      </c>
      <c r="W145" s="55"/>
      <c r="X145" s="23">
        <v>10297.32</v>
      </c>
      <c r="Y145" s="22">
        <f t="shared" si="28"/>
        <v>18356470.954113599</v>
      </c>
      <c r="Z145" s="23">
        <v>10665.64</v>
      </c>
      <c r="AA145" s="22">
        <f t="shared" si="29"/>
        <v>19013054.937307198</v>
      </c>
    </row>
    <row r="146" spans="1:27" s="16" customFormat="1" ht="20.100000000000001" customHeight="1">
      <c r="A146" s="39">
        <v>344</v>
      </c>
      <c r="B146" s="19"/>
      <c r="C146" s="19"/>
      <c r="D146" s="20">
        <v>18102220511102</v>
      </c>
      <c r="E146" s="20" t="s">
        <v>336</v>
      </c>
      <c r="F146" s="18" t="s">
        <v>44</v>
      </c>
      <c r="G146" s="18" t="s">
        <v>65</v>
      </c>
      <c r="H146" s="19"/>
      <c r="I146" s="18" t="s">
        <v>335</v>
      </c>
      <c r="J146" s="24" t="s">
        <v>1020</v>
      </c>
      <c r="K146" s="19" t="s">
        <v>86</v>
      </c>
      <c r="L146" s="19" t="s">
        <v>29</v>
      </c>
      <c r="M146" s="19">
        <v>1</v>
      </c>
      <c r="N146" s="19">
        <v>2</v>
      </c>
      <c r="O146" s="18">
        <v>1848</v>
      </c>
      <c r="P146" s="18"/>
      <c r="Q146" s="19" t="s">
        <v>30</v>
      </c>
      <c r="R146" s="21">
        <v>0.05</v>
      </c>
      <c r="S146" s="22">
        <v>1867.5333600000001</v>
      </c>
      <c r="T146" s="18"/>
      <c r="U146" s="23">
        <v>9745.9699999999993</v>
      </c>
      <c r="V146" s="23">
        <f t="shared" si="42"/>
        <v>18200924.100559201</v>
      </c>
      <c r="W146" s="55"/>
      <c r="X146" s="23">
        <v>10297.32</v>
      </c>
      <c r="Y146" s="22">
        <f t="shared" si="28"/>
        <v>19230588.618595202</v>
      </c>
      <c r="Z146" s="23">
        <v>10665.64</v>
      </c>
      <c r="AA146" s="22">
        <f t="shared" si="29"/>
        <v>19918438.505750399</v>
      </c>
    </row>
    <row r="147" spans="1:27" s="16" customFormat="1" ht="20.100000000000001" customHeight="1">
      <c r="A147" s="39">
        <v>345</v>
      </c>
      <c r="B147" s="19"/>
      <c r="C147" s="19"/>
      <c r="D147" s="20">
        <v>18102220511103</v>
      </c>
      <c r="E147" s="20" t="s">
        <v>337</v>
      </c>
      <c r="F147" s="18" t="s">
        <v>44</v>
      </c>
      <c r="G147" s="18" t="s">
        <v>65</v>
      </c>
      <c r="H147" s="19"/>
      <c r="I147" s="18" t="s">
        <v>335</v>
      </c>
      <c r="J147" s="24" t="s">
        <v>1020</v>
      </c>
      <c r="K147" s="19" t="s">
        <v>86</v>
      </c>
      <c r="L147" s="19" t="s">
        <v>29</v>
      </c>
      <c r="M147" s="19">
        <v>1</v>
      </c>
      <c r="N147" s="19">
        <v>3</v>
      </c>
      <c r="O147" s="18">
        <v>1782</v>
      </c>
      <c r="P147" s="18"/>
      <c r="Q147" s="19" t="s">
        <v>47</v>
      </c>
      <c r="R147" s="21" t="s">
        <v>54</v>
      </c>
      <c r="S147" s="22">
        <v>1800.83574</v>
      </c>
      <c r="T147" s="18"/>
      <c r="U147" s="23">
        <v>10322.219999999999</v>
      </c>
      <c r="V147" s="23">
        <f t="shared" si="42"/>
        <v>18588622.692142799</v>
      </c>
      <c r="W147" s="55"/>
      <c r="X147" s="23">
        <v>10297.32</v>
      </c>
      <c r="Y147" s="22">
        <f t="shared" si="28"/>
        <v>18543781.8822168</v>
      </c>
      <c r="Z147" s="23">
        <v>10665.64</v>
      </c>
      <c r="AA147" s="22">
        <f t="shared" si="29"/>
        <v>19207065.701973598</v>
      </c>
    </row>
    <row r="148" spans="1:27" s="16" customFormat="1" ht="20.100000000000001" customHeight="1">
      <c r="A148" s="39">
        <v>346</v>
      </c>
      <c r="B148" s="19"/>
      <c r="C148" s="19"/>
      <c r="D148" s="20">
        <v>18102220511104</v>
      </c>
      <c r="E148" s="20" t="s">
        <v>338</v>
      </c>
      <c r="F148" s="18" t="s">
        <v>44</v>
      </c>
      <c r="G148" s="18" t="s">
        <v>65</v>
      </c>
      <c r="H148" s="19"/>
      <c r="I148" s="18" t="s">
        <v>335</v>
      </c>
      <c r="J148" s="24" t="s">
        <v>1020</v>
      </c>
      <c r="K148" s="19" t="s">
        <v>86</v>
      </c>
      <c r="L148" s="19" t="s">
        <v>29</v>
      </c>
      <c r="M148" s="19">
        <v>1</v>
      </c>
      <c r="N148" s="19">
        <v>4</v>
      </c>
      <c r="O148" s="18">
        <v>1848</v>
      </c>
      <c r="P148" s="18"/>
      <c r="Q148" s="19" t="s">
        <v>30</v>
      </c>
      <c r="R148" s="21">
        <v>0.05</v>
      </c>
      <c r="S148" s="22">
        <v>1867.5333600000001</v>
      </c>
      <c r="T148" s="18"/>
      <c r="U148" s="23">
        <v>9745.9699999999993</v>
      </c>
      <c r="V148" s="23">
        <f t="shared" si="42"/>
        <v>18200924.100559201</v>
      </c>
      <c r="W148" s="55"/>
      <c r="X148" s="23">
        <v>10297.32</v>
      </c>
      <c r="Y148" s="22">
        <f t="shared" si="28"/>
        <v>19230588.618595202</v>
      </c>
      <c r="Z148" s="23">
        <v>10665.64</v>
      </c>
      <c r="AA148" s="22">
        <f t="shared" si="29"/>
        <v>19918438.505750399</v>
      </c>
    </row>
    <row r="149" spans="1:27" s="16" customFormat="1" ht="20.100000000000001" customHeight="1">
      <c r="A149" s="39">
        <v>347</v>
      </c>
      <c r="B149" s="19"/>
      <c r="C149" s="19"/>
      <c r="D149" s="20">
        <v>18102220511105</v>
      </c>
      <c r="E149" s="20" t="s">
        <v>339</v>
      </c>
      <c r="F149" s="18" t="s">
        <v>44</v>
      </c>
      <c r="G149" s="18" t="s">
        <v>65</v>
      </c>
      <c r="H149" s="19"/>
      <c r="I149" s="18" t="s">
        <v>335</v>
      </c>
      <c r="J149" s="24" t="s">
        <v>1020</v>
      </c>
      <c r="K149" s="19" t="s">
        <v>86</v>
      </c>
      <c r="L149" s="19" t="s">
        <v>29</v>
      </c>
      <c r="M149" s="19">
        <v>1</v>
      </c>
      <c r="N149" s="19">
        <v>5</v>
      </c>
      <c r="O149" s="18">
        <v>1782</v>
      </c>
      <c r="P149" s="18"/>
      <c r="Q149" s="19" t="s">
        <v>47</v>
      </c>
      <c r="R149" s="21" t="s">
        <v>54</v>
      </c>
      <c r="S149" s="22">
        <v>1800.83574</v>
      </c>
      <c r="T149" s="18"/>
      <c r="U149" s="23">
        <v>10322.219999999999</v>
      </c>
      <c r="V149" s="23">
        <f t="shared" si="42"/>
        <v>18588622.692142799</v>
      </c>
      <c r="W149" s="55"/>
      <c r="X149" s="31" t="e">
        <f>Y149/T149</f>
        <v>#DIV/0!</v>
      </c>
      <c r="Y149" s="29">
        <f t="shared" ref="Y149:AA149" si="43">SUM(Y133:Y148)</f>
        <v>231524857.91667509</v>
      </c>
      <c r="Z149" s="31" t="e">
        <f>AA149/T149</f>
        <v>#DIV/0!</v>
      </c>
      <c r="AA149" s="29">
        <f t="shared" si="43"/>
        <v>239815258.69036204</v>
      </c>
    </row>
    <row r="150" spans="1:27" s="16" customFormat="1" ht="20.100000000000001" customHeight="1">
      <c r="A150" s="39">
        <v>348</v>
      </c>
      <c r="B150" s="19"/>
      <c r="C150" s="19"/>
      <c r="D150" s="20">
        <v>18102220511106</v>
      </c>
      <c r="E150" s="20" t="s">
        <v>340</v>
      </c>
      <c r="F150" s="18" t="s">
        <v>44</v>
      </c>
      <c r="G150" s="18" t="s">
        <v>65</v>
      </c>
      <c r="H150" s="19"/>
      <c r="I150" s="18" t="s">
        <v>335</v>
      </c>
      <c r="J150" s="24" t="s">
        <v>1020</v>
      </c>
      <c r="K150" s="19" t="s">
        <v>86</v>
      </c>
      <c r="L150" s="19" t="s">
        <v>29</v>
      </c>
      <c r="M150" s="19">
        <v>1</v>
      </c>
      <c r="N150" s="19">
        <v>6</v>
      </c>
      <c r="O150" s="18">
        <v>1782</v>
      </c>
      <c r="P150" s="18"/>
      <c r="Q150" s="19" t="s">
        <v>47</v>
      </c>
      <c r="R150" s="21" t="s">
        <v>54</v>
      </c>
      <c r="S150" s="22">
        <v>1800.83574</v>
      </c>
      <c r="T150" s="18"/>
      <c r="U150" s="23">
        <v>10322.219999999999</v>
      </c>
      <c r="V150" s="23">
        <f t="shared" si="42"/>
        <v>18588622.692142799</v>
      </c>
      <c r="W150" s="55"/>
      <c r="X150" s="23">
        <v>10517.32</v>
      </c>
      <c r="Y150" s="22">
        <f t="shared" si="28"/>
        <v>18939965.745016798</v>
      </c>
      <c r="Z150" s="23">
        <v>10885.64</v>
      </c>
      <c r="AA150" s="22">
        <f t="shared" si="29"/>
        <v>19603249.564773601</v>
      </c>
    </row>
    <row r="151" spans="1:27" s="16" customFormat="1" ht="20.100000000000001" customHeight="1">
      <c r="A151" s="39">
        <v>349</v>
      </c>
      <c r="B151" s="19"/>
      <c r="C151" s="19"/>
      <c r="D151" s="20">
        <v>18102220511107</v>
      </c>
      <c r="E151" s="20" t="s">
        <v>341</v>
      </c>
      <c r="F151" s="18" t="s">
        <v>44</v>
      </c>
      <c r="G151" s="18" t="s">
        <v>65</v>
      </c>
      <c r="H151" s="19"/>
      <c r="I151" s="18" t="s">
        <v>335</v>
      </c>
      <c r="J151" s="24" t="s">
        <v>1020</v>
      </c>
      <c r="K151" s="19" t="s">
        <v>86</v>
      </c>
      <c r="L151" s="19" t="s">
        <v>29</v>
      </c>
      <c r="M151" s="19">
        <v>1</v>
      </c>
      <c r="N151" s="19">
        <v>7</v>
      </c>
      <c r="O151" s="18">
        <v>1296</v>
      </c>
      <c r="P151" s="18"/>
      <c r="Q151" s="19" t="s">
        <v>47</v>
      </c>
      <c r="R151" s="21" t="s">
        <v>54</v>
      </c>
      <c r="S151" s="22">
        <v>1309.6987199999999</v>
      </c>
      <c r="T151" s="18"/>
      <c r="U151" s="23">
        <v>10322.219999999999</v>
      </c>
      <c r="V151" s="23">
        <f t="shared" si="42"/>
        <v>13518998.321558397</v>
      </c>
      <c r="W151" s="55"/>
      <c r="X151" s="23">
        <v>9235.82</v>
      </c>
      <c r="Y151" s="22">
        <f t="shared" si="28"/>
        <v>12096141.632150399</v>
      </c>
      <c r="Z151" s="23">
        <v>9560.14</v>
      </c>
      <c r="AA151" s="22">
        <f t="shared" si="29"/>
        <v>12520903.121020798</v>
      </c>
    </row>
    <row r="152" spans="1:27" s="16" customFormat="1" ht="20.100000000000001" customHeight="1">
      <c r="A152" s="39">
        <v>350</v>
      </c>
      <c r="B152" s="19"/>
      <c r="C152" s="19"/>
      <c r="D152" s="20">
        <v>18102220511108</v>
      </c>
      <c r="E152" s="20" t="s">
        <v>342</v>
      </c>
      <c r="F152" s="18" t="s">
        <v>44</v>
      </c>
      <c r="G152" s="18" t="s">
        <v>65</v>
      </c>
      <c r="H152" s="19"/>
      <c r="I152" s="18" t="s">
        <v>335</v>
      </c>
      <c r="J152" s="24" t="s">
        <v>1020</v>
      </c>
      <c r="K152" s="19" t="s">
        <v>86</v>
      </c>
      <c r="L152" s="19" t="s">
        <v>29</v>
      </c>
      <c r="M152" s="19">
        <v>1</v>
      </c>
      <c r="N152" s="19">
        <v>8</v>
      </c>
      <c r="O152" s="18">
        <v>1920</v>
      </c>
      <c r="P152" s="18"/>
      <c r="Q152" s="19" t="s">
        <v>47</v>
      </c>
      <c r="R152" s="21" t="s">
        <v>54</v>
      </c>
      <c r="S152" s="22">
        <v>1940.2944</v>
      </c>
      <c r="T152" s="18"/>
      <c r="U152" s="23">
        <v>10322.219999999999</v>
      </c>
      <c r="V152" s="23">
        <f t="shared" si="42"/>
        <v>20028145.661567997</v>
      </c>
      <c r="W152" s="55"/>
      <c r="X152" s="23">
        <v>10517.32</v>
      </c>
      <c r="Y152" s="22">
        <f t="shared" si="28"/>
        <v>20406697.099007998</v>
      </c>
      <c r="Z152" s="23">
        <v>10885.64</v>
      </c>
      <c r="AA152" s="22">
        <f t="shared" si="29"/>
        <v>21121346.332415998</v>
      </c>
    </row>
    <row r="153" spans="1:27" s="16" customFormat="1" ht="20.100000000000001" customHeight="1">
      <c r="A153" s="39">
        <v>351</v>
      </c>
      <c r="B153" s="19"/>
      <c r="C153" s="19"/>
      <c r="D153" s="20">
        <v>18102220511109</v>
      </c>
      <c r="E153" s="20" t="s">
        <v>343</v>
      </c>
      <c r="F153" s="18" t="s">
        <v>44</v>
      </c>
      <c r="G153" s="18" t="s">
        <v>65</v>
      </c>
      <c r="H153" s="19"/>
      <c r="I153" s="18" t="s">
        <v>335</v>
      </c>
      <c r="J153" s="24" t="s">
        <v>1020</v>
      </c>
      <c r="K153" s="19" t="s">
        <v>86</v>
      </c>
      <c r="L153" s="19" t="s">
        <v>29</v>
      </c>
      <c r="M153" s="19">
        <v>1</v>
      </c>
      <c r="N153" s="19">
        <v>9</v>
      </c>
      <c r="O153" s="18">
        <v>1088.5</v>
      </c>
      <c r="P153" s="18"/>
      <c r="Q153" s="19" t="s">
        <v>47</v>
      </c>
      <c r="R153" s="21" t="s">
        <v>54</v>
      </c>
      <c r="S153" s="22">
        <v>1100.1038600000002</v>
      </c>
      <c r="T153" s="18"/>
      <c r="U153" s="23">
        <v>10322.219999999999</v>
      </c>
      <c r="V153" s="23">
        <f t="shared" si="42"/>
        <v>11355514.065769201</v>
      </c>
      <c r="W153" s="55"/>
      <c r="X153" s="23">
        <v>10517.32</v>
      </c>
      <c r="Y153" s="22">
        <f t="shared" si="28"/>
        <v>11570144.328855202</v>
      </c>
      <c r="Z153" s="23">
        <v>10885.64</v>
      </c>
      <c r="AA153" s="22">
        <f t="shared" si="29"/>
        <v>11975334.582570402</v>
      </c>
    </row>
    <row r="154" spans="1:27" s="16" customFormat="1" ht="20.100000000000001" customHeight="1">
      <c r="A154" s="39">
        <v>352</v>
      </c>
      <c r="B154" s="25">
        <v>27</v>
      </c>
      <c r="C154" s="25">
        <v>27</v>
      </c>
      <c r="D154" s="26">
        <v>18102220511101</v>
      </c>
      <c r="E154" s="26" t="s">
        <v>334</v>
      </c>
      <c r="F154" s="27" t="s">
        <v>44</v>
      </c>
      <c r="G154" s="27" t="s">
        <v>65</v>
      </c>
      <c r="H154" s="25"/>
      <c r="I154" s="27" t="s">
        <v>335</v>
      </c>
      <c r="J154" s="27" t="s">
        <v>955</v>
      </c>
      <c r="K154" s="25" t="s">
        <v>86</v>
      </c>
      <c r="L154" s="25"/>
      <c r="M154" s="25"/>
      <c r="N154" s="25"/>
      <c r="O154" s="27"/>
      <c r="P154" s="27"/>
      <c r="Q154" s="25"/>
      <c r="R154" s="28"/>
      <c r="S154" s="29"/>
      <c r="T154" s="30">
        <f>SUM(S145:S153)</f>
        <v>15270.316400000003</v>
      </c>
      <c r="U154" s="31">
        <f>V154/T154</f>
        <v>10181.271237641673</v>
      </c>
      <c r="V154" s="31">
        <f>SUM(V145:V153)</f>
        <v>155471233.15300798</v>
      </c>
      <c r="W154" s="56">
        <v>155500000</v>
      </c>
      <c r="X154" s="31">
        <f>Y154/T154</f>
        <v>4126.4992259774244</v>
      </c>
      <c r="Y154" s="29">
        <f t="shared" ref="Y154:AA154" si="44">SUM(Y150:Y153)</f>
        <v>63012948.805030391</v>
      </c>
      <c r="Z154" s="31">
        <f>AA154/T154</f>
        <v>4271.0859351140089</v>
      </c>
      <c r="AA154" s="29">
        <f t="shared" si="44"/>
        <v>65220833.6007808</v>
      </c>
    </row>
    <row r="155" spans="1:27" s="16" customFormat="1" ht="20.100000000000001" customHeight="1">
      <c r="A155" s="39">
        <v>353</v>
      </c>
      <c r="B155" s="19">
        <v>31</v>
      </c>
      <c r="C155" s="19">
        <v>31</v>
      </c>
      <c r="D155" s="20" t="s">
        <v>356</v>
      </c>
      <c r="E155" s="20" t="s">
        <v>357</v>
      </c>
      <c r="F155" s="18" t="s">
        <v>354</v>
      </c>
      <c r="G155" s="18" t="s">
        <v>41</v>
      </c>
      <c r="H155" s="19">
        <v>2</v>
      </c>
      <c r="I155" s="18" t="s">
        <v>358</v>
      </c>
      <c r="J155" s="18" t="s">
        <v>958</v>
      </c>
      <c r="K155" s="19" t="s">
        <v>86</v>
      </c>
      <c r="L155" s="19" t="s">
        <v>20</v>
      </c>
      <c r="M155" s="19" t="s">
        <v>25</v>
      </c>
      <c r="N155" s="19">
        <v>3</v>
      </c>
      <c r="O155" s="18">
        <v>1417.2</v>
      </c>
      <c r="P155" s="18"/>
      <c r="Q155" s="19" t="s">
        <v>24</v>
      </c>
      <c r="R155" s="21"/>
      <c r="S155" s="22">
        <v>921.73446100000001</v>
      </c>
      <c r="T155" s="18"/>
      <c r="U155" s="23">
        <v>8390.59</v>
      </c>
      <c r="V155" s="23">
        <f>U155*S155</f>
        <v>7733895.9511219906</v>
      </c>
      <c r="W155" s="55"/>
      <c r="X155" s="23">
        <v>8227.44</v>
      </c>
      <c r="Y155" s="22">
        <f t="shared" ref="Y155:Y218" si="45">X155*S155</f>
        <v>7583514.9738098402</v>
      </c>
      <c r="Z155" s="23">
        <v>8884.02</v>
      </c>
      <c r="AA155" s="22">
        <f t="shared" ref="AA155:AA218" si="46">Z155*S155</f>
        <v>8188707.3862132207</v>
      </c>
    </row>
    <row r="156" spans="1:27" s="16" customFormat="1" ht="20.100000000000001" customHeight="1">
      <c r="A156" s="39">
        <v>354</v>
      </c>
      <c r="B156" s="19"/>
      <c r="C156" s="19"/>
      <c r="D156" s="20" t="s">
        <v>359</v>
      </c>
      <c r="E156" s="20" t="s">
        <v>360</v>
      </c>
      <c r="F156" s="18" t="s">
        <v>354</v>
      </c>
      <c r="G156" s="18" t="s">
        <v>41</v>
      </c>
      <c r="H156" s="19">
        <v>2</v>
      </c>
      <c r="I156" s="18" t="s">
        <v>358</v>
      </c>
      <c r="J156" s="24" t="s">
        <v>1020</v>
      </c>
      <c r="K156" s="19" t="s">
        <v>86</v>
      </c>
      <c r="L156" s="19" t="s">
        <v>20</v>
      </c>
      <c r="M156" s="19" t="s">
        <v>25</v>
      </c>
      <c r="N156" s="19" t="s">
        <v>21</v>
      </c>
      <c r="O156" s="18">
        <v>990</v>
      </c>
      <c r="P156" s="18"/>
      <c r="Q156" s="19" t="s">
        <v>24</v>
      </c>
      <c r="R156" s="21"/>
      <c r="S156" s="22">
        <v>999.252208</v>
      </c>
      <c r="T156" s="18"/>
      <c r="U156" s="23">
        <v>8390.59</v>
      </c>
      <c r="V156" s="23">
        <f>U156*S156</f>
        <v>8384315.5839227205</v>
      </c>
      <c r="W156" s="55"/>
      <c r="X156" s="31" t="e">
        <f>Y156/T156</f>
        <v>#DIV/0!</v>
      </c>
      <c r="Y156" s="29">
        <f t="shared" ref="Y156:AA156" si="47">SUM(Y155)</f>
        <v>7583514.9738098402</v>
      </c>
      <c r="Z156" s="31" t="e">
        <f>AA156/T156</f>
        <v>#DIV/0!</v>
      </c>
      <c r="AA156" s="29">
        <f t="shared" si="47"/>
        <v>8188707.3862132207</v>
      </c>
    </row>
    <row r="157" spans="1:27" s="16" customFormat="1" ht="20.100000000000001" customHeight="1">
      <c r="A157" s="39">
        <v>355</v>
      </c>
      <c r="B157" s="19"/>
      <c r="C157" s="19"/>
      <c r="D157" s="20" t="s">
        <v>361</v>
      </c>
      <c r="E157" s="20" t="s">
        <v>362</v>
      </c>
      <c r="F157" s="18" t="s">
        <v>354</v>
      </c>
      <c r="G157" s="18" t="s">
        <v>41</v>
      </c>
      <c r="H157" s="19">
        <v>2</v>
      </c>
      <c r="I157" s="18" t="s">
        <v>363</v>
      </c>
      <c r="J157" s="24" t="s">
        <v>1020</v>
      </c>
      <c r="K157" s="19" t="s">
        <v>86</v>
      </c>
      <c r="L157" s="19" t="s">
        <v>20</v>
      </c>
      <c r="M157" s="19" t="s">
        <v>25</v>
      </c>
      <c r="N157" s="19" t="s">
        <v>22</v>
      </c>
      <c r="O157" s="18">
        <v>1518.4</v>
      </c>
      <c r="P157" s="18"/>
      <c r="Q157" s="19" t="s">
        <v>23</v>
      </c>
      <c r="R157" s="21">
        <v>0.05</v>
      </c>
      <c r="S157" s="22">
        <v>1532.5904559999999</v>
      </c>
      <c r="T157" s="18"/>
      <c r="U157" s="23">
        <v>8390.59</v>
      </c>
      <c r="V157" s="23">
        <f>U157*S157</f>
        <v>12859338.15420904</v>
      </c>
      <c r="W157" s="55"/>
      <c r="X157" s="23">
        <v>9949.3799999999992</v>
      </c>
      <c r="Y157" s="22">
        <f t="shared" si="45"/>
        <v>15248324.831117278</v>
      </c>
      <c r="Z157" s="23">
        <v>10304.379999999999</v>
      </c>
      <c r="AA157" s="22">
        <f t="shared" si="46"/>
        <v>15792394.442997279</v>
      </c>
    </row>
    <row r="158" spans="1:27" s="16" customFormat="1" ht="20.100000000000001" customHeight="1">
      <c r="A158" s="39">
        <v>356</v>
      </c>
      <c r="B158" s="19"/>
      <c r="C158" s="19"/>
      <c r="D158" s="20" t="s">
        <v>364</v>
      </c>
      <c r="E158" s="20" t="s">
        <v>365</v>
      </c>
      <c r="F158" s="18" t="s">
        <v>354</v>
      </c>
      <c r="G158" s="18" t="s">
        <v>41</v>
      </c>
      <c r="H158" s="19">
        <v>2</v>
      </c>
      <c r="I158" s="18" t="s">
        <v>358</v>
      </c>
      <c r="J158" s="24" t="s">
        <v>1020</v>
      </c>
      <c r="K158" s="19" t="s">
        <v>86</v>
      </c>
      <c r="L158" s="19" t="s">
        <v>20</v>
      </c>
      <c r="M158" s="19" t="s">
        <v>25</v>
      </c>
      <c r="N158" s="19" t="s">
        <v>27</v>
      </c>
      <c r="O158" s="18">
        <v>913.2</v>
      </c>
      <c r="P158" s="18"/>
      <c r="Q158" s="19" t="s">
        <v>23</v>
      </c>
      <c r="R158" s="21">
        <v>0.05</v>
      </c>
      <c r="S158" s="22">
        <v>1430.444675</v>
      </c>
      <c r="T158" s="18"/>
      <c r="U158" s="23">
        <v>8390.59</v>
      </c>
      <c r="V158" s="23">
        <f>U158*S158</f>
        <v>12002274.785608251</v>
      </c>
      <c r="W158" s="55"/>
      <c r="X158" s="23">
        <v>9949.3799999999992</v>
      </c>
      <c r="Y158" s="22">
        <f t="shared" si="45"/>
        <v>14232037.640551498</v>
      </c>
      <c r="Z158" s="23">
        <v>10304.379999999999</v>
      </c>
      <c r="AA158" s="22">
        <f t="shared" si="46"/>
        <v>14739845.500176499</v>
      </c>
    </row>
    <row r="159" spans="1:27" s="16" customFormat="1" ht="20.100000000000001" customHeight="1">
      <c r="A159" s="39">
        <v>357</v>
      </c>
      <c r="B159" s="25">
        <v>31</v>
      </c>
      <c r="C159" s="25">
        <v>31</v>
      </c>
      <c r="D159" s="26" t="s">
        <v>356</v>
      </c>
      <c r="E159" s="26" t="s">
        <v>357</v>
      </c>
      <c r="F159" s="27" t="s">
        <v>354</v>
      </c>
      <c r="G159" s="27" t="s">
        <v>41</v>
      </c>
      <c r="H159" s="25"/>
      <c r="I159" s="27" t="s">
        <v>358</v>
      </c>
      <c r="J159" s="27" t="s">
        <v>958</v>
      </c>
      <c r="K159" s="25" t="s">
        <v>86</v>
      </c>
      <c r="L159" s="25"/>
      <c r="M159" s="25"/>
      <c r="N159" s="25"/>
      <c r="O159" s="27"/>
      <c r="P159" s="27"/>
      <c r="Q159" s="25"/>
      <c r="R159" s="28"/>
      <c r="S159" s="29"/>
      <c r="T159" s="30">
        <f>SUM(S155:S158)</f>
        <v>4884.0217999999995</v>
      </c>
      <c r="U159" s="31">
        <f>V159/T159</f>
        <v>8390.590000000002</v>
      </c>
      <c r="V159" s="31">
        <f>SUM(V155:V158)</f>
        <v>40979824.474862002</v>
      </c>
      <c r="W159" s="56">
        <v>41000000</v>
      </c>
      <c r="X159" s="31">
        <f>Y159/T159</f>
        <v>6036.0833097978348</v>
      </c>
      <c r="Y159" s="29">
        <f t="shared" ref="Y159:AA159" si="48">SUM(Y157:Y158)</f>
        <v>29480362.471668776</v>
      </c>
      <c r="Z159" s="31">
        <f>AA159/T159</f>
        <v>6251.454476139681</v>
      </c>
      <c r="AA159" s="29">
        <f t="shared" si="48"/>
        <v>30532239.943173777</v>
      </c>
    </row>
    <row r="160" spans="1:27" s="82" customFormat="1" ht="20.100000000000001" customHeight="1">
      <c r="A160" s="74">
        <v>358</v>
      </c>
      <c r="B160" s="19">
        <v>33</v>
      </c>
      <c r="C160" s="19">
        <v>33</v>
      </c>
      <c r="D160" s="20" t="s">
        <v>386</v>
      </c>
      <c r="E160" s="20" t="s">
        <v>387</v>
      </c>
      <c r="F160" s="18" t="s">
        <v>354</v>
      </c>
      <c r="G160" s="18" t="s">
        <v>41</v>
      </c>
      <c r="H160" s="19">
        <v>1</v>
      </c>
      <c r="I160" s="18" t="s">
        <v>388</v>
      </c>
      <c r="J160" s="34" t="s">
        <v>1540</v>
      </c>
      <c r="K160" s="19" t="s">
        <v>86</v>
      </c>
      <c r="L160" s="19" t="s">
        <v>20</v>
      </c>
      <c r="M160" s="19" t="s">
        <v>21</v>
      </c>
      <c r="N160" s="19" t="s">
        <v>21</v>
      </c>
      <c r="O160" s="18">
        <v>1980</v>
      </c>
      <c r="P160" s="18"/>
      <c r="Q160" s="19" t="s">
        <v>23</v>
      </c>
      <c r="R160" s="21">
        <v>0.05</v>
      </c>
      <c r="S160" s="22">
        <v>1998.4338</v>
      </c>
      <c r="T160" s="18"/>
      <c r="U160" s="23">
        <v>8229.32</v>
      </c>
      <c r="V160" s="23">
        <f t="shared" ref="V160:V169" si="49">U160*S160</f>
        <v>16445751.239016</v>
      </c>
      <c r="W160" s="55"/>
      <c r="X160" s="80">
        <v>8227.44</v>
      </c>
      <c r="Y160" s="79">
        <f t="shared" si="45"/>
        <v>16441994.183472002</v>
      </c>
      <c r="Z160" s="80">
        <v>8884.02</v>
      </c>
      <c r="AA160" s="79">
        <f t="shared" si="46"/>
        <v>17754125.847876001</v>
      </c>
    </row>
    <row r="161" spans="1:27" s="82" customFormat="1" ht="20.100000000000001" customHeight="1">
      <c r="A161" s="74">
        <v>359</v>
      </c>
      <c r="B161" s="19"/>
      <c r="C161" s="19"/>
      <c r="D161" s="20" t="s">
        <v>389</v>
      </c>
      <c r="E161" s="20" t="s">
        <v>390</v>
      </c>
      <c r="F161" s="18" t="s">
        <v>354</v>
      </c>
      <c r="G161" s="18" t="s">
        <v>41</v>
      </c>
      <c r="H161" s="19">
        <v>1</v>
      </c>
      <c r="I161" s="18" t="s">
        <v>388</v>
      </c>
      <c r="J161" s="24" t="s">
        <v>1020</v>
      </c>
      <c r="K161" s="19" t="s">
        <v>86</v>
      </c>
      <c r="L161" s="19" t="s">
        <v>20</v>
      </c>
      <c r="M161" s="19" t="s">
        <v>21</v>
      </c>
      <c r="N161" s="19" t="s">
        <v>22</v>
      </c>
      <c r="O161" s="18">
        <v>1980</v>
      </c>
      <c r="P161" s="18"/>
      <c r="Q161" s="19" t="s">
        <v>23</v>
      </c>
      <c r="R161" s="21">
        <v>0.05</v>
      </c>
      <c r="S161" s="22">
        <v>1998.4338</v>
      </c>
      <c r="T161" s="18"/>
      <c r="U161" s="23">
        <v>8229.32</v>
      </c>
      <c r="V161" s="23">
        <f t="shared" si="49"/>
        <v>16445751.239016</v>
      </c>
      <c r="W161" s="55"/>
      <c r="X161" s="80">
        <v>8227.44</v>
      </c>
      <c r="Y161" s="79">
        <f t="shared" si="45"/>
        <v>16441994.183472002</v>
      </c>
      <c r="Z161" s="80">
        <v>8884.02</v>
      </c>
      <c r="AA161" s="79">
        <f t="shared" si="46"/>
        <v>17754125.847876001</v>
      </c>
    </row>
    <row r="162" spans="1:27" s="82" customFormat="1" ht="20.100000000000001" customHeight="1">
      <c r="A162" s="74">
        <v>360</v>
      </c>
      <c r="B162" s="19"/>
      <c r="C162" s="19"/>
      <c r="D162" s="20" t="s">
        <v>391</v>
      </c>
      <c r="E162" s="20" t="s">
        <v>392</v>
      </c>
      <c r="F162" s="18" t="s">
        <v>354</v>
      </c>
      <c r="G162" s="18" t="s">
        <v>41</v>
      </c>
      <c r="H162" s="19">
        <v>1</v>
      </c>
      <c r="I162" s="18" t="s">
        <v>388</v>
      </c>
      <c r="J162" s="24" t="s">
        <v>1020</v>
      </c>
      <c r="K162" s="19" t="s">
        <v>86</v>
      </c>
      <c r="L162" s="19" t="s">
        <v>20</v>
      </c>
      <c r="M162" s="19" t="s">
        <v>21</v>
      </c>
      <c r="N162" s="19" t="s">
        <v>25</v>
      </c>
      <c r="O162" s="18">
        <v>1980</v>
      </c>
      <c r="P162" s="18"/>
      <c r="Q162" s="19" t="s">
        <v>23</v>
      </c>
      <c r="R162" s="21">
        <v>0.05</v>
      </c>
      <c r="S162" s="22">
        <v>1998.4338</v>
      </c>
      <c r="T162" s="18"/>
      <c r="U162" s="23">
        <v>8229.32</v>
      </c>
      <c r="V162" s="23">
        <f t="shared" si="49"/>
        <v>16445751.239016</v>
      </c>
      <c r="W162" s="55"/>
      <c r="X162" s="80">
        <v>8227.44</v>
      </c>
      <c r="Y162" s="79">
        <f t="shared" si="45"/>
        <v>16441994.183472002</v>
      </c>
      <c r="Z162" s="80">
        <v>8884.02</v>
      </c>
      <c r="AA162" s="79">
        <f t="shared" si="46"/>
        <v>17754125.847876001</v>
      </c>
    </row>
    <row r="163" spans="1:27" s="82" customFormat="1" ht="20.100000000000001" customHeight="1">
      <c r="A163" s="74">
        <v>361</v>
      </c>
      <c r="B163" s="19"/>
      <c r="C163" s="19"/>
      <c r="D163" s="20" t="s">
        <v>393</v>
      </c>
      <c r="E163" s="20" t="s">
        <v>394</v>
      </c>
      <c r="F163" s="18" t="s">
        <v>354</v>
      </c>
      <c r="G163" s="18" t="s">
        <v>41</v>
      </c>
      <c r="H163" s="19">
        <v>1</v>
      </c>
      <c r="I163" s="18" t="s">
        <v>388</v>
      </c>
      <c r="J163" s="24" t="s">
        <v>1020</v>
      </c>
      <c r="K163" s="19" t="s">
        <v>86</v>
      </c>
      <c r="L163" s="19" t="s">
        <v>20</v>
      </c>
      <c r="M163" s="19" t="s">
        <v>21</v>
      </c>
      <c r="N163" s="19" t="s">
        <v>27</v>
      </c>
      <c r="O163" s="18">
        <v>1996.8</v>
      </c>
      <c r="P163" s="18"/>
      <c r="Q163" s="19" t="s">
        <v>23</v>
      </c>
      <c r="R163" s="21">
        <v>0.05</v>
      </c>
      <c r="S163" s="22">
        <v>2015.390208</v>
      </c>
      <c r="T163" s="18"/>
      <c r="U163" s="23">
        <v>8229.32</v>
      </c>
      <c r="V163" s="23">
        <f t="shared" si="49"/>
        <v>16585290.94649856</v>
      </c>
      <c r="W163" s="55"/>
      <c r="X163" s="80" t="e">
        <f>Y163/T163</f>
        <v>#DIV/0!</v>
      </c>
      <c r="Y163" s="79">
        <f t="shared" ref="Y163:AA163" si="50">SUM(Y160:Y162)</f>
        <v>49325982.550416008</v>
      </c>
      <c r="Z163" s="80" t="e">
        <f>AA163/T163</f>
        <v>#DIV/0!</v>
      </c>
      <c r="AA163" s="79">
        <f t="shared" si="50"/>
        <v>53262377.543628007</v>
      </c>
    </row>
    <row r="164" spans="1:27" s="16" customFormat="1" ht="20.100000000000001" customHeight="1">
      <c r="A164" s="39">
        <v>362</v>
      </c>
      <c r="B164" s="19"/>
      <c r="C164" s="19"/>
      <c r="D164" s="20" t="s">
        <v>395</v>
      </c>
      <c r="E164" s="20" t="s">
        <v>396</v>
      </c>
      <c r="F164" s="18" t="s">
        <v>354</v>
      </c>
      <c r="G164" s="18" t="s">
        <v>41</v>
      </c>
      <c r="H164" s="19">
        <v>1</v>
      </c>
      <c r="I164" s="18" t="s">
        <v>388</v>
      </c>
      <c r="J164" s="24" t="s">
        <v>1020</v>
      </c>
      <c r="K164" s="19" t="s">
        <v>86</v>
      </c>
      <c r="L164" s="19" t="s">
        <v>20</v>
      </c>
      <c r="M164" s="19" t="s">
        <v>21</v>
      </c>
      <c r="N164" s="19" t="s">
        <v>26</v>
      </c>
      <c r="O164" s="18">
        <v>1980</v>
      </c>
      <c r="P164" s="18"/>
      <c r="Q164" s="19" t="s">
        <v>23</v>
      </c>
      <c r="R164" s="21">
        <v>0.05</v>
      </c>
      <c r="S164" s="22">
        <v>1998.4338</v>
      </c>
      <c r="T164" s="18"/>
      <c r="U164" s="23">
        <v>8229.32</v>
      </c>
      <c r="V164" s="23">
        <f t="shared" si="49"/>
        <v>16445751.239016</v>
      </c>
      <c r="W164" s="55"/>
      <c r="X164" s="23">
        <v>9754.82</v>
      </c>
      <c r="Y164" s="22">
        <f t="shared" si="45"/>
        <v>19494362.000916</v>
      </c>
      <c r="Z164" s="23">
        <v>10103.14</v>
      </c>
      <c r="AA164" s="22">
        <f t="shared" si="46"/>
        <v>20190456.462131999</v>
      </c>
    </row>
    <row r="165" spans="1:27" s="16" customFormat="1" ht="20.100000000000001" customHeight="1">
      <c r="A165" s="39">
        <v>363</v>
      </c>
      <c r="B165" s="19"/>
      <c r="C165" s="19"/>
      <c r="D165" s="20" t="s">
        <v>397</v>
      </c>
      <c r="E165" s="20" t="s">
        <v>398</v>
      </c>
      <c r="F165" s="18" t="s">
        <v>354</v>
      </c>
      <c r="G165" s="18" t="s">
        <v>41</v>
      </c>
      <c r="H165" s="19">
        <v>1</v>
      </c>
      <c r="I165" s="18" t="s">
        <v>388</v>
      </c>
      <c r="J165" s="24" t="s">
        <v>1020</v>
      </c>
      <c r="K165" s="19" t="s">
        <v>86</v>
      </c>
      <c r="L165" s="19" t="s">
        <v>20</v>
      </c>
      <c r="M165" s="19" t="s">
        <v>21</v>
      </c>
      <c r="N165" s="19" t="s">
        <v>40</v>
      </c>
      <c r="O165" s="18">
        <v>1996.8</v>
      </c>
      <c r="P165" s="18"/>
      <c r="Q165" s="19" t="s">
        <v>23</v>
      </c>
      <c r="R165" s="21">
        <v>0.05</v>
      </c>
      <c r="S165" s="22">
        <v>2015.390208</v>
      </c>
      <c r="T165" s="18"/>
      <c r="U165" s="23">
        <v>8229.32</v>
      </c>
      <c r="V165" s="23">
        <f t="shared" si="49"/>
        <v>16585290.94649856</v>
      </c>
      <c r="W165" s="55"/>
      <c r="X165" s="23">
        <v>9754.82</v>
      </c>
      <c r="Y165" s="22">
        <f t="shared" si="45"/>
        <v>19659768.708802558</v>
      </c>
      <c r="Z165" s="23">
        <v>10103.14</v>
      </c>
      <c r="AA165" s="22">
        <f t="shared" si="46"/>
        <v>20361769.426053118</v>
      </c>
    </row>
    <row r="166" spans="1:27" s="16" customFormat="1" ht="20.100000000000001" customHeight="1">
      <c r="A166" s="39">
        <v>364</v>
      </c>
      <c r="B166" s="19"/>
      <c r="C166" s="19"/>
      <c r="D166" s="20" t="s">
        <v>399</v>
      </c>
      <c r="E166" s="20" t="s">
        <v>400</v>
      </c>
      <c r="F166" s="18" t="s">
        <v>354</v>
      </c>
      <c r="G166" s="18" t="s">
        <v>41</v>
      </c>
      <c r="H166" s="19">
        <v>1</v>
      </c>
      <c r="I166" s="18" t="s">
        <v>388</v>
      </c>
      <c r="J166" s="24" t="s">
        <v>1020</v>
      </c>
      <c r="K166" s="19" t="s">
        <v>86</v>
      </c>
      <c r="L166" s="19" t="s">
        <v>20</v>
      </c>
      <c r="M166" s="19" t="s">
        <v>21</v>
      </c>
      <c r="N166" s="19" t="s">
        <v>33</v>
      </c>
      <c r="O166" s="18">
        <v>1980</v>
      </c>
      <c r="P166" s="18"/>
      <c r="Q166" s="19" t="s">
        <v>23</v>
      </c>
      <c r="R166" s="21">
        <v>0.05</v>
      </c>
      <c r="S166" s="22">
        <v>1998.4338</v>
      </c>
      <c r="T166" s="18"/>
      <c r="U166" s="23">
        <v>8229.32</v>
      </c>
      <c r="V166" s="23">
        <f t="shared" si="49"/>
        <v>16445751.239016</v>
      </c>
      <c r="W166" s="55"/>
      <c r="X166" s="31" t="e">
        <f>Y166/T166</f>
        <v>#DIV/0!</v>
      </c>
      <c r="Y166" s="29">
        <f t="shared" ref="Y166:AA166" si="51">SUM(Y164:Y165)</f>
        <v>39154130.709718555</v>
      </c>
      <c r="Z166" s="31" t="e">
        <f>AA166/T166</f>
        <v>#DIV/0!</v>
      </c>
      <c r="AA166" s="29">
        <f t="shared" si="51"/>
        <v>40552225.888185114</v>
      </c>
    </row>
    <row r="167" spans="1:27" s="16" customFormat="1" ht="20.100000000000001" customHeight="1">
      <c r="A167" s="39">
        <v>365</v>
      </c>
      <c r="B167" s="19"/>
      <c r="C167" s="19"/>
      <c r="D167" s="20" t="s">
        <v>401</v>
      </c>
      <c r="E167" s="20" t="s">
        <v>402</v>
      </c>
      <c r="F167" s="18" t="s">
        <v>354</v>
      </c>
      <c r="G167" s="18" t="s">
        <v>41</v>
      </c>
      <c r="H167" s="19">
        <v>1</v>
      </c>
      <c r="I167" s="18" t="s">
        <v>388</v>
      </c>
      <c r="J167" s="24" t="s">
        <v>1020</v>
      </c>
      <c r="K167" s="19" t="s">
        <v>86</v>
      </c>
      <c r="L167" s="19" t="s">
        <v>20</v>
      </c>
      <c r="M167" s="19" t="s">
        <v>21</v>
      </c>
      <c r="N167" s="19" t="s">
        <v>38</v>
      </c>
      <c r="O167" s="18">
        <v>1996.8</v>
      </c>
      <c r="P167" s="18"/>
      <c r="Q167" s="19" t="s">
        <v>23</v>
      </c>
      <c r="R167" s="21">
        <v>0.05</v>
      </c>
      <c r="S167" s="22">
        <v>2015.390208</v>
      </c>
      <c r="T167" s="18"/>
      <c r="U167" s="23">
        <v>8229.32</v>
      </c>
      <c r="V167" s="23">
        <f t="shared" si="49"/>
        <v>16585290.94649856</v>
      </c>
      <c r="W167" s="55"/>
      <c r="X167" s="23">
        <v>8392.7000000000007</v>
      </c>
      <c r="Y167" s="22">
        <f t="shared" si="45"/>
        <v>16914565.398681603</v>
      </c>
      <c r="Z167" s="23">
        <v>9061.8799999999992</v>
      </c>
      <c r="AA167" s="22">
        <f t="shared" si="46"/>
        <v>18263224.21807104</v>
      </c>
    </row>
    <row r="168" spans="1:27" s="16" customFormat="1" ht="20.100000000000001" customHeight="1">
      <c r="A168" s="39">
        <v>366</v>
      </c>
      <c r="B168" s="19"/>
      <c r="C168" s="19"/>
      <c r="D168" s="20" t="s">
        <v>403</v>
      </c>
      <c r="E168" s="20" t="s">
        <v>404</v>
      </c>
      <c r="F168" s="18" t="s">
        <v>354</v>
      </c>
      <c r="G168" s="18" t="s">
        <v>41</v>
      </c>
      <c r="H168" s="19">
        <v>1</v>
      </c>
      <c r="I168" s="18" t="s">
        <v>388</v>
      </c>
      <c r="J168" s="24" t="s">
        <v>1020</v>
      </c>
      <c r="K168" s="19" t="s">
        <v>86</v>
      </c>
      <c r="L168" s="19" t="s">
        <v>20</v>
      </c>
      <c r="M168" s="19" t="s">
        <v>21</v>
      </c>
      <c r="N168" s="19" t="s">
        <v>34</v>
      </c>
      <c r="O168" s="18">
        <v>1764</v>
      </c>
      <c r="P168" s="18"/>
      <c r="Q168" s="19" t="s">
        <v>23</v>
      </c>
      <c r="R168" s="21">
        <v>0.05</v>
      </c>
      <c r="S168" s="22">
        <v>1780.4228400000002</v>
      </c>
      <c r="T168" s="18"/>
      <c r="U168" s="23">
        <v>8229.32</v>
      </c>
      <c r="V168" s="23">
        <f t="shared" si="49"/>
        <v>14651669.285668802</v>
      </c>
      <c r="W168" s="55"/>
      <c r="X168" s="23">
        <v>8392.7000000000007</v>
      </c>
      <c r="Y168" s="22">
        <f t="shared" si="45"/>
        <v>14942554.769268002</v>
      </c>
      <c r="Z168" s="23">
        <v>9061.8799999999992</v>
      </c>
      <c r="AA168" s="22">
        <f t="shared" si="46"/>
        <v>16133978.125339201</v>
      </c>
    </row>
    <row r="169" spans="1:27" s="16" customFormat="1" ht="20.100000000000001" customHeight="1">
      <c r="A169" s="39">
        <v>367</v>
      </c>
      <c r="B169" s="19"/>
      <c r="C169" s="19"/>
      <c r="D169" s="20" t="s">
        <v>405</v>
      </c>
      <c r="E169" s="20" t="s">
        <v>406</v>
      </c>
      <c r="F169" s="18" t="s">
        <v>354</v>
      </c>
      <c r="G169" s="18" t="s">
        <v>41</v>
      </c>
      <c r="H169" s="19">
        <v>1</v>
      </c>
      <c r="I169" s="18" t="s">
        <v>388</v>
      </c>
      <c r="J169" s="24" t="s">
        <v>1020</v>
      </c>
      <c r="K169" s="19" t="s">
        <v>86</v>
      </c>
      <c r="L169" s="19" t="s">
        <v>20</v>
      </c>
      <c r="M169" s="19" t="s">
        <v>21</v>
      </c>
      <c r="N169" s="19" t="s">
        <v>35</v>
      </c>
      <c r="O169" s="18">
        <v>165.6</v>
      </c>
      <c r="P169" s="18"/>
      <c r="Q169" s="19" t="s">
        <v>24</v>
      </c>
      <c r="R169" s="21"/>
      <c r="S169" s="22">
        <v>167.17983600000002</v>
      </c>
      <c r="T169" s="18"/>
      <c r="U169" s="23">
        <v>8229.32</v>
      </c>
      <c r="V169" s="23">
        <f t="shared" si="49"/>
        <v>1375776.3679915201</v>
      </c>
      <c r="W169" s="55"/>
      <c r="X169" s="31" t="e">
        <f>Y169/T169</f>
        <v>#DIV/0!</v>
      </c>
      <c r="Y169" s="29">
        <f t="shared" ref="Y169:AA169" si="52">SUM(Y167:Y168)</f>
        <v>31857120.167949606</v>
      </c>
      <c r="Z169" s="31" t="e">
        <f>AA169/T169</f>
        <v>#DIV/0!</v>
      </c>
      <c r="AA169" s="29">
        <f t="shared" si="52"/>
        <v>34397202.343410239</v>
      </c>
    </row>
    <row r="170" spans="1:27" s="16" customFormat="1" ht="20.100000000000001" customHeight="1">
      <c r="A170" s="39">
        <v>368</v>
      </c>
      <c r="B170" s="25">
        <v>33</v>
      </c>
      <c r="C170" s="25">
        <v>33</v>
      </c>
      <c r="D170" s="26" t="s">
        <v>386</v>
      </c>
      <c r="E170" s="26" t="s">
        <v>387</v>
      </c>
      <c r="F170" s="27" t="s">
        <v>354</v>
      </c>
      <c r="G170" s="27" t="s">
        <v>41</v>
      </c>
      <c r="H170" s="25"/>
      <c r="I170" s="27" t="s">
        <v>388</v>
      </c>
      <c r="J170" s="27" t="s">
        <v>1540</v>
      </c>
      <c r="K170" s="25" t="s">
        <v>86</v>
      </c>
      <c r="L170" s="25"/>
      <c r="M170" s="25"/>
      <c r="N170" s="25"/>
      <c r="O170" s="27"/>
      <c r="P170" s="27"/>
      <c r="Q170" s="25"/>
      <c r="R170" s="28"/>
      <c r="S170" s="29"/>
      <c r="T170" s="30">
        <f>SUM(S160:S169)</f>
        <v>17985.942300000002</v>
      </c>
      <c r="U170" s="31">
        <f>V170/T170</f>
        <v>8229.3199999999979</v>
      </c>
      <c r="V170" s="31">
        <f>SUM(V160:V169)</f>
        <v>148012074.68823597</v>
      </c>
      <c r="W170" s="56">
        <v>148100000</v>
      </c>
      <c r="X170" s="23">
        <v>9754.82</v>
      </c>
      <c r="Y170" s="22">
        <f t="shared" si="45"/>
        <v>0</v>
      </c>
      <c r="Z170" s="23">
        <v>10103.14</v>
      </c>
      <c r="AA170" s="22">
        <f t="shared" si="46"/>
        <v>0</v>
      </c>
    </row>
    <row r="171" spans="1:27" s="16" customFormat="1" ht="20.100000000000001" customHeight="1">
      <c r="A171" s="39">
        <v>369</v>
      </c>
      <c r="B171" s="19">
        <v>37</v>
      </c>
      <c r="C171" s="19">
        <v>37</v>
      </c>
      <c r="D171" s="20">
        <v>30118341310102</v>
      </c>
      <c r="E171" s="20" t="s">
        <v>415</v>
      </c>
      <c r="F171" s="18" t="s">
        <v>416</v>
      </c>
      <c r="G171" s="18" t="s">
        <v>41</v>
      </c>
      <c r="H171" s="19">
        <v>2</v>
      </c>
      <c r="I171" s="18" t="s">
        <v>417</v>
      </c>
      <c r="J171" s="18" t="s">
        <v>962</v>
      </c>
      <c r="K171" s="19" t="s">
        <v>86</v>
      </c>
      <c r="L171" s="19" t="s">
        <v>20</v>
      </c>
      <c r="M171" s="19" t="s">
        <v>418</v>
      </c>
      <c r="N171" s="19">
        <v>2</v>
      </c>
      <c r="O171" s="18">
        <v>1989.4</v>
      </c>
      <c r="P171" s="18"/>
      <c r="Q171" s="19" t="s">
        <v>24</v>
      </c>
      <c r="R171" s="21"/>
      <c r="S171" s="22">
        <v>2008.9148400000001</v>
      </c>
      <c r="T171" s="18"/>
      <c r="U171" s="23">
        <v>8250.59</v>
      </c>
      <c r="V171" s="23">
        <f>U171*S171</f>
        <v>16574732.689755602</v>
      </c>
      <c r="W171" s="55"/>
      <c r="X171" s="23">
        <v>9366.8799999999992</v>
      </c>
      <c r="Y171" s="22">
        <f t="shared" si="45"/>
        <v>18817264.236499202</v>
      </c>
      <c r="Z171" s="23">
        <v>9701.8799999999992</v>
      </c>
      <c r="AA171" s="22">
        <f t="shared" si="46"/>
        <v>19490250.707899198</v>
      </c>
    </row>
    <row r="172" spans="1:27" s="16" customFormat="1" ht="20.100000000000001" customHeight="1">
      <c r="A172" s="39">
        <v>370</v>
      </c>
      <c r="B172" s="19"/>
      <c r="C172" s="19"/>
      <c r="D172" s="20">
        <v>30118341310132</v>
      </c>
      <c r="E172" s="20" t="s">
        <v>419</v>
      </c>
      <c r="F172" s="18" t="s">
        <v>416</v>
      </c>
      <c r="G172" s="18" t="s">
        <v>41</v>
      </c>
      <c r="H172" s="19">
        <v>2</v>
      </c>
      <c r="I172" s="18" t="s">
        <v>417</v>
      </c>
      <c r="J172" s="24" t="s">
        <v>1020</v>
      </c>
      <c r="K172" s="19" t="s">
        <v>86</v>
      </c>
      <c r="L172" s="19" t="s">
        <v>20</v>
      </c>
      <c r="M172" s="19" t="s">
        <v>418</v>
      </c>
      <c r="N172" s="19">
        <v>3</v>
      </c>
      <c r="O172" s="18">
        <v>1989.4</v>
      </c>
      <c r="P172" s="18"/>
      <c r="Q172" s="19" t="s">
        <v>23</v>
      </c>
      <c r="R172" s="21">
        <v>0.05</v>
      </c>
      <c r="S172" s="22">
        <v>2008.510916</v>
      </c>
      <c r="T172" s="18"/>
      <c r="U172" s="23">
        <v>8250.59</v>
      </c>
      <c r="V172" s="23">
        <f>U172*S172</f>
        <v>16571400.078440441</v>
      </c>
      <c r="W172" s="55"/>
      <c r="X172" s="23">
        <v>9754.82</v>
      </c>
      <c r="Y172" s="22">
        <f t="shared" si="45"/>
        <v>19592662.453615118</v>
      </c>
      <c r="Z172" s="23">
        <v>10103.14</v>
      </c>
      <c r="AA172" s="22">
        <f t="shared" si="46"/>
        <v>20292266.975876238</v>
      </c>
    </row>
    <row r="173" spans="1:27" s="16" customFormat="1" ht="20.100000000000001" customHeight="1">
      <c r="A173" s="39">
        <v>371</v>
      </c>
      <c r="B173" s="25">
        <v>37</v>
      </c>
      <c r="C173" s="25">
        <v>37</v>
      </c>
      <c r="D173" s="26">
        <v>30118341310102</v>
      </c>
      <c r="E173" s="26" t="s">
        <v>415</v>
      </c>
      <c r="F173" s="27" t="s">
        <v>416</v>
      </c>
      <c r="G173" s="27" t="s">
        <v>41</v>
      </c>
      <c r="H173" s="25"/>
      <c r="I173" s="27" t="s">
        <v>417</v>
      </c>
      <c r="J173" s="27" t="s">
        <v>962</v>
      </c>
      <c r="K173" s="25" t="s">
        <v>86</v>
      </c>
      <c r="L173" s="25"/>
      <c r="M173" s="25"/>
      <c r="N173" s="25"/>
      <c r="O173" s="27"/>
      <c r="P173" s="27"/>
      <c r="Q173" s="25"/>
      <c r="R173" s="28"/>
      <c r="S173" s="29"/>
      <c r="T173" s="30">
        <f>SUM(S171:S172)</f>
        <v>4017.4257560000001</v>
      </c>
      <c r="U173" s="31">
        <f>V173/T173</f>
        <v>8250.59</v>
      </c>
      <c r="V173" s="31">
        <f>SUM(V171:V172)</f>
        <v>33146132.768196043</v>
      </c>
      <c r="W173" s="56">
        <v>33200000</v>
      </c>
      <c r="X173" s="23">
        <v>9949.3799999999992</v>
      </c>
      <c r="Y173" s="22">
        <f t="shared" si="45"/>
        <v>0</v>
      </c>
      <c r="Z173" s="23">
        <v>10304.379999999999</v>
      </c>
      <c r="AA173" s="22">
        <f t="shared" si="46"/>
        <v>0</v>
      </c>
    </row>
    <row r="174" spans="1:27" s="16" customFormat="1" ht="20.100000000000001" customHeight="1">
      <c r="A174" s="39">
        <v>372</v>
      </c>
      <c r="B174" s="19">
        <v>38</v>
      </c>
      <c r="C174" s="19">
        <v>38</v>
      </c>
      <c r="D174" s="20" t="s">
        <v>420</v>
      </c>
      <c r="E174" s="20" t="s">
        <v>421</v>
      </c>
      <c r="F174" s="18" t="s">
        <v>416</v>
      </c>
      <c r="G174" s="18" t="s">
        <v>65</v>
      </c>
      <c r="H174" s="19"/>
      <c r="I174" s="18" t="s">
        <v>422</v>
      </c>
      <c r="J174" s="18" t="s">
        <v>963</v>
      </c>
      <c r="K174" s="19" t="s">
        <v>86</v>
      </c>
      <c r="L174" s="19" t="s">
        <v>29</v>
      </c>
      <c r="M174" s="19">
        <v>1</v>
      </c>
      <c r="N174" s="19">
        <v>1</v>
      </c>
      <c r="O174" s="18">
        <v>1584</v>
      </c>
      <c r="P174" s="18"/>
      <c r="Q174" s="19" t="s">
        <v>39</v>
      </c>
      <c r="R174" s="21">
        <v>7.0000000000000007E-2</v>
      </c>
      <c r="S174" s="22">
        <v>1601.424</v>
      </c>
      <c r="T174" s="18"/>
      <c r="U174" s="23">
        <v>9485.4699999999993</v>
      </c>
      <c r="V174" s="23">
        <f t="shared" ref="V174:V179" si="53">U174*S174</f>
        <v>15190259.309279999</v>
      </c>
      <c r="W174" s="55"/>
      <c r="X174" s="23">
        <v>9754.82</v>
      </c>
      <c r="Y174" s="22">
        <f t="shared" si="45"/>
        <v>15621602.863679999</v>
      </c>
      <c r="Z174" s="23">
        <v>10103.14</v>
      </c>
      <c r="AA174" s="22">
        <f t="shared" si="46"/>
        <v>16179410.871359998</v>
      </c>
    </row>
    <row r="175" spans="1:27" s="16" customFormat="1" ht="20.100000000000001" customHeight="1">
      <c r="A175" s="39">
        <v>373</v>
      </c>
      <c r="B175" s="19"/>
      <c r="C175" s="19"/>
      <c r="D175" s="20" t="s">
        <v>423</v>
      </c>
      <c r="E175" s="20" t="s">
        <v>424</v>
      </c>
      <c r="F175" s="18" t="s">
        <v>416</v>
      </c>
      <c r="G175" s="18" t="s">
        <v>65</v>
      </c>
      <c r="H175" s="19"/>
      <c r="I175" s="18" t="s">
        <v>422</v>
      </c>
      <c r="J175" s="24" t="s">
        <v>1020</v>
      </c>
      <c r="K175" s="19" t="s">
        <v>86</v>
      </c>
      <c r="L175" s="19" t="s">
        <v>29</v>
      </c>
      <c r="M175" s="19">
        <v>1</v>
      </c>
      <c r="N175" s="19">
        <v>2</v>
      </c>
      <c r="O175" s="18">
        <v>1584</v>
      </c>
      <c r="P175" s="18"/>
      <c r="Q175" s="19" t="s">
        <v>30</v>
      </c>
      <c r="R175" s="21">
        <v>0.05</v>
      </c>
      <c r="S175" s="22">
        <v>1601.424</v>
      </c>
      <c r="T175" s="18"/>
      <c r="U175" s="23">
        <v>9715.9699999999993</v>
      </c>
      <c r="V175" s="23">
        <f t="shared" si="53"/>
        <v>15559387.54128</v>
      </c>
      <c r="W175" s="55"/>
      <c r="X175" s="23">
        <v>9366.8799999999992</v>
      </c>
      <c r="Y175" s="22">
        <f t="shared" si="45"/>
        <v>15000346.437119998</v>
      </c>
      <c r="Z175" s="23">
        <v>9701.8799999999992</v>
      </c>
      <c r="AA175" s="22">
        <f t="shared" si="46"/>
        <v>15536823.477119999</v>
      </c>
    </row>
    <row r="176" spans="1:27" s="16" customFormat="1" ht="20.100000000000001" customHeight="1">
      <c r="A176" s="39">
        <v>374</v>
      </c>
      <c r="B176" s="19"/>
      <c r="C176" s="19"/>
      <c r="D176" s="20" t="s">
        <v>425</v>
      </c>
      <c r="E176" s="20" t="s">
        <v>426</v>
      </c>
      <c r="F176" s="18" t="s">
        <v>416</v>
      </c>
      <c r="G176" s="18" t="s">
        <v>65</v>
      </c>
      <c r="H176" s="19"/>
      <c r="I176" s="18" t="s">
        <v>422</v>
      </c>
      <c r="J176" s="24" t="s">
        <v>1020</v>
      </c>
      <c r="K176" s="19" t="s">
        <v>86</v>
      </c>
      <c r="L176" s="19" t="s">
        <v>29</v>
      </c>
      <c r="M176" s="19">
        <v>1</v>
      </c>
      <c r="N176" s="19">
        <v>3</v>
      </c>
      <c r="O176" s="18">
        <v>1584</v>
      </c>
      <c r="P176" s="18"/>
      <c r="Q176" s="19" t="s">
        <v>47</v>
      </c>
      <c r="R176" s="21" t="s">
        <v>54</v>
      </c>
      <c r="S176" s="22">
        <v>1601.424</v>
      </c>
      <c r="T176" s="18"/>
      <c r="U176" s="23">
        <v>10292.219999999999</v>
      </c>
      <c r="V176" s="23">
        <f t="shared" si="53"/>
        <v>16482208.12128</v>
      </c>
      <c r="W176" s="55"/>
      <c r="X176" s="23">
        <v>9172.32</v>
      </c>
      <c r="Y176" s="22">
        <f t="shared" si="45"/>
        <v>14688773.383679999</v>
      </c>
      <c r="Z176" s="23">
        <v>9500.64</v>
      </c>
      <c r="AA176" s="22">
        <f t="shared" si="46"/>
        <v>15214552.911359999</v>
      </c>
    </row>
    <row r="177" spans="1:27" s="16" customFormat="1" ht="20.100000000000001" customHeight="1">
      <c r="A177" s="39">
        <v>375</v>
      </c>
      <c r="B177" s="19"/>
      <c r="C177" s="19"/>
      <c r="D177" s="20" t="s">
        <v>427</v>
      </c>
      <c r="E177" s="20" t="s">
        <v>428</v>
      </c>
      <c r="F177" s="18" t="s">
        <v>416</v>
      </c>
      <c r="G177" s="18" t="s">
        <v>65</v>
      </c>
      <c r="H177" s="19"/>
      <c r="I177" s="18" t="s">
        <v>422</v>
      </c>
      <c r="J177" s="24" t="s">
        <v>1020</v>
      </c>
      <c r="K177" s="19" t="s">
        <v>86</v>
      </c>
      <c r="L177" s="19" t="s">
        <v>29</v>
      </c>
      <c r="M177" s="19">
        <v>1</v>
      </c>
      <c r="N177" s="19">
        <v>4</v>
      </c>
      <c r="O177" s="18">
        <v>1584</v>
      </c>
      <c r="P177" s="18"/>
      <c r="Q177" s="19" t="s">
        <v>30</v>
      </c>
      <c r="R177" s="21">
        <v>0.05</v>
      </c>
      <c r="S177" s="22">
        <v>1601.424</v>
      </c>
      <c r="T177" s="18"/>
      <c r="U177" s="23">
        <v>9715.9699999999993</v>
      </c>
      <c r="V177" s="23">
        <f t="shared" si="53"/>
        <v>15559387.54128</v>
      </c>
      <c r="W177" s="55"/>
      <c r="X177" s="23">
        <v>9172.32</v>
      </c>
      <c r="Y177" s="22">
        <f t="shared" si="45"/>
        <v>14688773.383679999</v>
      </c>
      <c r="Z177" s="23">
        <v>9500.64</v>
      </c>
      <c r="AA177" s="22">
        <f t="shared" si="46"/>
        <v>15214552.911359999</v>
      </c>
    </row>
    <row r="178" spans="1:27" s="16" customFormat="1" ht="20.100000000000001" customHeight="1">
      <c r="A178" s="39">
        <v>376</v>
      </c>
      <c r="B178" s="19"/>
      <c r="C178" s="19"/>
      <c r="D178" s="20" t="s">
        <v>429</v>
      </c>
      <c r="E178" s="20" t="s">
        <v>430</v>
      </c>
      <c r="F178" s="18" t="s">
        <v>416</v>
      </c>
      <c r="G178" s="18" t="s">
        <v>65</v>
      </c>
      <c r="H178" s="19"/>
      <c r="I178" s="18" t="s">
        <v>422</v>
      </c>
      <c r="J178" s="24" t="s">
        <v>1020</v>
      </c>
      <c r="K178" s="19" t="s">
        <v>86</v>
      </c>
      <c r="L178" s="19" t="s">
        <v>29</v>
      </c>
      <c r="M178" s="19">
        <v>1</v>
      </c>
      <c r="N178" s="19">
        <v>5</v>
      </c>
      <c r="O178" s="18">
        <v>1320</v>
      </c>
      <c r="P178" s="18"/>
      <c r="Q178" s="19" t="s">
        <v>30</v>
      </c>
      <c r="R178" s="21">
        <v>0.05</v>
      </c>
      <c r="S178" s="22">
        <v>1334.52</v>
      </c>
      <c r="T178" s="18"/>
      <c r="U178" s="23">
        <v>9715.9699999999993</v>
      </c>
      <c r="V178" s="23">
        <f t="shared" si="53"/>
        <v>12966156.284399999</v>
      </c>
      <c r="W178" s="55"/>
      <c r="X178" s="31" t="e">
        <f>Y178/T178</f>
        <v>#DIV/0!</v>
      </c>
      <c r="Y178" s="29">
        <f t="shared" ref="Y178:AA178" si="54">SUM(Y170:Y177)</f>
        <v>98409422.758274317</v>
      </c>
      <c r="Z178" s="31" t="e">
        <f>AA178/T178</f>
        <v>#DIV/0!</v>
      </c>
      <c r="AA178" s="29">
        <f t="shared" si="54"/>
        <v>101927857.85497543</v>
      </c>
    </row>
    <row r="179" spans="1:27" s="16" customFormat="1" ht="20.100000000000001" customHeight="1">
      <c r="A179" s="39">
        <v>377</v>
      </c>
      <c r="B179" s="19"/>
      <c r="C179" s="19"/>
      <c r="D179" s="20" t="s">
        <v>431</v>
      </c>
      <c r="E179" s="20" t="s">
        <v>432</v>
      </c>
      <c r="F179" s="18" t="s">
        <v>416</v>
      </c>
      <c r="G179" s="18" t="s">
        <v>65</v>
      </c>
      <c r="H179" s="19"/>
      <c r="I179" s="18" t="s">
        <v>422</v>
      </c>
      <c r="J179" s="24" t="s">
        <v>1020</v>
      </c>
      <c r="K179" s="19" t="s">
        <v>86</v>
      </c>
      <c r="L179" s="19" t="s">
        <v>29</v>
      </c>
      <c r="M179" s="19">
        <v>1</v>
      </c>
      <c r="N179" s="19">
        <v>6</v>
      </c>
      <c r="O179" s="18">
        <v>1543.5</v>
      </c>
      <c r="P179" s="18"/>
      <c r="Q179" s="19" t="s">
        <v>48</v>
      </c>
      <c r="R179" s="21">
        <v>0.13</v>
      </c>
      <c r="S179" s="22">
        <v>1560.4784999999999</v>
      </c>
      <c r="T179" s="18"/>
      <c r="U179" s="23">
        <v>8793.9699999999993</v>
      </c>
      <c r="V179" s="23">
        <f t="shared" si="53"/>
        <v>13722801.114644999</v>
      </c>
      <c r="W179" s="55"/>
      <c r="X179" s="23">
        <v>10337.32</v>
      </c>
      <c r="Y179" s="22">
        <f t="shared" si="45"/>
        <v>16131165.607619999</v>
      </c>
      <c r="Z179" s="23">
        <v>10705.64</v>
      </c>
      <c r="AA179" s="22">
        <f t="shared" si="46"/>
        <v>16705921.048739998</v>
      </c>
    </row>
    <row r="180" spans="1:27" s="16" customFormat="1" ht="20.100000000000001" customHeight="1">
      <c r="A180" s="39">
        <v>378</v>
      </c>
      <c r="B180" s="25">
        <v>38</v>
      </c>
      <c r="C180" s="25">
        <v>38</v>
      </c>
      <c r="D180" s="26" t="s">
        <v>420</v>
      </c>
      <c r="E180" s="26" t="s">
        <v>421</v>
      </c>
      <c r="F180" s="27" t="s">
        <v>416</v>
      </c>
      <c r="G180" s="27" t="s">
        <v>65</v>
      </c>
      <c r="H180" s="25"/>
      <c r="I180" s="27" t="s">
        <v>422</v>
      </c>
      <c r="J180" s="27" t="s">
        <v>963</v>
      </c>
      <c r="K180" s="25" t="s">
        <v>86</v>
      </c>
      <c r="L180" s="25"/>
      <c r="M180" s="25"/>
      <c r="N180" s="25"/>
      <c r="O180" s="27"/>
      <c r="P180" s="27"/>
      <c r="Q180" s="25"/>
      <c r="R180" s="28"/>
      <c r="S180" s="29"/>
      <c r="T180" s="30">
        <f>SUM(S174:S179)</f>
        <v>9300.6944999999996</v>
      </c>
      <c r="U180" s="31">
        <f>V180/T180</f>
        <v>9620.8084151312578</v>
      </c>
      <c r="V180" s="31">
        <f>SUM(V174:V179)</f>
        <v>89480199.912165001</v>
      </c>
      <c r="W180" s="56">
        <v>89500000</v>
      </c>
      <c r="X180" s="23">
        <v>10337.32</v>
      </c>
      <c r="Y180" s="22">
        <f t="shared" si="45"/>
        <v>0</v>
      </c>
      <c r="Z180" s="23">
        <v>10705.64</v>
      </c>
      <c r="AA180" s="22">
        <f t="shared" si="46"/>
        <v>0</v>
      </c>
    </row>
    <row r="181" spans="1:27" s="16" customFormat="1" ht="20.100000000000001" customHeight="1">
      <c r="A181" s="39">
        <v>379</v>
      </c>
      <c r="B181" s="19">
        <v>39</v>
      </c>
      <c r="C181" s="19">
        <v>39</v>
      </c>
      <c r="D181" s="20">
        <v>80118001309101</v>
      </c>
      <c r="E181" s="20" t="s">
        <v>433</v>
      </c>
      <c r="F181" s="18" t="s">
        <v>46</v>
      </c>
      <c r="G181" s="18" t="s">
        <v>28</v>
      </c>
      <c r="H181" s="19"/>
      <c r="I181" s="18" t="s">
        <v>434</v>
      </c>
      <c r="J181" s="18" t="s">
        <v>964</v>
      </c>
      <c r="K181" s="19" t="s">
        <v>86</v>
      </c>
      <c r="L181" s="19" t="s">
        <v>20</v>
      </c>
      <c r="M181" s="19" t="s">
        <v>21</v>
      </c>
      <c r="N181" s="19" t="s">
        <v>21</v>
      </c>
      <c r="O181" s="18">
        <v>1258.2</v>
      </c>
      <c r="P181" s="18"/>
      <c r="Q181" s="19" t="s">
        <v>23</v>
      </c>
      <c r="R181" s="21">
        <v>0.1</v>
      </c>
      <c r="S181" s="22">
        <v>1270.7323330000002</v>
      </c>
      <c r="T181" s="18"/>
      <c r="U181" s="23">
        <v>7296.47</v>
      </c>
      <c r="V181" s="23">
        <f>U181*S181</f>
        <v>9271860.3457645122</v>
      </c>
      <c r="W181" s="55"/>
      <c r="X181" s="23">
        <v>10337.32</v>
      </c>
      <c r="Y181" s="22">
        <f t="shared" si="45"/>
        <v>13135966.760567561</v>
      </c>
      <c r="Z181" s="23">
        <v>10705.64</v>
      </c>
      <c r="AA181" s="22">
        <f t="shared" si="46"/>
        <v>13604002.893458121</v>
      </c>
    </row>
    <row r="182" spans="1:27" s="16" customFormat="1" ht="20.100000000000001" customHeight="1">
      <c r="A182" s="39">
        <v>380</v>
      </c>
      <c r="B182" s="19"/>
      <c r="C182" s="19"/>
      <c r="D182" s="20" t="s">
        <v>435</v>
      </c>
      <c r="E182" s="20" t="s">
        <v>436</v>
      </c>
      <c r="F182" s="18" t="s">
        <v>46</v>
      </c>
      <c r="G182" s="18" t="s">
        <v>28</v>
      </c>
      <c r="H182" s="19"/>
      <c r="I182" s="18" t="s">
        <v>434</v>
      </c>
      <c r="J182" s="24" t="s">
        <v>1020</v>
      </c>
      <c r="K182" s="19" t="s">
        <v>86</v>
      </c>
      <c r="L182" s="19" t="s">
        <v>20</v>
      </c>
      <c r="M182" s="19" t="s">
        <v>21</v>
      </c>
      <c r="N182" s="19" t="s">
        <v>22</v>
      </c>
      <c r="O182" s="18">
        <v>1566</v>
      </c>
      <c r="P182" s="18"/>
      <c r="Q182" s="19" t="s">
        <v>23</v>
      </c>
      <c r="R182" s="21">
        <v>0.1</v>
      </c>
      <c r="S182" s="22">
        <v>1581.598182</v>
      </c>
      <c r="T182" s="18"/>
      <c r="U182" s="23">
        <v>7296.47</v>
      </c>
      <c r="V182" s="23">
        <f>U182*S182</f>
        <v>11540083.68701754</v>
      </c>
      <c r="W182" s="55"/>
      <c r="X182" s="23">
        <v>10337.32</v>
      </c>
      <c r="Y182" s="22">
        <f t="shared" si="45"/>
        <v>16349486.51875224</v>
      </c>
      <c r="Z182" s="23">
        <v>10705.64</v>
      </c>
      <c r="AA182" s="22">
        <f t="shared" si="46"/>
        <v>16932020.761146478</v>
      </c>
    </row>
    <row r="183" spans="1:27" s="16" customFormat="1" ht="20.100000000000001" customHeight="1">
      <c r="A183" s="39">
        <v>381</v>
      </c>
      <c r="B183" s="25">
        <v>39</v>
      </c>
      <c r="C183" s="25">
        <v>39</v>
      </c>
      <c r="D183" s="26">
        <v>80118001309101</v>
      </c>
      <c r="E183" s="26" t="s">
        <v>433</v>
      </c>
      <c r="F183" s="27" t="s">
        <v>46</v>
      </c>
      <c r="G183" s="27" t="s">
        <v>28</v>
      </c>
      <c r="H183" s="25"/>
      <c r="I183" s="27" t="s">
        <v>434</v>
      </c>
      <c r="J183" s="27" t="s">
        <v>964</v>
      </c>
      <c r="K183" s="25" t="s">
        <v>86</v>
      </c>
      <c r="L183" s="25"/>
      <c r="M183" s="25"/>
      <c r="N183" s="25"/>
      <c r="O183" s="27"/>
      <c r="P183" s="27"/>
      <c r="Q183" s="25"/>
      <c r="R183" s="28"/>
      <c r="S183" s="29"/>
      <c r="T183" s="30">
        <f>SUM(S181:S182)</f>
        <v>2852.3305150000001</v>
      </c>
      <c r="U183" s="31">
        <f>V183/T183</f>
        <v>7296.47</v>
      </c>
      <c r="V183" s="31">
        <f>SUM(V181:V182)</f>
        <v>20811944.032782052</v>
      </c>
      <c r="W183" s="56">
        <v>20900000</v>
      </c>
      <c r="X183" s="23">
        <v>10337.32</v>
      </c>
      <c r="Y183" s="22">
        <f t="shared" si="45"/>
        <v>0</v>
      </c>
      <c r="Z183" s="23">
        <v>10705.64</v>
      </c>
      <c r="AA183" s="22">
        <f t="shared" si="46"/>
        <v>0</v>
      </c>
    </row>
    <row r="184" spans="1:27" s="16" customFormat="1" ht="20.100000000000001" customHeight="1">
      <c r="A184" s="39">
        <v>382</v>
      </c>
      <c r="B184" s="19">
        <v>41</v>
      </c>
      <c r="C184" s="19">
        <v>41</v>
      </c>
      <c r="D184" s="20">
        <v>80115470510101</v>
      </c>
      <c r="E184" s="20" t="s">
        <v>442</v>
      </c>
      <c r="F184" s="18" t="s">
        <v>46</v>
      </c>
      <c r="G184" s="18" t="s">
        <v>41</v>
      </c>
      <c r="H184" s="19">
        <v>1</v>
      </c>
      <c r="I184" s="18" t="s">
        <v>443</v>
      </c>
      <c r="J184" s="18" t="s">
        <v>966</v>
      </c>
      <c r="K184" s="19" t="s">
        <v>86</v>
      </c>
      <c r="L184" s="19" t="s">
        <v>29</v>
      </c>
      <c r="M184" s="19">
        <v>2</v>
      </c>
      <c r="N184" s="19">
        <v>1</v>
      </c>
      <c r="O184" s="18">
        <v>1956</v>
      </c>
      <c r="P184" s="18"/>
      <c r="Q184" s="19" t="s">
        <v>39</v>
      </c>
      <c r="R184" s="21">
        <v>0.12</v>
      </c>
      <c r="S184" s="22">
        <v>1975.8666109999999</v>
      </c>
      <c r="T184" s="18"/>
      <c r="U184" s="23">
        <v>8599.2199999999993</v>
      </c>
      <c r="V184" s="23">
        <f t="shared" ref="V184:V195" si="55">U184*S184</f>
        <v>16990911.678643417</v>
      </c>
      <c r="W184" s="55"/>
      <c r="X184" s="23">
        <v>10337.32</v>
      </c>
      <c r="Y184" s="22">
        <f t="shared" si="45"/>
        <v>20425165.435222518</v>
      </c>
      <c r="Z184" s="23">
        <v>10705.64</v>
      </c>
      <c r="AA184" s="22">
        <f t="shared" si="46"/>
        <v>21152916.625386037</v>
      </c>
    </row>
    <row r="185" spans="1:27" s="16" customFormat="1" ht="20.100000000000001" customHeight="1">
      <c r="A185" s="39">
        <v>383</v>
      </c>
      <c r="B185" s="19"/>
      <c r="C185" s="19"/>
      <c r="D185" s="20">
        <v>80115470510102</v>
      </c>
      <c r="E185" s="20" t="s">
        <v>444</v>
      </c>
      <c r="F185" s="18" t="s">
        <v>46</v>
      </c>
      <c r="G185" s="18" t="s">
        <v>41</v>
      </c>
      <c r="H185" s="19">
        <v>1</v>
      </c>
      <c r="I185" s="18" t="s">
        <v>443</v>
      </c>
      <c r="J185" s="24" t="s">
        <v>1020</v>
      </c>
      <c r="K185" s="19" t="s">
        <v>86</v>
      </c>
      <c r="L185" s="19" t="s">
        <v>29</v>
      </c>
      <c r="M185" s="19">
        <v>2</v>
      </c>
      <c r="N185" s="19">
        <v>2</v>
      </c>
      <c r="O185" s="18">
        <v>1848</v>
      </c>
      <c r="P185" s="18"/>
      <c r="Q185" s="19" t="s">
        <v>51</v>
      </c>
      <c r="R185" s="21">
        <v>0.14000000000000001</v>
      </c>
      <c r="S185" s="22">
        <v>1866.769681</v>
      </c>
      <c r="T185" s="18"/>
      <c r="U185" s="23">
        <v>8368.7199999999993</v>
      </c>
      <c r="V185" s="23">
        <f t="shared" si="55"/>
        <v>15622472.764778318</v>
      </c>
      <c r="W185" s="55"/>
      <c r="X185" s="23">
        <v>9754.82</v>
      </c>
      <c r="Y185" s="22">
        <f t="shared" si="45"/>
        <v>18210002.21961242</v>
      </c>
      <c r="Z185" s="23">
        <v>10103.14</v>
      </c>
      <c r="AA185" s="22">
        <f t="shared" si="46"/>
        <v>18860235.434898339</v>
      </c>
    </row>
    <row r="186" spans="1:27" s="16" customFormat="1" ht="20.100000000000001" customHeight="1">
      <c r="A186" s="39">
        <v>384</v>
      </c>
      <c r="B186" s="19"/>
      <c r="C186" s="19"/>
      <c r="D186" s="20">
        <v>80115470510103</v>
      </c>
      <c r="E186" s="20" t="s">
        <v>445</v>
      </c>
      <c r="F186" s="18" t="s">
        <v>46</v>
      </c>
      <c r="G186" s="18" t="s">
        <v>41</v>
      </c>
      <c r="H186" s="19">
        <v>1</v>
      </c>
      <c r="I186" s="18" t="s">
        <v>446</v>
      </c>
      <c r="J186" s="24" t="s">
        <v>1020</v>
      </c>
      <c r="K186" s="19" t="s">
        <v>86</v>
      </c>
      <c r="L186" s="19" t="s">
        <v>29</v>
      </c>
      <c r="M186" s="19">
        <v>2</v>
      </c>
      <c r="N186" s="19">
        <v>3</v>
      </c>
      <c r="O186" s="18">
        <v>1848</v>
      </c>
      <c r="P186" s="18"/>
      <c r="Q186" s="19" t="s">
        <v>64</v>
      </c>
      <c r="R186" s="21">
        <v>0.16</v>
      </c>
      <c r="S186" s="22">
        <v>1866.769681</v>
      </c>
      <c r="T186" s="18"/>
      <c r="U186" s="23">
        <v>8138.22</v>
      </c>
      <c r="V186" s="23">
        <f t="shared" si="55"/>
        <v>15192182.353307821</v>
      </c>
      <c r="W186" s="55"/>
      <c r="X186" s="23">
        <v>9288.82</v>
      </c>
      <c r="Y186" s="22">
        <f t="shared" si="45"/>
        <v>17340087.548266418</v>
      </c>
      <c r="Z186" s="23">
        <v>9621.14</v>
      </c>
      <c r="AA186" s="22">
        <f t="shared" si="46"/>
        <v>17960452.448656339</v>
      </c>
    </row>
    <row r="187" spans="1:27" s="16" customFormat="1" ht="20.100000000000001" customHeight="1">
      <c r="A187" s="39">
        <v>385</v>
      </c>
      <c r="B187" s="19"/>
      <c r="C187" s="19"/>
      <c r="D187" s="20">
        <v>80115470510104</v>
      </c>
      <c r="E187" s="20" t="s">
        <v>447</v>
      </c>
      <c r="F187" s="18" t="s">
        <v>46</v>
      </c>
      <c r="G187" s="18" t="s">
        <v>41</v>
      </c>
      <c r="H187" s="19">
        <v>1</v>
      </c>
      <c r="I187" s="18" t="s">
        <v>443</v>
      </c>
      <c r="J187" s="24" t="s">
        <v>1020</v>
      </c>
      <c r="K187" s="19" t="s">
        <v>86</v>
      </c>
      <c r="L187" s="19" t="s">
        <v>29</v>
      </c>
      <c r="M187" s="19">
        <v>2</v>
      </c>
      <c r="N187" s="19">
        <v>4</v>
      </c>
      <c r="O187" s="18">
        <v>1848</v>
      </c>
      <c r="P187" s="18"/>
      <c r="Q187" s="19" t="s">
        <v>47</v>
      </c>
      <c r="R187" s="21">
        <v>0.05</v>
      </c>
      <c r="S187" s="22">
        <v>1866.769681</v>
      </c>
      <c r="T187" s="18"/>
      <c r="U187" s="23">
        <v>9405.9699999999993</v>
      </c>
      <c r="V187" s="23">
        <f t="shared" si="55"/>
        <v>17558779.61639557</v>
      </c>
      <c r="W187" s="55"/>
      <c r="X187" s="23">
        <v>9754.82</v>
      </c>
      <c r="Y187" s="22">
        <f t="shared" si="45"/>
        <v>18210002.21961242</v>
      </c>
      <c r="Z187" s="23">
        <v>10103.14</v>
      </c>
      <c r="AA187" s="22">
        <f t="shared" si="46"/>
        <v>18860235.434898339</v>
      </c>
    </row>
    <row r="188" spans="1:27" s="16" customFormat="1" ht="20.100000000000001" customHeight="1">
      <c r="A188" s="39">
        <v>386</v>
      </c>
      <c r="B188" s="19"/>
      <c r="C188" s="19"/>
      <c r="D188" s="20" t="s">
        <v>448</v>
      </c>
      <c r="E188" s="20" t="s">
        <v>449</v>
      </c>
      <c r="F188" s="18" t="s">
        <v>46</v>
      </c>
      <c r="G188" s="18" t="s">
        <v>41</v>
      </c>
      <c r="H188" s="19">
        <v>1</v>
      </c>
      <c r="I188" s="18" t="s">
        <v>443</v>
      </c>
      <c r="J188" s="24" t="s">
        <v>1020</v>
      </c>
      <c r="K188" s="19" t="s">
        <v>86</v>
      </c>
      <c r="L188" s="19" t="s">
        <v>29</v>
      </c>
      <c r="M188" s="19">
        <v>2</v>
      </c>
      <c r="N188" s="19">
        <v>5</v>
      </c>
      <c r="O188" s="18">
        <v>1170.4000000000001</v>
      </c>
      <c r="P188" s="18"/>
      <c r="Q188" s="19" t="s">
        <v>47</v>
      </c>
      <c r="R188" s="21">
        <v>0.05</v>
      </c>
      <c r="S188" s="22">
        <v>1182.2874650000001</v>
      </c>
      <c r="T188" s="18"/>
      <c r="U188" s="23">
        <v>9405.9699999999993</v>
      </c>
      <c r="V188" s="23">
        <f t="shared" si="55"/>
        <v>11120560.42716605</v>
      </c>
      <c r="W188" s="55"/>
      <c r="X188" s="23">
        <v>10337.32</v>
      </c>
      <c r="Y188" s="22">
        <f t="shared" si="45"/>
        <v>12221683.857693801</v>
      </c>
      <c r="Z188" s="23">
        <v>10705.64</v>
      </c>
      <c r="AA188" s="22">
        <f t="shared" si="46"/>
        <v>12657143.976802601</v>
      </c>
    </row>
    <row r="189" spans="1:27" s="16" customFormat="1" ht="20.100000000000001" customHeight="1">
      <c r="A189" s="39">
        <v>387</v>
      </c>
      <c r="B189" s="19"/>
      <c r="C189" s="19"/>
      <c r="D189" s="20" t="s">
        <v>450</v>
      </c>
      <c r="E189" s="20" t="s">
        <v>451</v>
      </c>
      <c r="F189" s="18" t="s">
        <v>46</v>
      </c>
      <c r="G189" s="18" t="s">
        <v>41</v>
      </c>
      <c r="H189" s="19">
        <v>1</v>
      </c>
      <c r="I189" s="18" t="s">
        <v>443</v>
      </c>
      <c r="J189" s="24" t="s">
        <v>1020</v>
      </c>
      <c r="K189" s="19" t="s">
        <v>86</v>
      </c>
      <c r="L189" s="19" t="s">
        <v>29</v>
      </c>
      <c r="M189" s="19">
        <v>2</v>
      </c>
      <c r="N189" s="19">
        <v>6</v>
      </c>
      <c r="O189" s="18">
        <v>1839.6</v>
      </c>
      <c r="P189" s="18"/>
      <c r="Q189" s="19" t="s">
        <v>47</v>
      </c>
      <c r="R189" s="21">
        <v>0.05</v>
      </c>
      <c r="S189" s="22">
        <v>1858.284365</v>
      </c>
      <c r="T189" s="18"/>
      <c r="U189" s="23">
        <v>9405.9699999999993</v>
      </c>
      <c r="V189" s="23">
        <f t="shared" si="55"/>
        <v>17478966.98865905</v>
      </c>
      <c r="W189" s="55"/>
      <c r="X189" s="23">
        <v>10337.32</v>
      </c>
      <c r="Y189" s="22">
        <f t="shared" si="45"/>
        <v>19209680.132001799</v>
      </c>
      <c r="Z189" s="23">
        <v>10705.64</v>
      </c>
      <c r="AA189" s="22">
        <f t="shared" si="46"/>
        <v>19894123.429318599</v>
      </c>
    </row>
    <row r="190" spans="1:27" s="16" customFormat="1" ht="20.100000000000001" customHeight="1">
      <c r="A190" s="39">
        <v>388</v>
      </c>
      <c r="B190" s="19"/>
      <c r="C190" s="19"/>
      <c r="D190" s="20" t="s">
        <v>452</v>
      </c>
      <c r="E190" s="20" t="s">
        <v>453</v>
      </c>
      <c r="F190" s="18" t="s">
        <v>46</v>
      </c>
      <c r="G190" s="18" t="s">
        <v>41</v>
      </c>
      <c r="H190" s="19">
        <v>1</v>
      </c>
      <c r="I190" s="18" t="s">
        <v>443</v>
      </c>
      <c r="J190" s="24" t="s">
        <v>1020</v>
      </c>
      <c r="K190" s="19" t="s">
        <v>86</v>
      </c>
      <c r="L190" s="19" t="s">
        <v>29</v>
      </c>
      <c r="M190" s="19">
        <v>2</v>
      </c>
      <c r="N190" s="19">
        <v>7</v>
      </c>
      <c r="O190" s="18">
        <v>1848</v>
      </c>
      <c r="P190" s="18"/>
      <c r="Q190" s="19" t="s">
        <v>47</v>
      </c>
      <c r="R190" s="21">
        <v>0.05</v>
      </c>
      <c r="S190" s="22">
        <v>1866.7696820000001</v>
      </c>
      <c r="T190" s="18"/>
      <c r="U190" s="23">
        <v>9405.9699999999993</v>
      </c>
      <c r="V190" s="23">
        <f t="shared" si="55"/>
        <v>17558779.625801541</v>
      </c>
      <c r="W190" s="55"/>
      <c r="X190" s="23">
        <v>9754.82</v>
      </c>
      <c r="Y190" s="22">
        <f t="shared" si="45"/>
        <v>18210002.229367241</v>
      </c>
      <c r="Z190" s="23">
        <v>10103.14</v>
      </c>
      <c r="AA190" s="22">
        <f t="shared" si="46"/>
        <v>18860235.445001479</v>
      </c>
    </row>
    <row r="191" spans="1:27" s="16" customFormat="1" ht="20.100000000000001" customHeight="1">
      <c r="A191" s="39">
        <v>389</v>
      </c>
      <c r="B191" s="19"/>
      <c r="C191" s="19"/>
      <c r="D191" s="20" t="s">
        <v>454</v>
      </c>
      <c r="E191" s="20" t="s">
        <v>455</v>
      </c>
      <c r="F191" s="18" t="s">
        <v>46</v>
      </c>
      <c r="G191" s="18" t="s">
        <v>41</v>
      </c>
      <c r="H191" s="19">
        <v>1</v>
      </c>
      <c r="I191" s="18" t="s">
        <v>443</v>
      </c>
      <c r="J191" s="24" t="s">
        <v>1020</v>
      </c>
      <c r="K191" s="19" t="s">
        <v>86</v>
      </c>
      <c r="L191" s="19" t="s">
        <v>29</v>
      </c>
      <c r="M191" s="19">
        <v>2</v>
      </c>
      <c r="N191" s="19">
        <v>8</v>
      </c>
      <c r="O191" s="18">
        <v>1848</v>
      </c>
      <c r="P191" s="18"/>
      <c r="Q191" s="19" t="s">
        <v>47</v>
      </c>
      <c r="R191" s="21">
        <v>0.05</v>
      </c>
      <c r="S191" s="22">
        <v>1866.7696820000001</v>
      </c>
      <c r="T191" s="18"/>
      <c r="U191" s="23">
        <v>9405.9699999999993</v>
      </c>
      <c r="V191" s="23">
        <f t="shared" si="55"/>
        <v>17558779.625801541</v>
      </c>
      <c r="W191" s="55"/>
      <c r="X191" s="23">
        <v>10337.32</v>
      </c>
      <c r="Y191" s="22">
        <f t="shared" si="45"/>
        <v>19297395.569132242</v>
      </c>
      <c r="Z191" s="23">
        <v>10705.64</v>
      </c>
      <c r="AA191" s="22">
        <f t="shared" si="46"/>
        <v>19984964.178406481</v>
      </c>
    </row>
    <row r="192" spans="1:27" s="16" customFormat="1" ht="20.100000000000001" customHeight="1">
      <c r="A192" s="39">
        <v>390</v>
      </c>
      <c r="B192" s="19"/>
      <c r="C192" s="19"/>
      <c r="D192" s="20" t="s">
        <v>456</v>
      </c>
      <c r="E192" s="20" t="s">
        <v>457</v>
      </c>
      <c r="F192" s="18" t="s">
        <v>46</v>
      </c>
      <c r="G192" s="18" t="s">
        <v>41</v>
      </c>
      <c r="H192" s="19">
        <v>1</v>
      </c>
      <c r="I192" s="18" t="s">
        <v>443</v>
      </c>
      <c r="J192" s="24" t="s">
        <v>1020</v>
      </c>
      <c r="K192" s="19" t="s">
        <v>86</v>
      </c>
      <c r="L192" s="19" t="s">
        <v>29</v>
      </c>
      <c r="M192" s="19">
        <v>2</v>
      </c>
      <c r="N192" s="19">
        <v>9</v>
      </c>
      <c r="O192" s="18">
        <v>1848</v>
      </c>
      <c r="P192" s="18"/>
      <c r="Q192" s="19" t="s">
        <v>39</v>
      </c>
      <c r="R192" s="21">
        <v>0.12</v>
      </c>
      <c r="S192" s="22">
        <v>1866.7696820000001</v>
      </c>
      <c r="T192" s="18"/>
      <c r="U192" s="23">
        <v>8599.2199999999993</v>
      </c>
      <c r="V192" s="23">
        <f t="shared" si="55"/>
        <v>16052763.18484804</v>
      </c>
      <c r="W192" s="55"/>
      <c r="X192" s="23">
        <v>10337.32</v>
      </c>
      <c r="Y192" s="22">
        <f t="shared" si="45"/>
        <v>19297395.569132242</v>
      </c>
      <c r="Z192" s="23">
        <v>10705.64</v>
      </c>
      <c r="AA192" s="22">
        <f t="shared" si="46"/>
        <v>19984964.178406481</v>
      </c>
    </row>
    <row r="193" spans="1:27" s="16" customFormat="1" ht="20.100000000000001" customHeight="1">
      <c r="A193" s="39">
        <v>391</v>
      </c>
      <c r="B193" s="19"/>
      <c r="C193" s="19"/>
      <c r="D193" s="20" t="s">
        <v>458</v>
      </c>
      <c r="E193" s="20" t="s">
        <v>459</v>
      </c>
      <c r="F193" s="18" t="s">
        <v>46</v>
      </c>
      <c r="G193" s="18" t="s">
        <v>41</v>
      </c>
      <c r="H193" s="19">
        <v>1</v>
      </c>
      <c r="I193" s="18" t="s">
        <v>443</v>
      </c>
      <c r="J193" s="24" t="s">
        <v>1020</v>
      </c>
      <c r="K193" s="19" t="s">
        <v>86</v>
      </c>
      <c r="L193" s="19" t="s">
        <v>29</v>
      </c>
      <c r="M193" s="19">
        <v>2</v>
      </c>
      <c r="N193" s="19">
        <v>10</v>
      </c>
      <c r="O193" s="18">
        <v>1789.2</v>
      </c>
      <c r="P193" s="18"/>
      <c r="Q193" s="19" t="s">
        <v>39</v>
      </c>
      <c r="R193" s="21">
        <v>0.12</v>
      </c>
      <c r="S193" s="22">
        <v>1807.3724639999998</v>
      </c>
      <c r="T193" s="18"/>
      <c r="U193" s="23">
        <v>8599.2199999999993</v>
      </c>
      <c r="V193" s="23">
        <f t="shared" si="55"/>
        <v>15541993.439878076</v>
      </c>
      <c r="W193" s="55"/>
      <c r="X193" s="23">
        <v>9754.82</v>
      </c>
      <c r="Y193" s="22">
        <f t="shared" si="45"/>
        <v>17630593.059276477</v>
      </c>
      <c r="Z193" s="23">
        <v>10103.14</v>
      </c>
      <c r="AA193" s="22">
        <f t="shared" si="46"/>
        <v>18260137.035936955</v>
      </c>
    </row>
    <row r="194" spans="1:27" s="16" customFormat="1" ht="20.100000000000001" customHeight="1">
      <c r="A194" s="39">
        <v>392</v>
      </c>
      <c r="B194" s="19"/>
      <c r="C194" s="19"/>
      <c r="D194" s="20" t="s">
        <v>460</v>
      </c>
      <c r="E194" s="20" t="s">
        <v>461</v>
      </c>
      <c r="F194" s="18" t="s">
        <v>46</v>
      </c>
      <c r="G194" s="18" t="s">
        <v>41</v>
      </c>
      <c r="H194" s="19">
        <v>1</v>
      </c>
      <c r="I194" s="18" t="s">
        <v>443</v>
      </c>
      <c r="J194" s="24" t="s">
        <v>1020</v>
      </c>
      <c r="K194" s="19" t="s">
        <v>86</v>
      </c>
      <c r="L194" s="19" t="s">
        <v>29</v>
      </c>
      <c r="M194" s="19">
        <v>2</v>
      </c>
      <c r="N194" s="19">
        <v>11</v>
      </c>
      <c r="O194" s="18">
        <v>1170.4000000000001</v>
      </c>
      <c r="P194" s="18"/>
      <c r="Q194" s="19" t="s">
        <v>39</v>
      </c>
      <c r="R194" s="21">
        <v>0.12</v>
      </c>
      <c r="S194" s="22">
        <v>1182.2874650000001</v>
      </c>
      <c r="T194" s="18"/>
      <c r="U194" s="23">
        <v>8599.2199999999993</v>
      </c>
      <c r="V194" s="23">
        <f t="shared" si="55"/>
        <v>10166750.014777301</v>
      </c>
      <c r="W194" s="55"/>
      <c r="X194" s="23">
        <v>9288.82</v>
      </c>
      <c r="Y194" s="22">
        <f t="shared" si="45"/>
        <v>10982055.450641301</v>
      </c>
      <c r="Z194" s="23">
        <v>9621.14</v>
      </c>
      <c r="AA194" s="22">
        <f t="shared" si="46"/>
        <v>11374953.2210101</v>
      </c>
    </row>
    <row r="195" spans="1:27" s="16" customFormat="1" ht="20.100000000000001" customHeight="1">
      <c r="A195" s="39">
        <v>393</v>
      </c>
      <c r="B195" s="19"/>
      <c r="C195" s="19"/>
      <c r="D195" s="20" t="s">
        <v>462</v>
      </c>
      <c r="E195" s="20" t="s">
        <v>463</v>
      </c>
      <c r="F195" s="18" t="s">
        <v>46</v>
      </c>
      <c r="G195" s="18" t="s">
        <v>41</v>
      </c>
      <c r="H195" s="19">
        <v>1</v>
      </c>
      <c r="I195" s="18" t="s">
        <v>446</v>
      </c>
      <c r="J195" s="24" t="s">
        <v>1020</v>
      </c>
      <c r="K195" s="19" t="s">
        <v>86</v>
      </c>
      <c r="L195" s="19" t="s">
        <v>29</v>
      </c>
      <c r="M195" s="19">
        <v>2</v>
      </c>
      <c r="N195" s="19">
        <v>12</v>
      </c>
      <c r="O195" s="18">
        <v>1848</v>
      </c>
      <c r="P195" s="18"/>
      <c r="Q195" s="19" t="s">
        <v>51</v>
      </c>
      <c r="R195" s="21">
        <v>0.14000000000000001</v>
      </c>
      <c r="S195" s="22">
        <v>1866.7696820000001</v>
      </c>
      <c r="T195" s="18"/>
      <c r="U195" s="23">
        <v>8368.7199999999993</v>
      </c>
      <c r="V195" s="23">
        <f t="shared" si="55"/>
        <v>15622472.773147039</v>
      </c>
      <c r="W195" s="55"/>
      <c r="X195" s="31" t="e">
        <f>Y195/T195</f>
        <v>#DIV/0!</v>
      </c>
      <c r="Y195" s="29">
        <f t="shared" ref="Y195:AA195" si="56">SUM(Y179:Y194)</f>
        <v>236650682.17689869</v>
      </c>
      <c r="Z195" s="31" t="e">
        <f>AA195/T195</f>
        <v>#DIV/0!</v>
      </c>
      <c r="AA195" s="29">
        <f t="shared" si="56"/>
        <v>245092306.11206633</v>
      </c>
    </row>
    <row r="196" spans="1:27" s="16" customFormat="1" ht="20.100000000000001" customHeight="1">
      <c r="A196" s="39">
        <v>394</v>
      </c>
      <c r="B196" s="25">
        <v>41</v>
      </c>
      <c r="C196" s="25">
        <v>41</v>
      </c>
      <c r="D196" s="26">
        <v>80115470510101</v>
      </c>
      <c r="E196" s="26" t="s">
        <v>442</v>
      </c>
      <c r="F196" s="27" t="s">
        <v>46</v>
      </c>
      <c r="G196" s="27" t="s">
        <v>41</v>
      </c>
      <c r="H196" s="25"/>
      <c r="I196" s="27" t="s">
        <v>443</v>
      </c>
      <c r="J196" s="27" t="s">
        <v>966</v>
      </c>
      <c r="K196" s="25" t="s">
        <v>86</v>
      </c>
      <c r="L196" s="25"/>
      <c r="M196" s="25"/>
      <c r="N196" s="25"/>
      <c r="O196" s="27"/>
      <c r="P196" s="27"/>
      <c r="Q196" s="25"/>
      <c r="R196" s="28"/>
      <c r="S196" s="29"/>
      <c r="T196" s="30">
        <f>SUM(S184:S195)</f>
        <v>21073.486141000001</v>
      </c>
      <c r="U196" s="31">
        <f>V196/T196</f>
        <v>8848.3419993060252</v>
      </c>
      <c r="V196" s="31">
        <f>SUM(V184:V195)</f>
        <v>186465412.49320376</v>
      </c>
      <c r="W196" s="56">
        <v>186500000</v>
      </c>
      <c r="X196" s="23">
        <v>8407.44</v>
      </c>
      <c r="Y196" s="22">
        <f t="shared" si="45"/>
        <v>0</v>
      </c>
      <c r="Z196" s="23">
        <v>9064.02</v>
      </c>
      <c r="AA196" s="22">
        <f t="shared" si="46"/>
        <v>0</v>
      </c>
    </row>
    <row r="197" spans="1:27" s="16" customFormat="1" ht="20.100000000000001" customHeight="1">
      <c r="A197" s="39">
        <v>395</v>
      </c>
      <c r="B197" s="19">
        <v>42</v>
      </c>
      <c r="C197" s="19">
        <v>42</v>
      </c>
      <c r="D197" s="20">
        <v>60108471303101</v>
      </c>
      <c r="E197" s="20" t="s">
        <v>464</v>
      </c>
      <c r="F197" s="18" t="s">
        <v>49</v>
      </c>
      <c r="G197" s="18" t="s">
        <v>19</v>
      </c>
      <c r="H197" s="19"/>
      <c r="I197" s="18" t="s">
        <v>465</v>
      </c>
      <c r="J197" s="18" t="s">
        <v>967</v>
      </c>
      <c r="K197" s="19" t="s">
        <v>86</v>
      </c>
      <c r="L197" s="19" t="s">
        <v>20</v>
      </c>
      <c r="M197" s="19" t="s">
        <v>34</v>
      </c>
      <c r="N197" s="19">
        <v>3</v>
      </c>
      <c r="O197" s="18">
        <v>1182.5</v>
      </c>
      <c r="P197" s="18"/>
      <c r="Q197" s="19" t="s">
        <v>23</v>
      </c>
      <c r="R197" s="21">
        <v>0.1</v>
      </c>
      <c r="S197" s="22">
        <v>1193.4104790000001</v>
      </c>
      <c r="T197" s="18"/>
      <c r="U197" s="23">
        <v>7767.74</v>
      </c>
      <c r="V197" s="23">
        <f>U197*S197</f>
        <v>9270102.3141474612</v>
      </c>
      <c r="W197" s="55"/>
      <c r="X197" s="23">
        <v>8407.44</v>
      </c>
      <c r="Y197" s="22">
        <f t="shared" si="45"/>
        <v>10033526.997563761</v>
      </c>
      <c r="Z197" s="23">
        <v>9064.02</v>
      </c>
      <c r="AA197" s="22">
        <f t="shared" si="46"/>
        <v>10817096.449865581</v>
      </c>
    </row>
    <row r="198" spans="1:27" s="16" customFormat="1" ht="20.100000000000001" customHeight="1">
      <c r="A198" s="39">
        <v>396</v>
      </c>
      <c r="B198" s="25">
        <v>42</v>
      </c>
      <c r="C198" s="25">
        <v>42</v>
      </c>
      <c r="D198" s="26">
        <v>60108471303101</v>
      </c>
      <c r="E198" s="26" t="s">
        <v>464</v>
      </c>
      <c r="F198" s="27" t="s">
        <v>49</v>
      </c>
      <c r="G198" s="27" t="s">
        <v>19</v>
      </c>
      <c r="H198" s="25"/>
      <c r="I198" s="27" t="s">
        <v>465</v>
      </c>
      <c r="J198" s="27" t="s">
        <v>967</v>
      </c>
      <c r="K198" s="25" t="s">
        <v>86</v>
      </c>
      <c r="L198" s="25"/>
      <c r="M198" s="25"/>
      <c r="N198" s="25"/>
      <c r="O198" s="27"/>
      <c r="P198" s="27"/>
      <c r="Q198" s="25"/>
      <c r="R198" s="28"/>
      <c r="S198" s="29"/>
      <c r="T198" s="30">
        <f>+S197</f>
        <v>1193.4104790000001</v>
      </c>
      <c r="U198" s="31">
        <f>V198/T198</f>
        <v>7767.74</v>
      </c>
      <c r="V198" s="31">
        <f>SUM(V197)</f>
        <v>9270102.3141474612</v>
      </c>
      <c r="W198" s="56">
        <v>9300000</v>
      </c>
      <c r="X198" s="23">
        <v>8407.44</v>
      </c>
      <c r="Y198" s="22">
        <f t="shared" si="45"/>
        <v>0</v>
      </c>
      <c r="Z198" s="23">
        <v>9064.02</v>
      </c>
      <c r="AA198" s="22">
        <f t="shared" si="46"/>
        <v>0</v>
      </c>
    </row>
    <row r="199" spans="1:27" s="16" customFormat="1" ht="20.100000000000001" customHeight="1">
      <c r="A199" s="39">
        <v>397</v>
      </c>
      <c r="B199" s="19">
        <v>43</v>
      </c>
      <c r="C199" s="19">
        <v>43</v>
      </c>
      <c r="D199" s="20">
        <v>60107921303101</v>
      </c>
      <c r="E199" s="20" t="s">
        <v>466</v>
      </c>
      <c r="F199" s="18" t="s">
        <v>49</v>
      </c>
      <c r="G199" s="18" t="s">
        <v>19</v>
      </c>
      <c r="H199" s="19"/>
      <c r="I199" s="18" t="s">
        <v>467</v>
      </c>
      <c r="J199" s="18" t="s">
        <v>968</v>
      </c>
      <c r="K199" s="19" t="s">
        <v>86</v>
      </c>
      <c r="L199" s="19" t="s">
        <v>20</v>
      </c>
      <c r="M199" s="19" t="s">
        <v>269</v>
      </c>
      <c r="N199" s="19">
        <v>1</v>
      </c>
      <c r="O199" s="18">
        <v>1288</v>
      </c>
      <c r="P199" s="18"/>
      <c r="Q199" s="19" t="s">
        <v>23</v>
      </c>
      <c r="R199" s="21">
        <v>0.1</v>
      </c>
      <c r="S199" s="22">
        <v>1300.6728000000001</v>
      </c>
      <c r="T199" s="18"/>
      <c r="U199" s="23">
        <v>7767.74</v>
      </c>
      <c r="V199" s="23">
        <f>U199*S199</f>
        <v>10103288.135472</v>
      </c>
      <c r="W199" s="55"/>
      <c r="X199" s="23">
        <v>8407.44</v>
      </c>
      <c r="Y199" s="22">
        <f t="shared" si="45"/>
        <v>10935328.525632001</v>
      </c>
      <c r="Z199" s="23">
        <v>9064.02</v>
      </c>
      <c r="AA199" s="22">
        <f t="shared" si="46"/>
        <v>11789324.272656001</v>
      </c>
    </row>
    <row r="200" spans="1:27" s="16" customFormat="1" ht="20.100000000000001" customHeight="1">
      <c r="A200" s="39">
        <v>398</v>
      </c>
      <c r="B200" s="19"/>
      <c r="C200" s="19"/>
      <c r="D200" s="20">
        <v>60107921303102</v>
      </c>
      <c r="E200" s="20" t="s">
        <v>468</v>
      </c>
      <c r="F200" s="18" t="s">
        <v>49</v>
      </c>
      <c r="G200" s="18" t="s">
        <v>19</v>
      </c>
      <c r="H200" s="19"/>
      <c r="I200" s="18" t="s">
        <v>467</v>
      </c>
      <c r="J200" s="24" t="s">
        <v>1020</v>
      </c>
      <c r="K200" s="19" t="s">
        <v>86</v>
      </c>
      <c r="L200" s="19" t="s">
        <v>20</v>
      </c>
      <c r="M200" s="19" t="s">
        <v>269</v>
      </c>
      <c r="N200" s="19">
        <v>2</v>
      </c>
      <c r="O200" s="18">
        <v>1285</v>
      </c>
      <c r="P200" s="18"/>
      <c r="Q200" s="19" t="s">
        <v>23</v>
      </c>
      <c r="R200" s="21">
        <v>0.1</v>
      </c>
      <c r="S200" s="22">
        <v>1297.6443999999999</v>
      </c>
      <c r="T200" s="18"/>
      <c r="U200" s="23">
        <v>7767.74</v>
      </c>
      <c r="V200" s="23">
        <f>U200*S200</f>
        <v>10079764.311655998</v>
      </c>
      <c r="W200" s="55"/>
      <c r="X200" s="23">
        <v>8407.44</v>
      </c>
      <c r="Y200" s="22">
        <f t="shared" si="45"/>
        <v>10909867.434335999</v>
      </c>
      <c r="Z200" s="23">
        <v>9064.02</v>
      </c>
      <c r="AA200" s="22">
        <f t="shared" si="46"/>
        <v>11761874.794488</v>
      </c>
    </row>
    <row r="201" spans="1:27" s="16" customFormat="1" ht="20.100000000000001" customHeight="1">
      <c r="A201" s="39">
        <v>399</v>
      </c>
      <c r="B201" s="25">
        <v>43</v>
      </c>
      <c r="C201" s="25">
        <v>43</v>
      </c>
      <c r="D201" s="26">
        <v>60107921303101</v>
      </c>
      <c r="E201" s="26" t="s">
        <v>466</v>
      </c>
      <c r="F201" s="27" t="s">
        <v>49</v>
      </c>
      <c r="G201" s="27" t="s">
        <v>19</v>
      </c>
      <c r="H201" s="25"/>
      <c r="I201" s="27" t="s">
        <v>467</v>
      </c>
      <c r="J201" s="27" t="s">
        <v>968</v>
      </c>
      <c r="K201" s="25" t="s">
        <v>86</v>
      </c>
      <c r="L201" s="25"/>
      <c r="M201" s="25"/>
      <c r="N201" s="25"/>
      <c r="O201" s="27"/>
      <c r="P201" s="27"/>
      <c r="Q201" s="25"/>
      <c r="R201" s="28"/>
      <c r="S201" s="29"/>
      <c r="T201" s="30">
        <f>SUM(S199:S200)</f>
        <v>2598.3172</v>
      </c>
      <c r="U201" s="31">
        <f>V201/T201</f>
        <v>7767.7399999999989</v>
      </c>
      <c r="V201" s="31">
        <f>SUM(V199:V200)</f>
        <v>20183052.447127998</v>
      </c>
      <c r="W201" s="56">
        <v>20200000</v>
      </c>
      <c r="X201" s="23">
        <v>8407.44</v>
      </c>
      <c r="Y201" s="22">
        <f t="shared" si="45"/>
        <v>0</v>
      </c>
      <c r="Z201" s="23">
        <v>9064.02</v>
      </c>
      <c r="AA201" s="22">
        <f t="shared" si="46"/>
        <v>0</v>
      </c>
    </row>
    <row r="202" spans="1:27" s="16" customFormat="1" ht="20.100000000000001" customHeight="1">
      <c r="A202" s="39">
        <v>400</v>
      </c>
      <c r="B202" s="19">
        <v>46</v>
      </c>
      <c r="C202" s="19">
        <v>46</v>
      </c>
      <c r="D202" s="20" t="s">
        <v>485</v>
      </c>
      <c r="E202" s="20" t="s">
        <v>486</v>
      </c>
      <c r="F202" s="18" t="s">
        <v>49</v>
      </c>
      <c r="G202" s="18" t="s">
        <v>41</v>
      </c>
      <c r="H202" s="19">
        <v>2</v>
      </c>
      <c r="I202" s="18" t="s">
        <v>487</v>
      </c>
      <c r="J202" s="18" t="s">
        <v>967</v>
      </c>
      <c r="K202" s="19" t="s">
        <v>86</v>
      </c>
      <c r="L202" s="19" t="s">
        <v>29</v>
      </c>
      <c r="M202" s="19" t="s">
        <v>77</v>
      </c>
      <c r="N202" s="19">
        <v>1</v>
      </c>
      <c r="O202" s="18">
        <v>1632</v>
      </c>
      <c r="P202" s="18"/>
      <c r="Q202" s="19" t="s">
        <v>51</v>
      </c>
      <c r="R202" s="21">
        <v>0.14000000000000001</v>
      </c>
      <c r="S202" s="22">
        <v>1647.6671999999999</v>
      </c>
      <c r="T202" s="18"/>
      <c r="U202" s="23">
        <v>8871.19</v>
      </c>
      <c r="V202" s="23">
        <f t="shared" ref="V202:V209" si="57">U202*S202</f>
        <v>14616768.787968</v>
      </c>
      <c r="W202" s="55"/>
      <c r="X202" s="31" t="e">
        <f>Y202/T202</f>
        <v>#DIV/0!</v>
      </c>
      <c r="Y202" s="29">
        <f t="shared" ref="Y202:AA202" si="58">SUM(Y196:Y201)</f>
        <v>31878722.957531761</v>
      </c>
      <c r="Z202" s="31" t="e">
        <f>AA202/T202</f>
        <v>#DIV/0!</v>
      </c>
      <c r="AA202" s="29">
        <f t="shared" si="58"/>
        <v>34368295.517009579</v>
      </c>
    </row>
    <row r="203" spans="1:27" s="16" customFormat="1" ht="20.100000000000001" customHeight="1">
      <c r="A203" s="39">
        <v>401</v>
      </c>
      <c r="B203" s="19"/>
      <c r="C203" s="19"/>
      <c r="D203" s="20" t="s">
        <v>488</v>
      </c>
      <c r="E203" s="20" t="s">
        <v>489</v>
      </c>
      <c r="F203" s="18" t="s">
        <v>49</v>
      </c>
      <c r="G203" s="18" t="s">
        <v>41</v>
      </c>
      <c r="H203" s="19">
        <v>2</v>
      </c>
      <c r="I203" s="18" t="s">
        <v>487</v>
      </c>
      <c r="J203" s="24" t="s">
        <v>1020</v>
      </c>
      <c r="K203" s="19" t="s">
        <v>86</v>
      </c>
      <c r="L203" s="19" t="s">
        <v>29</v>
      </c>
      <c r="M203" s="19" t="s">
        <v>77</v>
      </c>
      <c r="N203" s="19">
        <v>2</v>
      </c>
      <c r="O203" s="18">
        <v>1632</v>
      </c>
      <c r="P203" s="18"/>
      <c r="Q203" s="19" t="s">
        <v>47</v>
      </c>
      <c r="R203" s="21">
        <v>0.05</v>
      </c>
      <c r="S203" s="22">
        <v>1647.6671999999999</v>
      </c>
      <c r="T203" s="18"/>
      <c r="U203" s="23">
        <v>9908.44</v>
      </c>
      <c r="V203" s="23">
        <f t="shared" si="57"/>
        <v>16325811.591167999</v>
      </c>
      <c r="W203" s="55"/>
      <c r="X203" s="23">
        <v>8572.7000000000007</v>
      </c>
      <c r="Y203" s="22">
        <f t="shared" si="45"/>
        <v>14124956.60544</v>
      </c>
      <c r="Z203" s="23">
        <v>9241.8799999999992</v>
      </c>
      <c r="AA203" s="22">
        <f t="shared" si="46"/>
        <v>15227542.542335998</v>
      </c>
    </row>
    <row r="204" spans="1:27" s="16" customFormat="1" ht="20.100000000000001" customHeight="1">
      <c r="A204" s="39">
        <v>402</v>
      </c>
      <c r="B204" s="19"/>
      <c r="C204" s="19"/>
      <c r="D204" s="20" t="s">
        <v>490</v>
      </c>
      <c r="E204" s="20" t="s">
        <v>491</v>
      </c>
      <c r="F204" s="18" t="s">
        <v>49</v>
      </c>
      <c r="G204" s="18" t="s">
        <v>41</v>
      </c>
      <c r="H204" s="19">
        <v>2</v>
      </c>
      <c r="I204" s="18" t="s">
        <v>487</v>
      </c>
      <c r="J204" s="24" t="s">
        <v>1020</v>
      </c>
      <c r="K204" s="19" t="s">
        <v>86</v>
      </c>
      <c r="L204" s="19" t="s">
        <v>29</v>
      </c>
      <c r="M204" s="19" t="s">
        <v>77</v>
      </c>
      <c r="N204" s="19">
        <v>3</v>
      </c>
      <c r="O204" s="18">
        <v>1632</v>
      </c>
      <c r="P204" s="18"/>
      <c r="Q204" s="19" t="s">
        <v>47</v>
      </c>
      <c r="R204" s="21">
        <v>0.05</v>
      </c>
      <c r="S204" s="22">
        <v>1647.6671999999999</v>
      </c>
      <c r="T204" s="18"/>
      <c r="U204" s="23">
        <v>9908.44</v>
      </c>
      <c r="V204" s="23">
        <f t="shared" si="57"/>
        <v>16325811.591167999</v>
      </c>
      <c r="W204" s="55"/>
      <c r="X204" s="31" t="e">
        <f>Y204/T204</f>
        <v>#DIV/0!</v>
      </c>
      <c r="Y204" s="29">
        <f t="shared" ref="Y204:AA204" si="59">SUM(Y203)</f>
        <v>14124956.60544</v>
      </c>
      <c r="Z204" s="31" t="e">
        <f>AA204/T204</f>
        <v>#DIV/0!</v>
      </c>
      <c r="AA204" s="29">
        <f t="shared" si="59"/>
        <v>15227542.542335998</v>
      </c>
    </row>
    <row r="205" spans="1:27" s="16" customFormat="1" ht="20.100000000000001" customHeight="1">
      <c r="A205" s="39">
        <v>403</v>
      </c>
      <c r="B205" s="19"/>
      <c r="C205" s="19"/>
      <c r="D205" s="20" t="s">
        <v>492</v>
      </c>
      <c r="E205" s="20" t="s">
        <v>493</v>
      </c>
      <c r="F205" s="18" t="s">
        <v>49</v>
      </c>
      <c r="G205" s="18" t="s">
        <v>41</v>
      </c>
      <c r="H205" s="19">
        <v>2</v>
      </c>
      <c r="I205" s="18" t="s">
        <v>487</v>
      </c>
      <c r="J205" s="24" t="s">
        <v>1020</v>
      </c>
      <c r="K205" s="19" t="s">
        <v>86</v>
      </c>
      <c r="L205" s="19" t="s">
        <v>29</v>
      </c>
      <c r="M205" s="19" t="s">
        <v>77</v>
      </c>
      <c r="N205" s="19">
        <v>4</v>
      </c>
      <c r="O205" s="18">
        <v>1632</v>
      </c>
      <c r="P205" s="18"/>
      <c r="Q205" s="19" t="s">
        <v>51</v>
      </c>
      <c r="R205" s="21">
        <v>0.14000000000000001</v>
      </c>
      <c r="S205" s="22">
        <v>1647.6671999999999</v>
      </c>
      <c r="T205" s="18"/>
      <c r="U205" s="23">
        <v>8871.19</v>
      </c>
      <c r="V205" s="23">
        <f t="shared" si="57"/>
        <v>14616768.787968</v>
      </c>
      <c r="W205" s="55"/>
      <c r="X205" s="23">
        <v>8572.7000000000007</v>
      </c>
      <c r="Y205" s="22">
        <f t="shared" si="45"/>
        <v>14124956.60544</v>
      </c>
      <c r="Z205" s="23">
        <v>9241.8799999999992</v>
      </c>
      <c r="AA205" s="22">
        <f t="shared" si="46"/>
        <v>15227542.542335998</v>
      </c>
    </row>
    <row r="206" spans="1:27" s="16" customFormat="1" ht="20.100000000000001" customHeight="1">
      <c r="A206" s="39">
        <v>404</v>
      </c>
      <c r="B206" s="19"/>
      <c r="C206" s="19"/>
      <c r="D206" s="20">
        <v>60108420510150</v>
      </c>
      <c r="E206" s="20" t="s">
        <v>494</v>
      </c>
      <c r="F206" s="18" t="s">
        <v>49</v>
      </c>
      <c r="G206" s="18" t="s">
        <v>41</v>
      </c>
      <c r="H206" s="19">
        <v>2</v>
      </c>
      <c r="I206" s="18" t="s">
        <v>487</v>
      </c>
      <c r="J206" s="24" t="s">
        <v>1020</v>
      </c>
      <c r="K206" s="19" t="s">
        <v>86</v>
      </c>
      <c r="L206" s="19" t="s">
        <v>29</v>
      </c>
      <c r="M206" s="19" t="s">
        <v>77</v>
      </c>
      <c r="N206" s="19">
        <v>5</v>
      </c>
      <c r="O206" s="18">
        <v>1008</v>
      </c>
      <c r="P206" s="18"/>
      <c r="Q206" s="19" t="s">
        <v>30</v>
      </c>
      <c r="R206" s="21">
        <v>0.1</v>
      </c>
      <c r="S206" s="22">
        <v>1017.6768000000001</v>
      </c>
      <c r="T206" s="18"/>
      <c r="U206" s="23">
        <v>9332.19</v>
      </c>
      <c r="V206" s="23">
        <f t="shared" si="57"/>
        <v>9497153.2561920006</v>
      </c>
      <c r="W206" s="55"/>
      <c r="X206" s="23">
        <v>8572.7000000000007</v>
      </c>
      <c r="Y206" s="22">
        <f t="shared" si="45"/>
        <v>8724237.9033600017</v>
      </c>
      <c r="Z206" s="23">
        <v>9241.8799999999992</v>
      </c>
      <c r="AA206" s="22">
        <f t="shared" si="46"/>
        <v>9405246.8643839993</v>
      </c>
    </row>
    <row r="207" spans="1:27" s="16" customFormat="1" ht="20.100000000000001" customHeight="1">
      <c r="A207" s="39">
        <v>405</v>
      </c>
      <c r="B207" s="19"/>
      <c r="C207" s="19"/>
      <c r="D207" s="20">
        <v>60108420510151</v>
      </c>
      <c r="E207" s="20" t="s">
        <v>495</v>
      </c>
      <c r="F207" s="18" t="s">
        <v>49</v>
      </c>
      <c r="G207" s="18" t="s">
        <v>41</v>
      </c>
      <c r="H207" s="19">
        <v>2</v>
      </c>
      <c r="I207" s="18" t="s">
        <v>487</v>
      </c>
      <c r="J207" s="24" t="s">
        <v>1020</v>
      </c>
      <c r="K207" s="19" t="s">
        <v>86</v>
      </c>
      <c r="L207" s="19" t="s">
        <v>29</v>
      </c>
      <c r="M207" s="19" t="s">
        <v>77</v>
      </c>
      <c r="N207" s="19">
        <v>6</v>
      </c>
      <c r="O207" s="18">
        <v>1008</v>
      </c>
      <c r="P207" s="18"/>
      <c r="Q207" s="19" t="s">
        <v>48</v>
      </c>
      <c r="R207" s="21">
        <v>0.18</v>
      </c>
      <c r="S207" s="22">
        <v>1017.6768000000001</v>
      </c>
      <c r="T207" s="18"/>
      <c r="U207" s="23">
        <v>8410.19</v>
      </c>
      <c r="V207" s="23">
        <f t="shared" si="57"/>
        <v>8558855.246592002</v>
      </c>
      <c r="W207" s="55"/>
      <c r="X207" s="23">
        <v>8407.44</v>
      </c>
      <c r="Y207" s="22">
        <f t="shared" si="45"/>
        <v>8556056.6353920009</v>
      </c>
      <c r="Z207" s="23">
        <v>9064.02</v>
      </c>
      <c r="AA207" s="22">
        <f t="shared" si="46"/>
        <v>9224242.8687360007</v>
      </c>
    </row>
    <row r="208" spans="1:27" s="16" customFormat="1" ht="20.100000000000001" customHeight="1">
      <c r="A208" s="39">
        <v>406</v>
      </c>
      <c r="B208" s="19"/>
      <c r="C208" s="19"/>
      <c r="D208" s="20">
        <v>60108420510107</v>
      </c>
      <c r="E208" s="20" t="s">
        <v>496</v>
      </c>
      <c r="F208" s="18" t="s">
        <v>49</v>
      </c>
      <c r="G208" s="18" t="s">
        <v>41</v>
      </c>
      <c r="H208" s="19">
        <v>2</v>
      </c>
      <c r="I208" s="18" t="s">
        <v>487</v>
      </c>
      <c r="J208" s="24" t="s">
        <v>1020</v>
      </c>
      <c r="K208" s="19" t="s">
        <v>86</v>
      </c>
      <c r="L208" s="19" t="s">
        <v>29</v>
      </c>
      <c r="M208" s="19" t="s">
        <v>77</v>
      </c>
      <c r="N208" s="19">
        <v>7</v>
      </c>
      <c r="O208" s="18">
        <v>768</v>
      </c>
      <c r="P208" s="18"/>
      <c r="Q208" s="19" t="s">
        <v>39</v>
      </c>
      <c r="R208" s="21">
        <v>0.12</v>
      </c>
      <c r="S208" s="22">
        <v>775.3728000000001</v>
      </c>
      <c r="T208" s="18"/>
      <c r="U208" s="23">
        <v>9101.69</v>
      </c>
      <c r="V208" s="23">
        <f t="shared" si="57"/>
        <v>7057202.8600320015</v>
      </c>
      <c r="W208" s="55"/>
      <c r="X208" s="31" t="e">
        <f>Y208/T208</f>
        <v>#DIV/0!</v>
      </c>
      <c r="Y208" s="29">
        <f t="shared" ref="Y208:AA208" si="60">SUM(Y205:Y207)</f>
        <v>31405251.144192003</v>
      </c>
      <c r="Z208" s="31" t="e">
        <f>AA208/T208</f>
        <v>#DIV/0!</v>
      </c>
      <c r="AA208" s="29">
        <f t="shared" si="60"/>
        <v>33857032.275455996</v>
      </c>
    </row>
    <row r="209" spans="1:27" s="16" customFormat="1" ht="20.100000000000001" customHeight="1">
      <c r="A209" s="39">
        <v>407</v>
      </c>
      <c r="B209" s="19"/>
      <c r="C209" s="19"/>
      <c r="D209" s="20">
        <v>60108420510108</v>
      </c>
      <c r="E209" s="20" t="s">
        <v>497</v>
      </c>
      <c r="F209" s="18" t="s">
        <v>49</v>
      </c>
      <c r="G209" s="18" t="s">
        <v>41</v>
      </c>
      <c r="H209" s="19">
        <v>2</v>
      </c>
      <c r="I209" s="18" t="s">
        <v>487</v>
      </c>
      <c r="J209" s="24" t="s">
        <v>1020</v>
      </c>
      <c r="K209" s="19" t="s">
        <v>86</v>
      </c>
      <c r="L209" s="19" t="s">
        <v>29</v>
      </c>
      <c r="M209" s="19" t="s">
        <v>77</v>
      </c>
      <c r="N209" s="19">
        <v>8</v>
      </c>
      <c r="O209" s="18">
        <v>1536</v>
      </c>
      <c r="P209" s="18"/>
      <c r="Q209" s="19" t="s">
        <v>64</v>
      </c>
      <c r="R209" s="21">
        <v>0.16</v>
      </c>
      <c r="S209" s="22">
        <v>1551.4004560000001</v>
      </c>
      <c r="T209" s="18"/>
      <c r="U209" s="23">
        <v>8640.69</v>
      </c>
      <c r="V209" s="23">
        <f t="shared" si="57"/>
        <v>13405170.406154642</v>
      </c>
      <c r="W209" s="55"/>
      <c r="X209" s="23">
        <v>8572.7000000000007</v>
      </c>
      <c r="Y209" s="22">
        <f t="shared" si="45"/>
        <v>13299690.689151201</v>
      </c>
      <c r="Z209" s="23">
        <v>9241.8799999999992</v>
      </c>
      <c r="AA209" s="22">
        <f t="shared" si="46"/>
        <v>14337856.846297279</v>
      </c>
    </row>
    <row r="210" spans="1:27" s="16" customFormat="1" ht="20.100000000000001" customHeight="1">
      <c r="A210" s="39">
        <v>408</v>
      </c>
      <c r="B210" s="25">
        <v>46</v>
      </c>
      <c r="C210" s="25">
        <v>46</v>
      </c>
      <c r="D210" s="26" t="s">
        <v>485</v>
      </c>
      <c r="E210" s="26" t="s">
        <v>486</v>
      </c>
      <c r="F210" s="27" t="s">
        <v>49</v>
      </c>
      <c r="G210" s="27" t="s">
        <v>41</v>
      </c>
      <c r="H210" s="25"/>
      <c r="I210" s="27" t="s">
        <v>487</v>
      </c>
      <c r="J210" s="27" t="s">
        <v>967</v>
      </c>
      <c r="K210" s="25" t="s">
        <v>86</v>
      </c>
      <c r="L210" s="25"/>
      <c r="M210" s="25"/>
      <c r="N210" s="25"/>
      <c r="O210" s="27"/>
      <c r="P210" s="27"/>
      <c r="Q210" s="25"/>
      <c r="R210" s="28"/>
      <c r="S210" s="29"/>
      <c r="T210" s="30">
        <f>SUM(S202:S209)</f>
        <v>10952.795655999998</v>
      </c>
      <c r="U210" s="31">
        <f>V210/T210</f>
        <v>9166.9328709005058</v>
      </c>
      <c r="V210" s="31">
        <f>SUM(V202:V209)</f>
        <v>100403542.52724266</v>
      </c>
      <c r="W210" s="56">
        <v>100500000</v>
      </c>
      <c r="X210" s="23">
        <v>8572.7000000000007</v>
      </c>
      <c r="Y210" s="22">
        <f t="shared" si="45"/>
        <v>0</v>
      </c>
      <c r="Z210" s="23">
        <v>9241.8799999999992</v>
      </c>
      <c r="AA210" s="22">
        <f t="shared" si="46"/>
        <v>0</v>
      </c>
    </row>
    <row r="211" spans="1:27" s="16" customFormat="1" ht="20.100000000000001" customHeight="1">
      <c r="A211" s="39">
        <v>409</v>
      </c>
      <c r="B211" s="19">
        <v>48</v>
      </c>
      <c r="C211" s="19">
        <v>48</v>
      </c>
      <c r="D211" s="20" t="s">
        <v>506</v>
      </c>
      <c r="E211" s="20" t="s">
        <v>507</v>
      </c>
      <c r="F211" s="18" t="s">
        <v>49</v>
      </c>
      <c r="G211" s="18" t="s">
        <v>41</v>
      </c>
      <c r="H211" s="19">
        <v>1</v>
      </c>
      <c r="I211" s="18" t="s">
        <v>1518</v>
      </c>
      <c r="J211" s="18" t="s">
        <v>971</v>
      </c>
      <c r="K211" s="19" t="s">
        <v>86</v>
      </c>
      <c r="L211" s="19" t="s">
        <v>20</v>
      </c>
      <c r="M211" s="19" t="s">
        <v>42</v>
      </c>
      <c r="N211" s="19" t="s">
        <v>21</v>
      </c>
      <c r="O211" s="18">
        <v>1948.8</v>
      </c>
      <c r="P211" s="18"/>
      <c r="Q211" s="19" t="s">
        <v>24</v>
      </c>
      <c r="R211" s="21"/>
      <c r="S211" s="22">
        <v>1962.6364799999999</v>
      </c>
      <c r="T211" s="18"/>
      <c r="U211" s="23">
        <v>8089.32</v>
      </c>
      <c r="V211" s="23">
        <f>U211*S211</f>
        <v>15876394.530393599</v>
      </c>
      <c r="W211" s="55"/>
      <c r="X211" s="23">
        <v>8572.7000000000007</v>
      </c>
      <c r="Y211" s="22">
        <f t="shared" si="45"/>
        <v>16825093.752096001</v>
      </c>
      <c r="Z211" s="23">
        <v>9241.8799999999992</v>
      </c>
      <c r="AA211" s="22">
        <f t="shared" si="46"/>
        <v>18138450.831782397</v>
      </c>
    </row>
    <row r="212" spans="1:27" s="16" customFormat="1" ht="20.100000000000001" customHeight="1">
      <c r="A212" s="39">
        <v>410</v>
      </c>
      <c r="B212" s="19"/>
      <c r="C212" s="19"/>
      <c r="D212" s="20" t="s">
        <v>508</v>
      </c>
      <c r="E212" s="20" t="s">
        <v>509</v>
      </c>
      <c r="F212" s="18" t="s">
        <v>49</v>
      </c>
      <c r="G212" s="18" t="s">
        <v>41</v>
      </c>
      <c r="H212" s="19">
        <v>1</v>
      </c>
      <c r="I212" s="18" t="s">
        <v>1518</v>
      </c>
      <c r="J212" s="24" t="s">
        <v>1020</v>
      </c>
      <c r="K212" s="19" t="s">
        <v>86</v>
      </c>
      <c r="L212" s="19" t="s">
        <v>20</v>
      </c>
      <c r="M212" s="19" t="s">
        <v>42</v>
      </c>
      <c r="N212" s="19" t="s">
        <v>22</v>
      </c>
      <c r="O212" s="18">
        <v>1868</v>
      </c>
      <c r="P212" s="18"/>
      <c r="Q212" s="19" t="s">
        <v>24</v>
      </c>
      <c r="R212" s="21"/>
      <c r="S212" s="22">
        <v>1881.2628</v>
      </c>
      <c r="T212" s="18"/>
      <c r="U212" s="23">
        <v>8089.32</v>
      </c>
      <c r="V212" s="23">
        <f>U212*S212</f>
        <v>15218136.793296</v>
      </c>
      <c r="W212" s="55"/>
      <c r="X212" s="23">
        <v>8572.7000000000007</v>
      </c>
      <c r="Y212" s="22">
        <f t="shared" si="45"/>
        <v>16127501.605560001</v>
      </c>
      <c r="Z212" s="23">
        <v>9241.8799999999992</v>
      </c>
      <c r="AA212" s="22">
        <f t="shared" si="46"/>
        <v>17386405.046063997</v>
      </c>
    </row>
    <row r="213" spans="1:27" s="16" customFormat="1" ht="20.100000000000001" customHeight="1">
      <c r="A213" s="39">
        <v>411</v>
      </c>
      <c r="B213" s="19"/>
      <c r="C213" s="19"/>
      <c r="D213" s="20" t="s">
        <v>510</v>
      </c>
      <c r="E213" s="20" t="s">
        <v>511</v>
      </c>
      <c r="F213" s="18" t="s">
        <v>49</v>
      </c>
      <c r="G213" s="18" t="s">
        <v>41</v>
      </c>
      <c r="H213" s="19">
        <v>1</v>
      </c>
      <c r="I213" s="18" t="s">
        <v>1518</v>
      </c>
      <c r="J213" s="24" t="s">
        <v>1020</v>
      </c>
      <c r="K213" s="19" t="s">
        <v>86</v>
      </c>
      <c r="L213" s="19" t="s">
        <v>20</v>
      </c>
      <c r="M213" s="19" t="s">
        <v>42</v>
      </c>
      <c r="N213" s="19" t="s">
        <v>25</v>
      </c>
      <c r="O213" s="18">
        <v>1251.5999999999999</v>
      </c>
      <c r="P213" s="18"/>
      <c r="Q213" s="19" t="s">
        <v>24</v>
      </c>
      <c r="R213" s="21"/>
      <c r="S213" s="22">
        <v>1260.4863600000001</v>
      </c>
      <c r="T213" s="18"/>
      <c r="U213" s="23">
        <v>8089.32</v>
      </c>
      <c r="V213" s="23">
        <f>U213*S213</f>
        <v>10196477.521675201</v>
      </c>
      <c r="W213" s="55"/>
      <c r="X213" s="23">
        <v>8572.7000000000007</v>
      </c>
      <c r="Y213" s="22">
        <f t="shared" si="45"/>
        <v>10805771.418372001</v>
      </c>
      <c r="Z213" s="23">
        <v>9241.8799999999992</v>
      </c>
      <c r="AA213" s="22">
        <f t="shared" si="46"/>
        <v>11649263.6807568</v>
      </c>
    </row>
    <row r="214" spans="1:27" s="16" customFormat="1" ht="20.100000000000001" customHeight="1">
      <c r="A214" s="39">
        <v>412</v>
      </c>
      <c r="B214" s="19"/>
      <c r="C214" s="19"/>
      <c r="D214" s="20" t="s">
        <v>512</v>
      </c>
      <c r="E214" s="20" t="s">
        <v>513</v>
      </c>
      <c r="F214" s="18" t="s">
        <v>49</v>
      </c>
      <c r="G214" s="18" t="s">
        <v>41</v>
      </c>
      <c r="H214" s="19">
        <v>1</v>
      </c>
      <c r="I214" s="18" t="s">
        <v>1518</v>
      </c>
      <c r="J214" s="24" t="s">
        <v>1020</v>
      </c>
      <c r="K214" s="19" t="s">
        <v>86</v>
      </c>
      <c r="L214" s="19" t="s">
        <v>20</v>
      </c>
      <c r="M214" s="19" t="s">
        <v>42</v>
      </c>
      <c r="N214" s="19" t="s">
        <v>27</v>
      </c>
      <c r="O214" s="18">
        <v>1210</v>
      </c>
      <c r="P214" s="18"/>
      <c r="Q214" s="19" t="s">
        <v>24</v>
      </c>
      <c r="R214" s="21"/>
      <c r="S214" s="22">
        <v>1218.7158030000001</v>
      </c>
      <c r="T214" s="18"/>
      <c r="U214" s="23">
        <v>8089.32</v>
      </c>
      <c r="V214" s="23">
        <f>U214*S214</f>
        <v>9858582.1195239592</v>
      </c>
      <c r="W214" s="55"/>
      <c r="X214" s="23">
        <v>8407.44</v>
      </c>
      <c r="Y214" s="22">
        <f t="shared" si="45"/>
        <v>10246279.99077432</v>
      </c>
      <c r="Z214" s="23">
        <v>9064.02</v>
      </c>
      <c r="AA214" s="22">
        <f t="shared" si="46"/>
        <v>11046464.412708061</v>
      </c>
    </row>
    <row r="215" spans="1:27" s="16" customFormat="1" ht="20.100000000000001" customHeight="1">
      <c r="A215" s="39">
        <v>413</v>
      </c>
      <c r="B215" s="25">
        <v>48</v>
      </c>
      <c r="C215" s="25">
        <v>48</v>
      </c>
      <c r="D215" s="26" t="s">
        <v>506</v>
      </c>
      <c r="E215" s="26" t="s">
        <v>507</v>
      </c>
      <c r="F215" s="27" t="s">
        <v>49</v>
      </c>
      <c r="G215" s="27" t="s">
        <v>41</v>
      </c>
      <c r="H215" s="25"/>
      <c r="I215" s="27" t="s">
        <v>1518</v>
      </c>
      <c r="J215" s="27" t="s">
        <v>971</v>
      </c>
      <c r="K215" s="25" t="s">
        <v>86</v>
      </c>
      <c r="L215" s="25"/>
      <c r="M215" s="25"/>
      <c r="N215" s="25"/>
      <c r="O215" s="27"/>
      <c r="P215" s="27"/>
      <c r="Q215" s="25"/>
      <c r="R215" s="28"/>
      <c r="S215" s="29"/>
      <c r="T215" s="30">
        <f>SUM(S211:S214)</f>
        <v>6323.1014429999996</v>
      </c>
      <c r="U215" s="31">
        <f>V215/T215</f>
        <v>8089.3200000000006</v>
      </c>
      <c r="V215" s="31">
        <f>SUM(V211:V214)</f>
        <v>51149590.964888759</v>
      </c>
      <c r="W215" s="56">
        <v>51200000</v>
      </c>
      <c r="X215" s="23">
        <v>8572.7000000000007</v>
      </c>
      <c r="Y215" s="22">
        <f t="shared" si="45"/>
        <v>0</v>
      </c>
      <c r="Z215" s="23">
        <v>9241.8799999999992</v>
      </c>
      <c r="AA215" s="22">
        <f t="shared" si="46"/>
        <v>0</v>
      </c>
    </row>
    <row r="216" spans="1:27" s="16" customFormat="1" ht="20.100000000000001" customHeight="1">
      <c r="A216" s="39">
        <v>414</v>
      </c>
      <c r="B216" s="32">
        <v>51</v>
      </c>
      <c r="C216" s="32">
        <v>51</v>
      </c>
      <c r="D216" s="33" t="s">
        <v>532</v>
      </c>
      <c r="E216" s="33" t="s">
        <v>533</v>
      </c>
      <c r="F216" s="34" t="s">
        <v>49</v>
      </c>
      <c r="G216" s="34" t="s">
        <v>41</v>
      </c>
      <c r="H216" s="32">
        <v>1</v>
      </c>
      <c r="I216" s="34" t="s">
        <v>534</v>
      </c>
      <c r="J216" s="34" t="s">
        <v>973</v>
      </c>
      <c r="K216" s="32" t="s">
        <v>86</v>
      </c>
      <c r="L216" s="32" t="s">
        <v>50</v>
      </c>
      <c r="M216" s="32" t="s">
        <v>535</v>
      </c>
      <c r="N216" s="32">
        <v>1</v>
      </c>
      <c r="O216" s="34">
        <v>1680</v>
      </c>
      <c r="P216" s="34"/>
      <c r="Q216" s="32" t="s">
        <v>23</v>
      </c>
      <c r="R216" s="35">
        <v>0.1</v>
      </c>
      <c r="S216" s="36">
        <v>1695.2998009999999</v>
      </c>
      <c r="T216" s="34"/>
      <c r="U216" s="37">
        <v>13654.12</v>
      </c>
      <c r="V216" s="37">
        <f>U216*S216</f>
        <v>23147826.918830119</v>
      </c>
      <c r="W216" s="57"/>
      <c r="X216" s="31" t="e">
        <f>Y216/T216</f>
        <v>#DIV/0!</v>
      </c>
      <c r="Y216" s="29">
        <f t="shared" ref="Y216:AA216" si="61">SUM(Y209:Y215)</f>
        <v>67304337.455953524</v>
      </c>
      <c r="Z216" s="31" t="e">
        <f>AA216/T216</f>
        <v>#DIV/0!</v>
      </c>
      <c r="AA216" s="29">
        <f t="shared" si="61"/>
        <v>72558440.817608535</v>
      </c>
    </row>
    <row r="217" spans="1:27" s="82" customFormat="1" ht="20.100000000000001" customHeight="1">
      <c r="A217" s="74">
        <v>415</v>
      </c>
      <c r="B217" s="19"/>
      <c r="C217" s="19"/>
      <c r="D217" s="20" t="s">
        <v>536</v>
      </c>
      <c r="E217" s="20" t="s">
        <v>537</v>
      </c>
      <c r="F217" s="18" t="s">
        <v>49</v>
      </c>
      <c r="G217" s="18" t="s">
        <v>41</v>
      </c>
      <c r="H217" s="19">
        <v>1</v>
      </c>
      <c r="I217" s="18" t="s">
        <v>534</v>
      </c>
      <c r="J217" s="24" t="s">
        <v>1020</v>
      </c>
      <c r="K217" s="19" t="s">
        <v>86</v>
      </c>
      <c r="L217" s="19" t="s">
        <v>50</v>
      </c>
      <c r="M217" s="19" t="s">
        <v>535</v>
      </c>
      <c r="N217" s="19">
        <v>3</v>
      </c>
      <c r="O217" s="18">
        <v>304.10000000000002</v>
      </c>
      <c r="P217" s="18"/>
      <c r="Q217" s="19" t="s">
        <v>184</v>
      </c>
      <c r="R217" s="21">
        <v>0.15</v>
      </c>
      <c r="S217" s="22">
        <v>306.86944599999998</v>
      </c>
      <c r="T217" s="18"/>
      <c r="U217" s="23">
        <v>12802.87</v>
      </c>
      <c r="V217" s="23">
        <f>U217*S217</f>
        <v>3928809.6241100202</v>
      </c>
      <c r="W217" s="55"/>
      <c r="X217" s="80">
        <v>8572.7000000000007</v>
      </c>
      <c r="Y217" s="79">
        <f t="shared" si="45"/>
        <v>2630699.6997242002</v>
      </c>
      <c r="Z217" s="80">
        <v>9241.8799999999992</v>
      </c>
      <c r="AA217" s="79">
        <f t="shared" si="46"/>
        <v>2836050.5955984797</v>
      </c>
    </row>
    <row r="218" spans="1:27" s="82" customFormat="1" ht="20.100000000000001" customHeight="1">
      <c r="A218" s="74">
        <v>416</v>
      </c>
      <c r="B218" s="25">
        <v>51</v>
      </c>
      <c r="C218" s="25">
        <v>51</v>
      </c>
      <c r="D218" s="26" t="s">
        <v>532</v>
      </c>
      <c r="E218" s="26" t="s">
        <v>533</v>
      </c>
      <c r="F218" s="27" t="s">
        <v>49</v>
      </c>
      <c r="G218" s="27" t="s">
        <v>41</v>
      </c>
      <c r="H218" s="25"/>
      <c r="I218" s="27" t="s">
        <v>534</v>
      </c>
      <c r="J218" s="27" t="s">
        <v>973</v>
      </c>
      <c r="K218" s="25" t="s">
        <v>86</v>
      </c>
      <c r="L218" s="25"/>
      <c r="M218" s="25"/>
      <c r="N218" s="25"/>
      <c r="O218" s="27"/>
      <c r="P218" s="27"/>
      <c r="Q218" s="25"/>
      <c r="R218" s="28"/>
      <c r="S218" s="29"/>
      <c r="T218" s="30">
        <f>SUM(S216:S217)</f>
        <v>2002.1692469999998</v>
      </c>
      <c r="U218" s="31">
        <f>V218/T218</f>
        <v>13523.650202654493</v>
      </c>
      <c r="V218" s="31">
        <f>SUM(V216:V217)</f>
        <v>27076636.54294014</v>
      </c>
      <c r="W218" s="56">
        <v>27100000</v>
      </c>
      <c r="X218" s="80">
        <v>8407.44</v>
      </c>
      <c r="Y218" s="79">
        <f t="shared" si="45"/>
        <v>0</v>
      </c>
      <c r="Z218" s="80">
        <v>9064.02</v>
      </c>
      <c r="AA218" s="79">
        <f t="shared" si="46"/>
        <v>0</v>
      </c>
    </row>
    <row r="219" spans="1:27" s="82" customFormat="1" ht="20.100000000000001" customHeight="1">
      <c r="A219" s="74">
        <v>417</v>
      </c>
      <c r="B219" s="19">
        <v>53</v>
      </c>
      <c r="C219" s="19">
        <v>53</v>
      </c>
      <c r="D219" s="20">
        <v>12100091303101</v>
      </c>
      <c r="E219" s="20">
        <v>2809</v>
      </c>
      <c r="F219" s="18" t="s">
        <v>544</v>
      </c>
      <c r="G219" s="18" t="s">
        <v>19</v>
      </c>
      <c r="H219" s="19"/>
      <c r="I219" s="18" t="s">
        <v>545</v>
      </c>
      <c r="J219" s="18" t="s">
        <v>975</v>
      </c>
      <c r="K219" s="19" t="s">
        <v>86</v>
      </c>
      <c r="L219" s="19" t="s">
        <v>20</v>
      </c>
      <c r="M219" s="19" t="s">
        <v>26</v>
      </c>
      <c r="N219" s="19">
        <v>1</v>
      </c>
      <c r="O219" s="18">
        <v>2000</v>
      </c>
      <c r="P219" s="18"/>
      <c r="Q219" s="19" t="s">
        <v>23</v>
      </c>
      <c r="R219" s="21">
        <v>0.1</v>
      </c>
      <c r="S219" s="22">
        <v>2019.12</v>
      </c>
      <c r="T219" s="18"/>
      <c r="U219" s="23">
        <v>7907.74</v>
      </c>
      <c r="V219" s="23">
        <f t="shared" ref="V219:V224" si="62">U219*S219</f>
        <v>15966675.988799999</v>
      </c>
      <c r="W219" s="55"/>
      <c r="X219" s="80">
        <v>8572.7000000000007</v>
      </c>
      <c r="Y219" s="79">
        <f t="shared" ref="Y219:Y278" si="63">X219*S219</f>
        <v>17309310.024</v>
      </c>
      <c r="Z219" s="80">
        <v>9241.8799999999992</v>
      </c>
      <c r="AA219" s="79">
        <f t="shared" ref="AA219:AA278" si="64">Z219*S219</f>
        <v>18660464.745599996</v>
      </c>
    </row>
    <row r="220" spans="1:27" s="82" customFormat="1" ht="20.100000000000001" customHeight="1">
      <c r="A220" s="74">
        <v>418</v>
      </c>
      <c r="B220" s="19"/>
      <c r="C220" s="19"/>
      <c r="D220" s="20">
        <v>12100091303102</v>
      </c>
      <c r="E220" s="20">
        <v>2810</v>
      </c>
      <c r="F220" s="18" t="s">
        <v>544</v>
      </c>
      <c r="G220" s="18" t="s">
        <v>19</v>
      </c>
      <c r="H220" s="19"/>
      <c r="I220" s="18" t="s">
        <v>545</v>
      </c>
      <c r="J220" s="24" t="s">
        <v>1020</v>
      </c>
      <c r="K220" s="19" t="s">
        <v>86</v>
      </c>
      <c r="L220" s="19" t="s">
        <v>20</v>
      </c>
      <c r="M220" s="19" t="s">
        <v>26</v>
      </c>
      <c r="N220" s="19">
        <v>2</v>
      </c>
      <c r="O220" s="18">
        <v>2000</v>
      </c>
      <c r="P220" s="18"/>
      <c r="Q220" s="19" t="s">
        <v>23</v>
      </c>
      <c r="R220" s="21">
        <v>0.1</v>
      </c>
      <c r="S220" s="22">
        <v>2019.12</v>
      </c>
      <c r="T220" s="18"/>
      <c r="U220" s="23">
        <v>7907.74</v>
      </c>
      <c r="V220" s="23">
        <f t="shared" si="62"/>
        <v>15966675.988799999</v>
      </c>
      <c r="W220" s="55"/>
      <c r="X220" s="80">
        <v>8572.7000000000007</v>
      </c>
      <c r="Y220" s="79">
        <f t="shared" si="63"/>
        <v>17309310.024</v>
      </c>
      <c r="Z220" s="80">
        <v>9241.8799999999992</v>
      </c>
      <c r="AA220" s="79">
        <f t="shared" si="64"/>
        <v>18660464.745599996</v>
      </c>
    </row>
    <row r="221" spans="1:27" s="82" customFormat="1" ht="20.100000000000001" customHeight="1">
      <c r="A221" s="74">
        <v>419</v>
      </c>
      <c r="B221" s="32"/>
      <c r="C221" s="32"/>
      <c r="D221" s="33">
        <v>12100091303103</v>
      </c>
      <c r="E221" s="33">
        <v>2811</v>
      </c>
      <c r="F221" s="34" t="s">
        <v>544</v>
      </c>
      <c r="G221" s="34" t="s">
        <v>19</v>
      </c>
      <c r="H221" s="32"/>
      <c r="I221" s="34" t="s">
        <v>545</v>
      </c>
      <c r="J221" s="24" t="s">
        <v>1020</v>
      </c>
      <c r="K221" s="32" t="s">
        <v>86</v>
      </c>
      <c r="L221" s="32" t="s">
        <v>20</v>
      </c>
      <c r="M221" s="32" t="s">
        <v>26</v>
      </c>
      <c r="N221" s="32">
        <v>3</v>
      </c>
      <c r="O221" s="34">
        <v>2000</v>
      </c>
      <c r="P221" s="34"/>
      <c r="Q221" s="32" t="s">
        <v>23</v>
      </c>
      <c r="R221" s="35">
        <v>0.1</v>
      </c>
      <c r="S221" s="36">
        <v>2019.12</v>
      </c>
      <c r="T221" s="34"/>
      <c r="U221" s="37">
        <v>7907.74</v>
      </c>
      <c r="V221" s="37">
        <f t="shared" si="62"/>
        <v>15966675.988799999</v>
      </c>
      <c r="W221" s="57"/>
      <c r="X221" s="80">
        <v>8572.7000000000007</v>
      </c>
      <c r="Y221" s="79">
        <f t="shared" si="63"/>
        <v>17309310.024</v>
      </c>
      <c r="Z221" s="80">
        <v>9241.8799999999992</v>
      </c>
      <c r="AA221" s="79">
        <f t="shared" si="64"/>
        <v>18660464.745599996</v>
      </c>
    </row>
    <row r="222" spans="1:27" s="82" customFormat="1" ht="20.100000000000001" customHeight="1">
      <c r="A222" s="74">
        <v>420</v>
      </c>
      <c r="B222" s="19"/>
      <c r="C222" s="19"/>
      <c r="D222" s="20">
        <v>12100091303104</v>
      </c>
      <c r="E222" s="20">
        <v>2812</v>
      </c>
      <c r="F222" s="18" t="s">
        <v>544</v>
      </c>
      <c r="G222" s="18" t="s">
        <v>19</v>
      </c>
      <c r="H222" s="19"/>
      <c r="I222" s="18" t="s">
        <v>545</v>
      </c>
      <c r="J222" s="24" t="s">
        <v>1020</v>
      </c>
      <c r="K222" s="19" t="s">
        <v>86</v>
      </c>
      <c r="L222" s="19" t="s">
        <v>20</v>
      </c>
      <c r="M222" s="19" t="s">
        <v>26</v>
      </c>
      <c r="N222" s="19">
        <v>4</v>
      </c>
      <c r="O222" s="18">
        <v>2000</v>
      </c>
      <c r="P222" s="18"/>
      <c r="Q222" s="19" t="s">
        <v>23</v>
      </c>
      <c r="R222" s="21">
        <v>0.1</v>
      </c>
      <c r="S222" s="22">
        <v>2019.12</v>
      </c>
      <c r="T222" s="18"/>
      <c r="U222" s="23">
        <v>7907.74</v>
      </c>
      <c r="V222" s="23">
        <f t="shared" si="62"/>
        <v>15966675.988799999</v>
      </c>
      <c r="W222" s="55"/>
      <c r="X222" s="80">
        <v>8572.7000000000007</v>
      </c>
      <c r="Y222" s="79">
        <f t="shared" si="63"/>
        <v>17309310.024</v>
      </c>
      <c r="Z222" s="80">
        <v>9241.8799999999992</v>
      </c>
      <c r="AA222" s="79">
        <f t="shared" si="64"/>
        <v>18660464.745599996</v>
      </c>
    </row>
    <row r="223" spans="1:27" s="82" customFormat="1" ht="20.100000000000001" customHeight="1">
      <c r="A223" s="74">
        <v>421</v>
      </c>
      <c r="B223" s="19"/>
      <c r="C223" s="19"/>
      <c r="D223" s="20">
        <v>12100091303105</v>
      </c>
      <c r="E223" s="20">
        <v>2813</v>
      </c>
      <c r="F223" s="18" t="s">
        <v>544</v>
      </c>
      <c r="G223" s="18" t="s">
        <v>19</v>
      </c>
      <c r="H223" s="19"/>
      <c r="I223" s="18" t="s">
        <v>545</v>
      </c>
      <c r="J223" s="24" t="s">
        <v>1020</v>
      </c>
      <c r="K223" s="19" t="s">
        <v>86</v>
      </c>
      <c r="L223" s="19" t="s">
        <v>20</v>
      </c>
      <c r="M223" s="19" t="s">
        <v>26</v>
      </c>
      <c r="N223" s="19">
        <v>5</v>
      </c>
      <c r="O223" s="18">
        <v>1410</v>
      </c>
      <c r="P223" s="18"/>
      <c r="Q223" s="19" t="s">
        <v>23</v>
      </c>
      <c r="R223" s="21">
        <v>0.1</v>
      </c>
      <c r="S223" s="22">
        <v>1423.48235</v>
      </c>
      <c r="T223" s="18"/>
      <c r="U223" s="23">
        <v>7907.74</v>
      </c>
      <c r="V223" s="23">
        <f t="shared" si="62"/>
        <v>11256528.318389</v>
      </c>
      <c r="W223" s="55"/>
      <c r="X223" s="80" t="e">
        <f>Y223/T223</f>
        <v>#DIV/0!</v>
      </c>
      <c r="Y223" s="79">
        <f t="shared" ref="Y223:AA223" si="65">SUM(Y217:Y222)</f>
        <v>71867939.795724213</v>
      </c>
      <c r="Z223" s="80" t="e">
        <f>AA223/T223</f>
        <v>#DIV/0!</v>
      </c>
      <c r="AA223" s="79">
        <f t="shared" si="65"/>
        <v>77477909.577998474</v>
      </c>
    </row>
    <row r="224" spans="1:27" s="16" customFormat="1" ht="20.100000000000001" customHeight="1">
      <c r="A224" s="39">
        <v>422</v>
      </c>
      <c r="B224" s="19"/>
      <c r="C224" s="19"/>
      <c r="D224" s="20">
        <v>12100091303106</v>
      </c>
      <c r="E224" s="20">
        <v>2814</v>
      </c>
      <c r="F224" s="18" t="s">
        <v>544</v>
      </c>
      <c r="G224" s="18" t="s">
        <v>19</v>
      </c>
      <c r="H224" s="19"/>
      <c r="I224" s="18" t="s">
        <v>545</v>
      </c>
      <c r="J224" s="24" t="s">
        <v>1020</v>
      </c>
      <c r="K224" s="19" t="s">
        <v>86</v>
      </c>
      <c r="L224" s="19" t="s">
        <v>20</v>
      </c>
      <c r="M224" s="19" t="s">
        <v>26</v>
      </c>
      <c r="N224" s="19">
        <v>6</v>
      </c>
      <c r="O224" s="18">
        <v>2000</v>
      </c>
      <c r="P224" s="18"/>
      <c r="Q224" s="19" t="s">
        <v>23</v>
      </c>
      <c r="R224" s="21">
        <v>0.1</v>
      </c>
      <c r="S224" s="22">
        <v>2019.12</v>
      </c>
      <c r="T224" s="18"/>
      <c r="U224" s="23">
        <v>7907.74</v>
      </c>
      <c r="V224" s="23">
        <f t="shared" si="62"/>
        <v>15966675.988799999</v>
      </c>
      <c r="W224" s="55"/>
      <c r="X224" s="23">
        <v>9934.82</v>
      </c>
      <c r="Y224" s="22">
        <f t="shared" si="63"/>
        <v>20059593.758399997</v>
      </c>
      <c r="Z224" s="23">
        <v>10283.14</v>
      </c>
      <c r="AA224" s="22">
        <f t="shared" si="64"/>
        <v>20762893.636799999</v>
      </c>
    </row>
    <row r="225" spans="1:27" s="16" customFormat="1" ht="20.100000000000001" customHeight="1">
      <c r="A225" s="39">
        <v>423</v>
      </c>
      <c r="B225" s="25">
        <v>53</v>
      </c>
      <c r="C225" s="25">
        <v>53</v>
      </c>
      <c r="D225" s="26">
        <v>12100091303101</v>
      </c>
      <c r="E225" s="26">
        <v>2809</v>
      </c>
      <c r="F225" s="27" t="s">
        <v>544</v>
      </c>
      <c r="G225" s="27" t="s">
        <v>19</v>
      </c>
      <c r="H225" s="25"/>
      <c r="I225" s="27" t="s">
        <v>545</v>
      </c>
      <c r="J225" s="27" t="s">
        <v>975</v>
      </c>
      <c r="K225" s="25" t="s">
        <v>86</v>
      </c>
      <c r="L225" s="25"/>
      <c r="M225" s="25"/>
      <c r="N225" s="25"/>
      <c r="O225" s="27"/>
      <c r="P225" s="27"/>
      <c r="Q225" s="25"/>
      <c r="R225" s="28"/>
      <c r="S225" s="29"/>
      <c r="T225" s="30">
        <f>SUM(S219:S224)</f>
        <v>11519.082350000001</v>
      </c>
      <c r="U225" s="31">
        <f>V225/T225</f>
        <v>7907.74</v>
      </c>
      <c r="V225" s="31">
        <f>SUM(V219:V224)</f>
        <v>91089908.262389004</v>
      </c>
      <c r="W225" s="56">
        <v>91100000</v>
      </c>
      <c r="X225" s="23">
        <v>9934.82</v>
      </c>
      <c r="Y225" s="22">
        <f t="shared" si="63"/>
        <v>0</v>
      </c>
      <c r="Z225" s="23">
        <v>10283.14</v>
      </c>
      <c r="AA225" s="22">
        <f t="shared" si="64"/>
        <v>0</v>
      </c>
    </row>
    <row r="226" spans="1:27" s="16" customFormat="1" ht="20.100000000000001" customHeight="1">
      <c r="A226" s="39">
        <v>424</v>
      </c>
      <c r="B226" s="19">
        <v>55</v>
      </c>
      <c r="C226" s="19">
        <v>55</v>
      </c>
      <c r="D226" s="20" t="s">
        <v>551</v>
      </c>
      <c r="E226" s="20" t="s">
        <v>552</v>
      </c>
      <c r="F226" s="18" t="s">
        <v>60</v>
      </c>
      <c r="G226" s="18" t="s">
        <v>19</v>
      </c>
      <c r="H226" s="19"/>
      <c r="I226" s="18" t="s">
        <v>553</v>
      </c>
      <c r="J226" s="18" t="s">
        <v>977</v>
      </c>
      <c r="K226" s="19" t="s">
        <v>86</v>
      </c>
      <c r="L226" s="19" t="s">
        <v>20</v>
      </c>
      <c r="M226" s="19" t="s">
        <v>27</v>
      </c>
      <c r="N226" s="19" t="s">
        <v>21</v>
      </c>
      <c r="O226" s="18">
        <v>1944</v>
      </c>
      <c r="P226" s="18"/>
      <c r="Q226" s="19" t="s">
        <v>23</v>
      </c>
      <c r="R226" s="21">
        <v>0.1</v>
      </c>
      <c r="S226" s="22">
        <v>1962.1968400000001</v>
      </c>
      <c r="T226" s="18"/>
      <c r="U226" s="23">
        <v>7837.74</v>
      </c>
      <c r="V226" s="23">
        <f>U226*S226</f>
        <v>15379188.660741599</v>
      </c>
      <c r="W226" s="55"/>
      <c r="X226" s="23">
        <v>9934.82</v>
      </c>
      <c r="Y226" s="22">
        <f t="shared" si="63"/>
        <v>19494072.409968801</v>
      </c>
      <c r="Z226" s="23">
        <v>10283.14</v>
      </c>
      <c r="AA226" s="22">
        <f t="shared" si="64"/>
        <v>20177544.813277598</v>
      </c>
    </row>
    <row r="227" spans="1:27" s="16" customFormat="1" ht="20.100000000000001" customHeight="1">
      <c r="A227" s="39">
        <v>425</v>
      </c>
      <c r="B227" s="19"/>
      <c r="C227" s="19"/>
      <c r="D227" s="20" t="s">
        <v>554</v>
      </c>
      <c r="E227" s="20" t="s">
        <v>555</v>
      </c>
      <c r="F227" s="18" t="s">
        <v>60</v>
      </c>
      <c r="G227" s="18" t="s">
        <v>19</v>
      </c>
      <c r="H227" s="19"/>
      <c r="I227" s="18" t="s">
        <v>553</v>
      </c>
      <c r="J227" s="24" t="s">
        <v>1020</v>
      </c>
      <c r="K227" s="19" t="s">
        <v>86</v>
      </c>
      <c r="L227" s="19" t="s">
        <v>20</v>
      </c>
      <c r="M227" s="19" t="s">
        <v>27</v>
      </c>
      <c r="N227" s="19" t="s">
        <v>22</v>
      </c>
      <c r="O227" s="18">
        <v>1944</v>
      </c>
      <c r="P227" s="18"/>
      <c r="Q227" s="19" t="s">
        <v>24</v>
      </c>
      <c r="R227" s="21"/>
      <c r="S227" s="22">
        <v>1963.2261599999999</v>
      </c>
      <c r="T227" s="18"/>
      <c r="U227" s="23">
        <v>7837.74</v>
      </c>
      <c r="V227" s="23">
        <f>U227*S227</f>
        <v>15387256.203278398</v>
      </c>
      <c r="W227" s="55"/>
      <c r="X227" s="23">
        <v>9934.82</v>
      </c>
      <c r="Y227" s="22">
        <f t="shared" si="63"/>
        <v>19504298.5188912</v>
      </c>
      <c r="Z227" s="23">
        <v>10283.14</v>
      </c>
      <c r="AA227" s="22">
        <f t="shared" si="64"/>
        <v>20188129.454942398</v>
      </c>
    </row>
    <row r="228" spans="1:27" s="16" customFormat="1" ht="20.100000000000001" customHeight="1">
      <c r="A228" s="39">
        <v>426</v>
      </c>
      <c r="B228" s="19"/>
      <c r="C228" s="19"/>
      <c r="D228" s="20" t="s">
        <v>556</v>
      </c>
      <c r="E228" s="20" t="s">
        <v>557</v>
      </c>
      <c r="F228" s="18" t="s">
        <v>60</v>
      </c>
      <c r="G228" s="18" t="s">
        <v>19</v>
      </c>
      <c r="H228" s="19"/>
      <c r="I228" s="18" t="s">
        <v>553</v>
      </c>
      <c r="J228" s="24" t="s">
        <v>1020</v>
      </c>
      <c r="K228" s="19" t="s">
        <v>86</v>
      </c>
      <c r="L228" s="19" t="s">
        <v>20</v>
      </c>
      <c r="M228" s="19" t="s">
        <v>27</v>
      </c>
      <c r="N228" s="19" t="s">
        <v>25</v>
      </c>
      <c r="O228" s="18">
        <v>1782</v>
      </c>
      <c r="P228" s="18"/>
      <c r="Q228" s="19" t="s">
        <v>23</v>
      </c>
      <c r="R228" s="21">
        <v>0.1</v>
      </c>
      <c r="S228" s="22">
        <v>1798.5653</v>
      </c>
      <c r="T228" s="18"/>
      <c r="U228" s="23">
        <v>7837.74</v>
      </c>
      <c r="V228" s="23">
        <f>U228*S228</f>
        <v>14096687.194421999</v>
      </c>
      <c r="W228" s="55"/>
      <c r="X228" s="23">
        <v>8886.32</v>
      </c>
      <c r="Y228" s="22">
        <f t="shared" si="63"/>
        <v>15982626.796696</v>
      </c>
      <c r="Z228" s="23">
        <v>9198.64</v>
      </c>
      <c r="AA228" s="22">
        <f t="shared" si="64"/>
        <v>16544354.711191999</v>
      </c>
    </row>
    <row r="229" spans="1:27" s="16" customFormat="1" ht="20.100000000000001" customHeight="1">
      <c r="A229" s="39">
        <v>427</v>
      </c>
      <c r="B229" s="25">
        <v>55</v>
      </c>
      <c r="C229" s="25">
        <v>55</v>
      </c>
      <c r="D229" s="26" t="s">
        <v>551</v>
      </c>
      <c r="E229" s="26" t="s">
        <v>552</v>
      </c>
      <c r="F229" s="27" t="s">
        <v>60</v>
      </c>
      <c r="G229" s="27" t="s">
        <v>19</v>
      </c>
      <c r="H229" s="25"/>
      <c r="I229" s="27" t="s">
        <v>553</v>
      </c>
      <c r="J229" s="27" t="s">
        <v>977</v>
      </c>
      <c r="K229" s="25" t="s">
        <v>86</v>
      </c>
      <c r="L229" s="25"/>
      <c r="M229" s="25"/>
      <c r="N229" s="25"/>
      <c r="O229" s="27"/>
      <c r="P229" s="27"/>
      <c r="Q229" s="25"/>
      <c r="R229" s="28"/>
      <c r="S229" s="29"/>
      <c r="T229" s="30">
        <f>SUM(S226:S228)</f>
        <v>5723.9883</v>
      </c>
      <c r="U229" s="31">
        <f>V229/T229</f>
        <v>7837.74</v>
      </c>
      <c r="V229" s="31">
        <f>SUM(V226:V228)</f>
        <v>44863132.058441997</v>
      </c>
      <c r="W229" s="56">
        <v>44900000</v>
      </c>
      <c r="X229" s="23">
        <v>9934.82</v>
      </c>
      <c r="Y229" s="22">
        <f t="shared" si="63"/>
        <v>0</v>
      </c>
      <c r="Z229" s="23">
        <v>10283.14</v>
      </c>
      <c r="AA229" s="22">
        <f t="shared" si="64"/>
        <v>0</v>
      </c>
    </row>
    <row r="230" spans="1:27" s="16" customFormat="1" ht="20.100000000000001" customHeight="1">
      <c r="A230" s="39">
        <v>432</v>
      </c>
      <c r="B230" s="19">
        <v>60</v>
      </c>
      <c r="C230" s="19">
        <v>60</v>
      </c>
      <c r="D230" s="20" t="s">
        <v>575</v>
      </c>
      <c r="E230" s="20" t="s">
        <v>576</v>
      </c>
      <c r="F230" s="18" t="s">
        <v>62</v>
      </c>
      <c r="G230" s="18" t="s">
        <v>28</v>
      </c>
      <c r="H230" s="19"/>
      <c r="I230" s="18" t="s">
        <v>1520</v>
      </c>
      <c r="J230" s="18" t="s">
        <v>982</v>
      </c>
      <c r="K230" s="19" t="s">
        <v>86</v>
      </c>
      <c r="L230" s="19" t="s">
        <v>20</v>
      </c>
      <c r="M230" s="19" t="s">
        <v>42</v>
      </c>
      <c r="N230" s="19" t="s">
        <v>21</v>
      </c>
      <c r="O230" s="18">
        <v>604.79999999999995</v>
      </c>
      <c r="P230" s="18"/>
      <c r="Q230" s="19" t="s">
        <v>23</v>
      </c>
      <c r="R230" s="21">
        <v>0.1</v>
      </c>
      <c r="S230" s="22">
        <v>611.39875399999994</v>
      </c>
      <c r="T230" s="18"/>
      <c r="U230" s="23">
        <v>7296.47</v>
      </c>
      <c r="V230" s="23">
        <f>U230*S230</f>
        <v>4461052.6665983796</v>
      </c>
      <c r="W230" s="55"/>
      <c r="X230" s="23">
        <v>9352.32</v>
      </c>
      <c r="Y230" s="22">
        <f t="shared" si="63"/>
        <v>5717996.7950092796</v>
      </c>
      <c r="Z230" s="23">
        <v>9680.64</v>
      </c>
      <c r="AA230" s="22">
        <f t="shared" si="64"/>
        <v>5918731.2339225588</v>
      </c>
    </row>
    <row r="231" spans="1:27" s="16" customFormat="1" ht="20.100000000000001" customHeight="1">
      <c r="A231" s="39">
        <v>433</v>
      </c>
      <c r="B231" s="19"/>
      <c r="C231" s="19"/>
      <c r="D231" s="20" t="s">
        <v>577</v>
      </c>
      <c r="E231" s="20" t="s">
        <v>578</v>
      </c>
      <c r="F231" s="18" t="s">
        <v>62</v>
      </c>
      <c r="G231" s="18" t="s">
        <v>28</v>
      </c>
      <c r="H231" s="19"/>
      <c r="I231" s="18" t="s">
        <v>1520</v>
      </c>
      <c r="J231" s="24" t="s">
        <v>1020</v>
      </c>
      <c r="K231" s="19" t="s">
        <v>86</v>
      </c>
      <c r="L231" s="19" t="s">
        <v>20</v>
      </c>
      <c r="M231" s="19" t="s">
        <v>42</v>
      </c>
      <c r="N231" s="19" t="s">
        <v>22</v>
      </c>
      <c r="O231" s="18">
        <v>59.8</v>
      </c>
      <c r="P231" s="18"/>
      <c r="Q231" s="19" t="s">
        <v>23</v>
      </c>
      <c r="R231" s="21">
        <v>0.1</v>
      </c>
      <c r="S231" s="22">
        <v>60.000805</v>
      </c>
      <c r="T231" s="18"/>
      <c r="U231" s="23">
        <v>7296.47</v>
      </c>
      <c r="V231" s="23">
        <f>U231*S231</f>
        <v>437794.07365835004</v>
      </c>
      <c r="W231" s="55"/>
      <c r="X231" s="23">
        <v>9352.32</v>
      </c>
      <c r="Y231" s="22">
        <f t="shared" si="63"/>
        <v>561146.72861759993</v>
      </c>
      <c r="Z231" s="23">
        <v>9680.64</v>
      </c>
      <c r="AA231" s="22">
        <f t="shared" si="64"/>
        <v>580846.19291519991</v>
      </c>
    </row>
    <row r="232" spans="1:27" s="16" customFormat="1" ht="20.100000000000001" customHeight="1">
      <c r="A232" s="39">
        <v>434</v>
      </c>
      <c r="B232" s="25">
        <v>60</v>
      </c>
      <c r="C232" s="25">
        <v>60</v>
      </c>
      <c r="D232" s="26" t="s">
        <v>575</v>
      </c>
      <c r="E232" s="26" t="s">
        <v>576</v>
      </c>
      <c r="F232" s="27" t="s">
        <v>62</v>
      </c>
      <c r="G232" s="27" t="s">
        <v>28</v>
      </c>
      <c r="H232" s="25"/>
      <c r="I232" s="27" t="s">
        <v>1520</v>
      </c>
      <c r="J232" s="27" t="s">
        <v>982</v>
      </c>
      <c r="K232" s="25" t="s">
        <v>86</v>
      </c>
      <c r="L232" s="25"/>
      <c r="M232" s="25"/>
      <c r="N232" s="25"/>
      <c r="O232" s="27"/>
      <c r="P232" s="27"/>
      <c r="Q232" s="25"/>
      <c r="R232" s="28"/>
      <c r="S232" s="29"/>
      <c r="T232" s="30">
        <f>SUM(S230:S231)</f>
        <v>671.39955899999995</v>
      </c>
      <c r="U232" s="31">
        <f>V232/T232</f>
        <v>7296.47</v>
      </c>
      <c r="V232" s="31">
        <f>SUM(V230:V231)</f>
        <v>4898846.7402567295</v>
      </c>
      <c r="W232" s="56">
        <v>4900000</v>
      </c>
      <c r="X232" s="23">
        <v>9934.82</v>
      </c>
      <c r="Y232" s="22">
        <f t="shared" si="63"/>
        <v>0</v>
      </c>
      <c r="Z232" s="23">
        <v>10283.14</v>
      </c>
      <c r="AA232" s="22">
        <f t="shared" si="64"/>
        <v>0</v>
      </c>
    </row>
    <row r="233" spans="1:27" s="16" customFormat="1" ht="20.100000000000001" customHeight="1">
      <c r="A233" s="39">
        <v>435</v>
      </c>
      <c r="B233" s="19">
        <v>62</v>
      </c>
      <c r="C233" s="19">
        <v>62</v>
      </c>
      <c r="D233" s="20" t="s">
        <v>589</v>
      </c>
      <c r="E233" s="20" t="s">
        <v>590</v>
      </c>
      <c r="F233" s="18" t="s">
        <v>63</v>
      </c>
      <c r="G233" s="18" t="s">
        <v>41</v>
      </c>
      <c r="H233" s="19">
        <v>1</v>
      </c>
      <c r="I233" s="18" t="s">
        <v>1521</v>
      </c>
      <c r="J233" s="18" t="s">
        <v>984</v>
      </c>
      <c r="K233" s="19" t="s">
        <v>86</v>
      </c>
      <c r="L233" s="19" t="s">
        <v>20</v>
      </c>
      <c r="M233" s="19" t="s">
        <v>21</v>
      </c>
      <c r="N233" s="19" t="s">
        <v>25</v>
      </c>
      <c r="O233" s="18">
        <v>1794.4</v>
      </c>
      <c r="P233" s="18"/>
      <c r="Q233" s="19" t="s">
        <v>24</v>
      </c>
      <c r="R233" s="21"/>
      <c r="S233" s="22">
        <v>1809.1030000000001</v>
      </c>
      <c r="T233" s="38"/>
      <c r="U233" s="23">
        <v>8019.32</v>
      </c>
      <c r="V233" s="23">
        <f>U233*S233</f>
        <v>14507775.869960001</v>
      </c>
      <c r="W233" s="55"/>
      <c r="X233" s="23">
        <v>9119.32</v>
      </c>
      <c r="Y233" s="22">
        <f t="shared" si="63"/>
        <v>16497789.16996</v>
      </c>
      <c r="Z233" s="23">
        <v>9439.64</v>
      </c>
      <c r="AA233" s="22">
        <f t="shared" si="64"/>
        <v>17077281.042920001</v>
      </c>
    </row>
    <row r="234" spans="1:27" s="16" customFormat="1" ht="20.100000000000001" customHeight="1">
      <c r="A234" s="39">
        <v>436</v>
      </c>
      <c r="B234" s="25">
        <v>62</v>
      </c>
      <c r="C234" s="25">
        <v>62</v>
      </c>
      <c r="D234" s="26" t="s">
        <v>589</v>
      </c>
      <c r="E234" s="26" t="s">
        <v>590</v>
      </c>
      <c r="F234" s="27" t="s">
        <v>63</v>
      </c>
      <c r="G234" s="27" t="s">
        <v>41</v>
      </c>
      <c r="H234" s="25"/>
      <c r="I234" s="27" t="s">
        <v>1521</v>
      </c>
      <c r="J234" s="27" t="s">
        <v>984</v>
      </c>
      <c r="K234" s="25" t="s">
        <v>86</v>
      </c>
      <c r="L234" s="25"/>
      <c r="M234" s="25"/>
      <c r="N234" s="25"/>
      <c r="O234" s="27"/>
      <c r="P234" s="27"/>
      <c r="Q234" s="25"/>
      <c r="R234" s="28"/>
      <c r="S234" s="29"/>
      <c r="T234" s="30">
        <f>SUM(S233)</f>
        <v>1809.1030000000001</v>
      </c>
      <c r="U234" s="31">
        <f>V234/T234</f>
        <v>8019.32</v>
      </c>
      <c r="V234" s="31">
        <f>SUM(V233)</f>
        <v>14507775.869960001</v>
      </c>
      <c r="W234" s="56">
        <v>14600000</v>
      </c>
      <c r="X234" s="23">
        <v>9934.82</v>
      </c>
      <c r="Y234" s="22">
        <f t="shared" si="63"/>
        <v>0</v>
      </c>
      <c r="Z234" s="23">
        <v>10283.14</v>
      </c>
      <c r="AA234" s="22">
        <f t="shared" si="64"/>
        <v>0</v>
      </c>
    </row>
    <row r="235" spans="1:27" s="16" customFormat="1" ht="20.100000000000001" customHeight="1">
      <c r="A235" s="39">
        <v>437</v>
      </c>
      <c r="B235" s="19">
        <v>63</v>
      </c>
      <c r="C235" s="19">
        <v>63</v>
      </c>
      <c r="D235" s="20" t="s">
        <v>591</v>
      </c>
      <c r="E235" s="20" t="s">
        <v>592</v>
      </c>
      <c r="F235" s="18" t="s">
        <v>66</v>
      </c>
      <c r="G235" s="18" t="s">
        <v>65</v>
      </c>
      <c r="H235" s="19"/>
      <c r="I235" s="18" t="s">
        <v>593</v>
      </c>
      <c r="J235" s="18" t="s">
        <v>985</v>
      </c>
      <c r="K235" s="19" t="s">
        <v>86</v>
      </c>
      <c r="L235" s="19" t="s">
        <v>29</v>
      </c>
      <c r="M235" s="19">
        <v>2</v>
      </c>
      <c r="N235" s="19">
        <v>1</v>
      </c>
      <c r="O235" s="18">
        <v>1914</v>
      </c>
      <c r="P235" s="18"/>
      <c r="Q235" s="19" t="s">
        <v>30</v>
      </c>
      <c r="R235" s="21">
        <v>0.05</v>
      </c>
      <c r="S235" s="22">
        <v>1934.3266799999999</v>
      </c>
      <c r="T235" s="18"/>
      <c r="U235" s="23">
        <v>9605.9699999999993</v>
      </c>
      <c r="V235" s="23">
        <f t="shared" ref="V235:V250" si="66">U235*S235</f>
        <v>18581084.058279596</v>
      </c>
      <c r="W235" s="55"/>
      <c r="X235" s="23">
        <v>9352.32</v>
      </c>
      <c r="Y235" s="22">
        <f t="shared" si="63"/>
        <v>18090442.0958976</v>
      </c>
      <c r="Z235" s="23">
        <v>9680.64</v>
      </c>
      <c r="AA235" s="22">
        <f t="shared" si="64"/>
        <v>18725520.231475197</v>
      </c>
    </row>
    <row r="236" spans="1:27" s="16" customFormat="1" ht="20.100000000000001" customHeight="1">
      <c r="A236" s="39">
        <v>438</v>
      </c>
      <c r="B236" s="19"/>
      <c r="C236" s="19"/>
      <c r="D236" s="20" t="s">
        <v>594</v>
      </c>
      <c r="E236" s="20" t="s">
        <v>39</v>
      </c>
      <c r="F236" s="18" t="s">
        <v>66</v>
      </c>
      <c r="G236" s="18" t="s">
        <v>65</v>
      </c>
      <c r="H236" s="19"/>
      <c r="I236" s="18" t="s">
        <v>593</v>
      </c>
      <c r="J236" s="24" t="s">
        <v>1020</v>
      </c>
      <c r="K236" s="19" t="s">
        <v>86</v>
      </c>
      <c r="L236" s="19" t="s">
        <v>29</v>
      </c>
      <c r="M236" s="19">
        <v>2</v>
      </c>
      <c r="N236" s="19">
        <v>2</v>
      </c>
      <c r="O236" s="18">
        <v>1914</v>
      </c>
      <c r="P236" s="18"/>
      <c r="Q236" s="19" t="s">
        <v>30</v>
      </c>
      <c r="R236" s="21">
        <v>0.05</v>
      </c>
      <c r="S236" s="22">
        <v>1934.3266799999999</v>
      </c>
      <c r="T236" s="18"/>
      <c r="U236" s="23">
        <v>9605.9699999999993</v>
      </c>
      <c r="V236" s="23">
        <f t="shared" si="66"/>
        <v>18581084.058279596</v>
      </c>
      <c r="W236" s="55"/>
      <c r="X236" s="23">
        <v>9352.32</v>
      </c>
      <c r="Y236" s="22">
        <f t="shared" si="63"/>
        <v>18090442.0958976</v>
      </c>
      <c r="Z236" s="23">
        <v>9680.64</v>
      </c>
      <c r="AA236" s="22">
        <f t="shared" si="64"/>
        <v>18725520.231475197</v>
      </c>
    </row>
    <row r="237" spans="1:27" s="16" customFormat="1" ht="20.100000000000001" customHeight="1">
      <c r="A237" s="39">
        <v>439</v>
      </c>
      <c r="B237" s="19"/>
      <c r="C237" s="19"/>
      <c r="D237" s="20" t="s">
        <v>595</v>
      </c>
      <c r="E237" s="20" t="s">
        <v>51</v>
      </c>
      <c r="F237" s="18" t="s">
        <v>66</v>
      </c>
      <c r="G237" s="18" t="s">
        <v>65</v>
      </c>
      <c r="H237" s="19"/>
      <c r="I237" s="18" t="s">
        <v>593</v>
      </c>
      <c r="J237" s="24" t="s">
        <v>1020</v>
      </c>
      <c r="K237" s="19" t="s">
        <v>86</v>
      </c>
      <c r="L237" s="19" t="s">
        <v>29</v>
      </c>
      <c r="M237" s="19">
        <v>2</v>
      </c>
      <c r="N237" s="19">
        <v>3</v>
      </c>
      <c r="O237" s="18">
        <v>1914</v>
      </c>
      <c r="P237" s="18"/>
      <c r="Q237" s="19" t="s">
        <v>47</v>
      </c>
      <c r="R237" s="21" t="s">
        <v>54</v>
      </c>
      <c r="S237" s="22">
        <v>1934.3266799999999</v>
      </c>
      <c r="T237" s="18"/>
      <c r="U237" s="23">
        <v>10182.219999999999</v>
      </c>
      <c r="V237" s="23">
        <f t="shared" si="66"/>
        <v>19695739.807629596</v>
      </c>
      <c r="W237" s="55"/>
      <c r="X237" s="31" t="e">
        <f>Y237/T237</f>
        <v>#DIV/0!</v>
      </c>
      <c r="Y237" s="29">
        <f>SUM(Y230:Y236)</f>
        <v>58957816.885382079</v>
      </c>
      <c r="Z237" s="31" t="e">
        <f>AA237/T237</f>
        <v>#DIV/0!</v>
      </c>
      <c r="AA237" s="29">
        <f>SUM(AA230:AA236)</f>
        <v>61027898.932708152</v>
      </c>
    </row>
    <row r="238" spans="1:27" s="16" customFormat="1" ht="20.100000000000001" customHeight="1">
      <c r="A238" s="39">
        <v>440</v>
      </c>
      <c r="B238" s="19"/>
      <c r="C238" s="19"/>
      <c r="D238" s="20" t="s">
        <v>596</v>
      </c>
      <c r="E238" s="20" t="s">
        <v>64</v>
      </c>
      <c r="F238" s="18" t="s">
        <v>66</v>
      </c>
      <c r="G238" s="18" t="s">
        <v>65</v>
      </c>
      <c r="H238" s="19"/>
      <c r="I238" s="18" t="s">
        <v>593</v>
      </c>
      <c r="J238" s="24" t="s">
        <v>1020</v>
      </c>
      <c r="K238" s="19" t="s">
        <v>86</v>
      </c>
      <c r="L238" s="19" t="s">
        <v>29</v>
      </c>
      <c r="M238" s="19">
        <v>2</v>
      </c>
      <c r="N238" s="19">
        <v>4</v>
      </c>
      <c r="O238" s="18">
        <v>1914</v>
      </c>
      <c r="P238" s="18"/>
      <c r="Q238" s="19" t="s">
        <v>47</v>
      </c>
      <c r="R238" s="21" t="s">
        <v>54</v>
      </c>
      <c r="S238" s="22">
        <v>1934.3266799999999</v>
      </c>
      <c r="T238" s="18"/>
      <c r="U238" s="23">
        <v>10182.219999999999</v>
      </c>
      <c r="V238" s="23">
        <f t="shared" si="66"/>
        <v>19695739.807629596</v>
      </c>
      <c r="W238" s="55"/>
      <c r="X238" s="23">
        <v>9934.82</v>
      </c>
      <c r="Y238" s="22">
        <f t="shared" si="63"/>
        <v>19217187.386997599</v>
      </c>
      <c r="Z238" s="23">
        <v>10283.14</v>
      </c>
      <c r="AA238" s="22">
        <f t="shared" si="64"/>
        <v>19890952.056175198</v>
      </c>
    </row>
    <row r="239" spans="1:27" s="16" customFormat="1" ht="20.100000000000001" customHeight="1">
      <c r="A239" s="39">
        <v>441</v>
      </c>
      <c r="B239" s="19"/>
      <c r="C239" s="19"/>
      <c r="D239" s="20" t="s">
        <v>597</v>
      </c>
      <c r="E239" s="20" t="s">
        <v>598</v>
      </c>
      <c r="F239" s="18" t="s">
        <v>66</v>
      </c>
      <c r="G239" s="18" t="s">
        <v>65</v>
      </c>
      <c r="H239" s="19"/>
      <c r="I239" s="18" t="s">
        <v>593</v>
      </c>
      <c r="J239" s="24" t="s">
        <v>1020</v>
      </c>
      <c r="K239" s="19" t="s">
        <v>86</v>
      </c>
      <c r="L239" s="19" t="s">
        <v>29</v>
      </c>
      <c r="M239" s="19">
        <v>2</v>
      </c>
      <c r="N239" s="19">
        <v>5</v>
      </c>
      <c r="O239" s="18">
        <v>1242</v>
      </c>
      <c r="P239" s="18"/>
      <c r="Q239" s="19" t="s">
        <v>24</v>
      </c>
      <c r="R239" s="21"/>
      <c r="S239" s="22">
        <v>1255.19004</v>
      </c>
      <c r="T239" s="18"/>
      <c r="U239" s="23">
        <v>10182.219999999999</v>
      </c>
      <c r="V239" s="23">
        <f t="shared" si="66"/>
        <v>12780621.129088799</v>
      </c>
      <c r="W239" s="55"/>
      <c r="X239" s="23">
        <v>9934.82</v>
      </c>
      <c r="Y239" s="22">
        <f t="shared" si="63"/>
        <v>12470087.113192799</v>
      </c>
      <c r="Z239" s="23">
        <v>10283.14</v>
      </c>
      <c r="AA239" s="22">
        <f t="shared" si="64"/>
        <v>12907294.907925598</v>
      </c>
    </row>
    <row r="240" spans="1:27" s="16" customFormat="1" ht="20.100000000000001" customHeight="1">
      <c r="A240" s="39">
        <v>442</v>
      </c>
      <c r="B240" s="19"/>
      <c r="C240" s="19"/>
      <c r="D240" s="20" t="s">
        <v>599</v>
      </c>
      <c r="E240" s="20" t="s">
        <v>600</v>
      </c>
      <c r="F240" s="18" t="s">
        <v>66</v>
      </c>
      <c r="G240" s="18" t="s">
        <v>65</v>
      </c>
      <c r="H240" s="19"/>
      <c r="I240" s="18" t="s">
        <v>593</v>
      </c>
      <c r="J240" s="24" t="s">
        <v>1020</v>
      </c>
      <c r="K240" s="19" t="s">
        <v>86</v>
      </c>
      <c r="L240" s="19" t="s">
        <v>29</v>
      </c>
      <c r="M240" s="19">
        <v>2</v>
      </c>
      <c r="N240" s="19">
        <v>6</v>
      </c>
      <c r="O240" s="18">
        <v>1980</v>
      </c>
      <c r="P240" s="18"/>
      <c r="Q240" s="19" t="s">
        <v>47</v>
      </c>
      <c r="R240" s="21" t="s">
        <v>54</v>
      </c>
      <c r="S240" s="22">
        <v>2001.0276000000001</v>
      </c>
      <c r="T240" s="18"/>
      <c r="U240" s="23">
        <v>10182.219999999999</v>
      </c>
      <c r="V240" s="23">
        <f t="shared" si="66"/>
        <v>20374903.249272</v>
      </c>
      <c r="W240" s="55"/>
      <c r="X240" s="23">
        <v>9934.82</v>
      </c>
      <c r="Y240" s="22">
        <f t="shared" si="63"/>
        <v>19879849.021032002</v>
      </c>
      <c r="Z240" s="23">
        <v>10283.14</v>
      </c>
      <c r="AA240" s="22">
        <f t="shared" si="64"/>
        <v>20576846.954663999</v>
      </c>
    </row>
    <row r="241" spans="1:27" s="16" customFormat="1" ht="20.100000000000001" customHeight="1">
      <c r="A241" s="39">
        <v>443</v>
      </c>
      <c r="B241" s="19"/>
      <c r="C241" s="19"/>
      <c r="D241" s="20" t="s">
        <v>601</v>
      </c>
      <c r="E241" s="20" t="s">
        <v>48</v>
      </c>
      <c r="F241" s="18" t="s">
        <v>66</v>
      </c>
      <c r="G241" s="18" t="s">
        <v>65</v>
      </c>
      <c r="H241" s="19"/>
      <c r="I241" s="18" t="s">
        <v>593</v>
      </c>
      <c r="J241" s="24" t="s">
        <v>1020</v>
      </c>
      <c r="K241" s="19" t="s">
        <v>86</v>
      </c>
      <c r="L241" s="19" t="s">
        <v>29</v>
      </c>
      <c r="M241" s="19">
        <v>2</v>
      </c>
      <c r="N241" s="19">
        <v>7</v>
      </c>
      <c r="O241" s="18">
        <v>1980</v>
      </c>
      <c r="P241" s="18"/>
      <c r="Q241" s="19" t="s">
        <v>30</v>
      </c>
      <c r="R241" s="21">
        <v>0.05</v>
      </c>
      <c r="S241" s="22">
        <v>2001.0276000000001</v>
      </c>
      <c r="T241" s="18"/>
      <c r="U241" s="23">
        <v>9605.9699999999993</v>
      </c>
      <c r="V241" s="23">
        <f t="shared" si="66"/>
        <v>19221811.094772</v>
      </c>
      <c r="W241" s="55"/>
      <c r="X241" s="23">
        <v>9468.82</v>
      </c>
      <c r="Y241" s="22">
        <f t="shared" si="63"/>
        <v>18947370.159432001</v>
      </c>
      <c r="Z241" s="23">
        <v>9801.14</v>
      </c>
      <c r="AA241" s="22">
        <f t="shared" si="64"/>
        <v>19612351.651464</v>
      </c>
    </row>
    <row r="242" spans="1:27" s="16" customFormat="1" ht="20.100000000000001" customHeight="1">
      <c r="A242" s="39">
        <v>444</v>
      </c>
      <c r="B242" s="19"/>
      <c r="C242" s="19"/>
      <c r="D242" s="20" t="s">
        <v>602</v>
      </c>
      <c r="E242" s="20" t="s">
        <v>603</v>
      </c>
      <c r="F242" s="18" t="s">
        <v>66</v>
      </c>
      <c r="G242" s="18" t="s">
        <v>65</v>
      </c>
      <c r="H242" s="19"/>
      <c r="I242" s="18" t="s">
        <v>593</v>
      </c>
      <c r="J242" s="24" t="s">
        <v>1020</v>
      </c>
      <c r="K242" s="19" t="s">
        <v>86</v>
      </c>
      <c r="L242" s="19" t="s">
        <v>29</v>
      </c>
      <c r="M242" s="19">
        <v>2</v>
      </c>
      <c r="N242" s="19">
        <v>8</v>
      </c>
      <c r="O242" s="18">
        <v>1980</v>
      </c>
      <c r="P242" s="18"/>
      <c r="Q242" s="19" t="s">
        <v>30</v>
      </c>
      <c r="R242" s="21">
        <v>0.05</v>
      </c>
      <c r="S242" s="22">
        <v>2001.0276000000001</v>
      </c>
      <c r="T242" s="18"/>
      <c r="U242" s="23">
        <v>9605.9699999999993</v>
      </c>
      <c r="V242" s="23">
        <f t="shared" si="66"/>
        <v>19221811.094772</v>
      </c>
      <c r="W242" s="55"/>
      <c r="X242" s="23">
        <v>9934.82</v>
      </c>
      <c r="Y242" s="22">
        <f t="shared" si="63"/>
        <v>19879849.021032002</v>
      </c>
      <c r="Z242" s="23">
        <v>10283.14</v>
      </c>
      <c r="AA242" s="22">
        <f t="shared" si="64"/>
        <v>20576846.954663999</v>
      </c>
    </row>
    <row r="243" spans="1:27" s="16" customFormat="1" ht="20.100000000000001" customHeight="1">
      <c r="A243" s="39">
        <v>445</v>
      </c>
      <c r="B243" s="19"/>
      <c r="C243" s="19"/>
      <c r="D243" s="20" t="s">
        <v>604</v>
      </c>
      <c r="E243" s="20" t="s">
        <v>605</v>
      </c>
      <c r="F243" s="18" t="s">
        <v>66</v>
      </c>
      <c r="G243" s="18" t="s">
        <v>65</v>
      </c>
      <c r="H243" s="19"/>
      <c r="I243" s="18" t="s">
        <v>593</v>
      </c>
      <c r="J243" s="24" t="s">
        <v>1020</v>
      </c>
      <c r="K243" s="19" t="s">
        <v>86</v>
      </c>
      <c r="L243" s="19" t="s">
        <v>29</v>
      </c>
      <c r="M243" s="19">
        <v>2</v>
      </c>
      <c r="N243" s="19">
        <v>9</v>
      </c>
      <c r="O243" s="18">
        <v>1980</v>
      </c>
      <c r="P243" s="18"/>
      <c r="Q243" s="19" t="s">
        <v>30</v>
      </c>
      <c r="R243" s="21">
        <v>0.05</v>
      </c>
      <c r="S243" s="22">
        <v>2001.0276000000001</v>
      </c>
      <c r="T243" s="18"/>
      <c r="U243" s="23">
        <v>9605.9699999999993</v>
      </c>
      <c r="V243" s="23">
        <f t="shared" si="66"/>
        <v>19221811.094772</v>
      </c>
      <c r="W243" s="55"/>
      <c r="X243" s="23">
        <v>9934.82</v>
      </c>
      <c r="Y243" s="22">
        <f t="shared" si="63"/>
        <v>19879849.021032002</v>
      </c>
      <c r="Z243" s="23">
        <v>10283.14</v>
      </c>
      <c r="AA243" s="22">
        <f t="shared" si="64"/>
        <v>20576846.954663999</v>
      </c>
    </row>
    <row r="244" spans="1:27" s="16" customFormat="1" ht="20.100000000000001" customHeight="1">
      <c r="A244" s="39">
        <v>446</v>
      </c>
      <c r="B244" s="19"/>
      <c r="C244" s="19"/>
      <c r="D244" s="20" t="s">
        <v>606</v>
      </c>
      <c r="E244" s="20" t="s">
        <v>607</v>
      </c>
      <c r="F244" s="18" t="s">
        <v>66</v>
      </c>
      <c r="G244" s="18" t="s">
        <v>65</v>
      </c>
      <c r="H244" s="19"/>
      <c r="I244" s="18" t="s">
        <v>593</v>
      </c>
      <c r="J244" s="24" t="s">
        <v>1020</v>
      </c>
      <c r="K244" s="19" t="s">
        <v>86</v>
      </c>
      <c r="L244" s="19" t="s">
        <v>29</v>
      </c>
      <c r="M244" s="19">
        <v>2</v>
      </c>
      <c r="N244" s="19">
        <v>10</v>
      </c>
      <c r="O244" s="18">
        <v>1980</v>
      </c>
      <c r="P244" s="18"/>
      <c r="Q244" s="19" t="s">
        <v>30</v>
      </c>
      <c r="R244" s="21">
        <v>0.05</v>
      </c>
      <c r="S244" s="22">
        <v>2001.0276000000001</v>
      </c>
      <c r="T244" s="18"/>
      <c r="U244" s="23">
        <v>9605.9699999999993</v>
      </c>
      <c r="V244" s="23">
        <f t="shared" si="66"/>
        <v>19221811.094772</v>
      </c>
      <c r="W244" s="55"/>
      <c r="X244" s="31" t="e">
        <f>Y244/T244</f>
        <v>#DIV/0!</v>
      </c>
      <c r="Y244" s="29">
        <f t="shared" ref="Y244:AA244" si="67">SUM(Y238:Y243)</f>
        <v>110274191.72271842</v>
      </c>
      <c r="Z244" s="31" t="e">
        <f>AA244/T244</f>
        <v>#DIV/0!</v>
      </c>
      <c r="AA244" s="29">
        <f t="shared" si="67"/>
        <v>114141139.4795568</v>
      </c>
    </row>
    <row r="245" spans="1:27" s="82" customFormat="1" ht="20.100000000000001" customHeight="1">
      <c r="A245" s="74">
        <v>447</v>
      </c>
      <c r="B245" s="19"/>
      <c r="C245" s="19"/>
      <c r="D245" s="20" t="s">
        <v>608</v>
      </c>
      <c r="E245" s="20" t="s">
        <v>609</v>
      </c>
      <c r="F245" s="18" t="s">
        <v>66</v>
      </c>
      <c r="G245" s="18" t="s">
        <v>65</v>
      </c>
      <c r="H245" s="19"/>
      <c r="I245" s="18" t="s">
        <v>593</v>
      </c>
      <c r="J245" s="24" t="s">
        <v>1020</v>
      </c>
      <c r="K245" s="19" t="s">
        <v>86</v>
      </c>
      <c r="L245" s="19" t="s">
        <v>29</v>
      </c>
      <c r="M245" s="19">
        <v>2</v>
      </c>
      <c r="N245" s="19">
        <v>11</v>
      </c>
      <c r="O245" s="18">
        <v>1980</v>
      </c>
      <c r="P245" s="18"/>
      <c r="Q245" s="19" t="s">
        <v>39</v>
      </c>
      <c r="R245" s="21">
        <v>7.0000000000000007E-2</v>
      </c>
      <c r="S245" s="22">
        <v>2001.0276000000001</v>
      </c>
      <c r="T245" s="18"/>
      <c r="U245" s="23">
        <v>9375.4699999999993</v>
      </c>
      <c r="V245" s="23">
        <f t="shared" si="66"/>
        <v>18760574.232972</v>
      </c>
      <c r="W245" s="55"/>
      <c r="X245" s="80">
        <v>10339.200000000001</v>
      </c>
      <c r="Y245" s="79">
        <f t="shared" si="63"/>
        <v>20689024.561920002</v>
      </c>
      <c r="Z245" s="80">
        <v>10569.4</v>
      </c>
      <c r="AA245" s="79">
        <f t="shared" si="64"/>
        <v>21149661.11544</v>
      </c>
    </row>
    <row r="246" spans="1:27" s="82" customFormat="1" ht="20.100000000000001" customHeight="1">
      <c r="A246" s="74">
        <v>448</v>
      </c>
      <c r="B246" s="19"/>
      <c r="C246" s="19"/>
      <c r="D246" s="20" t="s">
        <v>610</v>
      </c>
      <c r="E246" s="20" t="s">
        <v>611</v>
      </c>
      <c r="F246" s="18" t="s">
        <v>66</v>
      </c>
      <c r="G246" s="18" t="s">
        <v>65</v>
      </c>
      <c r="H246" s="19"/>
      <c r="I246" s="18" t="s">
        <v>593</v>
      </c>
      <c r="J246" s="24" t="s">
        <v>1020</v>
      </c>
      <c r="K246" s="19" t="s">
        <v>86</v>
      </c>
      <c r="L246" s="19" t="s">
        <v>29</v>
      </c>
      <c r="M246" s="19">
        <v>2</v>
      </c>
      <c r="N246" s="19">
        <v>12</v>
      </c>
      <c r="O246" s="18">
        <v>1980</v>
      </c>
      <c r="P246" s="18"/>
      <c r="Q246" s="19" t="s">
        <v>47</v>
      </c>
      <c r="R246" s="21" t="s">
        <v>54</v>
      </c>
      <c r="S246" s="22">
        <v>2001.0276000000001</v>
      </c>
      <c r="T246" s="18"/>
      <c r="U246" s="23">
        <v>10182.219999999999</v>
      </c>
      <c r="V246" s="23">
        <f t="shared" si="66"/>
        <v>20374903.249272</v>
      </c>
      <c r="W246" s="55"/>
      <c r="X246" s="80" t="e">
        <f>Y246/T246</f>
        <v>#DIV/0!</v>
      </c>
      <c r="Y246" s="79">
        <f t="shared" ref="Y246:AA246" si="68">SUM(Y245)</f>
        <v>20689024.561920002</v>
      </c>
      <c r="Z246" s="80" t="e">
        <f>AA246/T246</f>
        <v>#DIV/0!</v>
      </c>
      <c r="AA246" s="79">
        <f t="shared" si="68"/>
        <v>21149661.11544</v>
      </c>
    </row>
    <row r="247" spans="1:27" s="82" customFormat="1" ht="20.100000000000001" customHeight="1">
      <c r="A247" s="74">
        <v>449</v>
      </c>
      <c r="B247" s="19"/>
      <c r="C247" s="19"/>
      <c r="D247" s="20" t="s">
        <v>612</v>
      </c>
      <c r="E247" s="20" t="s">
        <v>613</v>
      </c>
      <c r="F247" s="18" t="s">
        <v>66</v>
      </c>
      <c r="G247" s="18" t="s">
        <v>65</v>
      </c>
      <c r="H247" s="19"/>
      <c r="I247" s="18" t="s">
        <v>593</v>
      </c>
      <c r="J247" s="24" t="s">
        <v>1020</v>
      </c>
      <c r="K247" s="19" t="s">
        <v>86</v>
      </c>
      <c r="L247" s="19" t="s">
        <v>29</v>
      </c>
      <c r="M247" s="19">
        <v>2</v>
      </c>
      <c r="N247" s="19">
        <v>13</v>
      </c>
      <c r="O247" s="18">
        <v>1783.3</v>
      </c>
      <c r="P247" s="18"/>
      <c r="Q247" s="19" t="s">
        <v>47</v>
      </c>
      <c r="R247" s="21" t="s">
        <v>54</v>
      </c>
      <c r="S247" s="22">
        <v>1802.238646</v>
      </c>
      <c r="T247" s="18"/>
      <c r="U247" s="23">
        <v>10182.219999999999</v>
      </c>
      <c r="V247" s="23">
        <f t="shared" si="66"/>
        <v>18350790.386074118</v>
      </c>
      <c r="W247" s="55"/>
      <c r="X247" s="80">
        <v>19821.939999999999</v>
      </c>
      <c r="Y247" s="79">
        <f t="shared" si="63"/>
        <v>35723866.306693241</v>
      </c>
      <c r="Z247" s="80">
        <v>20083.18</v>
      </c>
      <c r="AA247" s="79">
        <f t="shared" si="64"/>
        <v>36194683.130574279</v>
      </c>
    </row>
    <row r="248" spans="1:27" s="82" customFormat="1" ht="20.100000000000001" customHeight="1">
      <c r="A248" s="74">
        <v>450</v>
      </c>
      <c r="B248" s="19"/>
      <c r="C248" s="19"/>
      <c r="D248" s="20" t="s">
        <v>614</v>
      </c>
      <c r="E248" s="20" t="s">
        <v>615</v>
      </c>
      <c r="F248" s="18" t="s">
        <v>66</v>
      </c>
      <c r="G248" s="18" t="s">
        <v>65</v>
      </c>
      <c r="H248" s="19"/>
      <c r="I248" s="18" t="s">
        <v>593</v>
      </c>
      <c r="J248" s="24" t="s">
        <v>1020</v>
      </c>
      <c r="K248" s="19" t="s">
        <v>86</v>
      </c>
      <c r="L248" s="19" t="s">
        <v>29</v>
      </c>
      <c r="M248" s="19">
        <v>2</v>
      </c>
      <c r="N248" s="19">
        <v>14</v>
      </c>
      <c r="O248" s="18">
        <v>1650</v>
      </c>
      <c r="P248" s="18"/>
      <c r="Q248" s="19" t="s">
        <v>47</v>
      </c>
      <c r="R248" s="21" t="s">
        <v>54</v>
      </c>
      <c r="S248" s="22">
        <v>1667.5229999999999</v>
      </c>
      <c r="T248" s="18"/>
      <c r="U248" s="23">
        <v>10182.219999999999</v>
      </c>
      <c r="V248" s="23">
        <f t="shared" si="66"/>
        <v>16979086.041059997</v>
      </c>
      <c r="W248" s="55"/>
      <c r="X248" s="80" t="e">
        <f>Y248/T248</f>
        <v>#DIV/0!</v>
      </c>
      <c r="Y248" s="79">
        <f t="shared" ref="Y248:AA248" si="69">SUM(Y247)</f>
        <v>35723866.306693241</v>
      </c>
      <c r="Z248" s="80" t="e">
        <f>AA248/T248</f>
        <v>#DIV/0!</v>
      </c>
      <c r="AA248" s="79">
        <f t="shared" si="69"/>
        <v>36194683.130574279</v>
      </c>
    </row>
    <row r="249" spans="1:27" s="16" customFormat="1" ht="20.100000000000001" customHeight="1">
      <c r="A249" s="39">
        <v>451</v>
      </c>
      <c r="B249" s="19"/>
      <c r="C249" s="19"/>
      <c r="D249" s="20" t="s">
        <v>616</v>
      </c>
      <c r="E249" s="20" t="s">
        <v>617</v>
      </c>
      <c r="F249" s="18" t="s">
        <v>66</v>
      </c>
      <c r="G249" s="18" t="s">
        <v>65</v>
      </c>
      <c r="H249" s="19"/>
      <c r="I249" s="18" t="s">
        <v>593</v>
      </c>
      <c r="J249" s="24" t="s">
        <v>1020</v>
      </c>
      <c r="K249" s="19" t="s">
        <v>86</v>
      </c>
      <c r="L249" s="19" t="s">
        <v>29</v>
      </c>
      <c r="M249" s="19">
        <v>2</v>
      </c>
      <c r="N249" s="19">
        <v>15</v>
      </c>
      <c r="O249" s="18">
        <v>1284</v>
      </c>
      <c r="P249" s="18"/>
      <c r="Q249" s="19" t="s">
        <v>47</v>
      </c>
      <c r="R249" s="21" t="s">
        <v>54</v>
      </c>
      <c r="S249" s="22">
        <v>1297.63608</v>
      </c>
      <c r="T249" s="18"/>
      <c r="U249" s="23">
        <v>10182.219999999999</v>
      </c>
      <c r="V249" s="23">
        <f t="shared" si="66"/>
        <v>13212816.046497598</v>
      </c>
      <c r="W249" s="55"/>
      <c r="X249" s="23">
        <v>7492.64</v>
      </c>
      <c r="Y249" s="22">
        <f t="shared" si="63"/>
        <v>9722719.9984512012</v>
      </c>
      <c r="Z249" s="23">
        <v>8111.52</v>
      </c>
      <c r="AA249" s="22">
        <f t="shared" si="64"/>
        <v>10525801.0156416</v>
      </c>
    </row>
    <row r="250" spans="1:27" s="16" customFormat="1" ht="20.100000000000001" customHeight="1">
      <c r="A250" s="39">
        <v>452</v>
      </c>
      <c r="B250" s="19"/>
      <c r="C250" s="19"/>
      <c r="D250" s="20" t="s">
        <v>618</v>
      </c>
      <c r="E250" s="20" t="s">
        <v>619</v>
      </c>
      <c r="F250" s="18" t="s">
        <v>66</v>
      </c>
      <c r="G250" s="18" t="s">
        <v>65</v>
      </c>
      <c r="H250" s="19"/>
      <c r="I250" s="18" t="s">
        <v>593</v>
      </c>
      <c r="J250" s="24" t="s">
        <v>1020</v>
      </c>
      <c r="K250" s="19" t="s">
        <v>86</v>
      </c>
      <c r="L250" s="19" t="s">
        <v>29</v>
      </c>
      <c r="M250" s="19">
        <v>2</v>
      </c>
      <c r="N250" s="19">
        <v>16</v>
      </c>
      <c r="O250" s="18">
        <v>1146</v>
      </c>
      <c r="P250" s="18"/>
      <c r="Q250" s="19" t="s">
        <v>47</v>
      </c>
      <c r="R250" s="21" t="s">
        <v>54</v>
      </c>
      <c r="S250" s="22">
        <v>1158.2981140000002</v>
      </c>
      <c r="T250" s="18"/>
      <c r="U250" s="23">
        <v>10182.219999999999</v>
      </c>
      <c r="V250" s="23">
        <f t="shared" si="66"/>
        <v>11794046.222333081</v>
      </c>
      <c r="W250" s="55"/>
      <c r="X250" s="31" t="e">
        <f>Y250/T250</f>
        <v>#DIV/0!</v>
      </c>
      <c r="Y250" s="29">
        <f t="shared" ref="Y250:AA250" si="70">SUM(Y249)</f>
        <v>9722719.9984512012</v>
      </c>
      <c r="Z250" s="31" t="e">
        <f>AA250/T250</f>
        <v>#DIV/0!</v>
      </c>
      <c r="AA250" s="29">
        <f t="shared" si="70"/>
        <v>10525801.0156416</v>
      </c>
    </row>
    <row r="251" spans="1:27" s="82" customFormat="1" ht="20.100000000000001" customHeight="1">
      <c r="A251" s="74">
        <v>453</v>
      </c>
      <c r="B251" s="25">
        <v>63</v>
      </c>
      <c r="C251" s="25">
        <v>63</v>
      </c>
      <c r="D251" s="26" t="s">
        <v>591</v>
      </c>
      <c r="E251" s="26" t="s">
        <v>592</v>
      </c>
      <c r="F251" s="27" t="s">
        <v>66</v>
      </c>
      <c r="G251" s="27" t="s">
        <v>65</v>
      </c>
      <c r="H251" s="25"/>
      <c r="I251" s="27" t="s">
        <v>593</v>
      </c>
      <c r="J251" s="27" t="s">
        <v>985</v>
      </c>
      <c r="K251" s="25" t="s">
        <v>86</v>
      </c>
      <c r="L251" s="25"/>
      <c r="M251" s="25"/>
      <c r="N251" s="25"/>
      <c r="O251" s="27"/>
      <c r="P251" s="27"/>
      <c r="Q251" s="25"/>
      <c r="R251" s="28"/>
      <c r="S251" s="29"/>
      <c r="T251" s="30">
        <f>SUM(S235:S250)</f>
        <v>28925.385800000007</v>
      </c>
      <c r="U251" s="31">
        <f>V251/T251</f>
        <v>9889.8813189719294</v>
      </c>
      <c r="V251" s="31">
        <f>SUM(V235:V250)</f>
        <v>286068632.667476</v>
      </c>
      <c r="W251" s="56">
        <v>286100000</v>
      </c>
      <c r="X251" s="80">
        <v>9576.25</v>
      </c>
      <c r="Y251" s="79">
        <f t="shared" si="63"/>
        <v>0</v>
      </c>
      <c r="Z251" s="80">
        <v>9798.1299999999992</v>
      </c>
      <c r="AA251" s="79">
        <f t="shared" si="64"/>
        <v>0</v>
      </c>
    </row>
    <row r="252" spans="1:27" s="82" customFormat="1" ht="20.100000000000001" customHeight="1">
      <c r="A252" s="74">
        <v>454</v>
      </c>
      <c r="B252" s="19">
        <v>64</v>
      </c>
      <c r="C252" s="19">
        <v>64</v>
      </c>
      <c r="D252" s="20">
        <v>76115390511101</v>
      </c>
      <c r="E252" s="20" t="s">
        <v>620</v>
      </c>
      <c r="F252" s="18" t="s">
        <v>621</v>
      </c>
      <c r="G252" s="18" t="s">
        <v>65</v>
      </c>
      <c r="H252" s="19"/>
      <c r="I252" s="18" t="s">
        <v>622</v>
      </c>
      <c r="J252" s="18" t="s">
        <v>986</v>
      </c>
      <c r="K252" s="19" t="s">
        <v>86</v>
      </c>
      <c r="L252" s="19" t="s">
        <v>29</v>
      </c>
      <c r="M252" s="19">
        <v>3</v>
      </c>
      <c r="N252" s="19">
        <v>1</v>
      </c>
      <c r="O252" s="18">
        <v>1890</v>
      </c>
      <c r="P252" s="18"/>
      <c r="Q252" s="19" t="s">
        <v>24</v>
      </c>
      <c r="R252" s="21"/>
      <c r="S252" s="22">
        <v>1913.8477499999999</v>
      </c>
      <c r="T252" s="18"/>
      <c r="U252" s="23">
        <v>10402.219999999999</v>
      </c>
      <c r="V252" s="23">
        <f>U252*S252</f>
        <v>19908265.342005</v>
      </c>
      <c r="W252" s="55"/>
      <c r="X252" s="80">
        <v>9576.25</v>
      </c>
      <c r="Y252" s="79">
        <f t="shared" si="63"/>
        <v>18327484.5159375</v>
      </c>
      <c r="Z252" s="80">
        <v>9798.1299999999992</v>
      </c>
      <c r="AA252" s="79">
        <f t="shared" si="64"/>
        <v>18752129.054707497</v>
      </c>
    </row>
    <row r="253" spans="1:27" s="82" customFormat="1" ht="20.100000000000001" customHeight="1">
      <c r="A253" s="74">
        <v>455</v>
      </c>
      <c r="B253" s="19"/>
      <c r="C253" s="19"/>
      <c r="D253" s="20">
        <v>76115390511102</v>
      </c>
      <c r="E253" s="20" t="s">
        <v>623</v>
      </c>
      <c r="F253" s="18" t="s">
        <v>621</v>
      </c>
      <c r="G253" s="18" t="s">
        <v>65</v>
      </c>
      <c r="H253" s="19"/>
      <c r="I253" s="18" t="s">
        <v>622</v>
      </c>
      <c r="J253" s="24" t="s">
        <v>1020</v>
      </c>
      <c r="K253" s="19" t="s">
        <v>86</v>
      </c>
      <c r="L253" s="19" t="s">
        <v>29</v>
      </c>
      <c r="M253" s="19">
        <v>3</v>
      </c>
      <c r="N253" s="19">
        <v>2</v>
      </c>
      <c r="O253" s="18">
        <v>1890</v>
      </c>
      <c r="P253" s="18"/>
      <c r="Q253" s="19" t="s">
        <v>64</v>
      </c>
      <c r="R253" s="21">
        <v>0.11</v>
      </c>
      <c r="S253" s="22">
        <v>1913.8477499999999</v>
      </c>
      <c r="T253" s="18"/>
      <c r="U253" s="23">
        <v>9134.4699999999993</v>
      </c>
      <c r="V253" s="23">
        <f>U253*S253</f>
        <v>17481984.856942497</v>
      </c>
      <c r="W253" s="55"/>
      <c r="X253" s="80">
        <v>8081.25</v>
      </c>
      <c r="Y253" s="79">
        <f t="shared" si="63"/>
        <v>15466282.129687499</v>
      </c>
      <c r="Z253" s="80">
        <v>8270.6299999999992</v>
      </c>
      <c r="AA253" s="79">
        <f t="shared" si="64"/>
        <v>15828726.616582498</v>
      </c>
    </row>
    <row r="254" spans="1:27" s="82" customFormat="1" ht="20.100000000000001" customHeight="1">
      <c r="A254" s="74">
        <v>456</v>
      </c>
      <c r="B254" s="19"/>
      <c r="C254" s="19"/>
      <c r="D254" s="20">
        <v>76115390511103</v>
      </c>
      <c r="E254" s="20" t="s">
        <v>624</v>
      </c>
      <c r="F254" s="18" t="s">
        <v>621</v>
      </c>
      <c r="G254" s="18" t="s">
        <v>65</v>
      </c>
      <c r="H254" s="19"/>
      <c r="I254" s="18" t="s">
        <v>622</v>
      </c>
      <c r="J254" s="24" t="s">
        <v>1020</v>
      </c>
      <c r="K254" s="19" t="s">
        <v>86</v>
      </c>
      <c r="L254" s="19" t="s">
        <v>29</v>
      </c>
      <c r="M254" s="19">
        <v>3</v>
      </c>
      <c r="N254" s="19">
        <v>3</v>
      </c>
      <c r="O254" s="18">
        <v>1890</v>
      </c>
      <c r="P254" s="18"/>
      <c r="Q254" s="19" t="s">
        <v>47</v>
      </c>
      <c r="R254" s="21" t="s">
        <v>54</v>
      </c>
      <c r="S254" s="22">
        <v>1913.8477499999999</v>
      </c>
      <c r="T254" s="18"/>
      <c r="U254" s="23">
        <v>10402.219999999999</v>
      </c>
      <c r="V254" s="23">
        <f>U254*S254</f>
        <v>19908265.342005</v>
      </c>
      <c r="W254" s="55"/>
      <c r="X254" s="80">
        <v>9576.25</v>
      </c>
      <c r="Y254" s="79">
        <f t="shared" si="63"/>
        <v>18327484.5159375</v>
      </c>
      <c r="Z254" s="80">
        <v>9798.1299999999992</v>
      </c>
      <c r="AA254" s="79">
        <f t="shared" si="64"/>
        <v>18752129.054707497</v>
      </c>
    </row>
    <row r="255" spans="1:27" s="82" customFormat="1" ht="20.100000000000001" customHeight="1">
      <c r="A255" s="74">
        <v>457</v>
      </c>
      <c r="B255" s="19"/>
      <c r="C255" s="19"/>
      <c r="D255" s="20">
        <v>76115390511104</v>
      </c>
      <c r="E255" s="20" t="s">
        <v>625</v>
      </c>
      <c r="F255" s="18" t="s">
        <v>621</v>
      </c>
      <c r="G255" s="18" t="s">
        <v>65</v>
      </c>
      <c r="H255" s="19"/>
      <c r="I255" s="18" t="s">
        <v>622</v>
      </c>
      <c r="J255" s="24" t="s">
        <v>1020</v>
      </c>
      <c r="K255" s="19" t="s">
        <v>86</v>
      </c>
      <c r="L255" s="19" t="s">
        <v>29</v>
      </c>
      <c r="M255" s="19">
        <v>3</v>
      </c>
      <c r="N255" s="19">
        <v>4</v>
      </c>
      <c r="O255" s="18">
        <v>1710</v>
      </c>
      <c r="P255" s="18"/>
      <c r="Q255" s="19" t="s">
        <v>24</v>
      </c>
      <c r="R255" s="21"/>
      <c r="S255" s="22">
        <v>1731.576339</v>
      </c>
      <c r="T255" s="18"/>
      <c r="U255" s="23">
        <v>10402.219999999999</v>
      </c>
      <c r="V255" s="23">
        <f>U255*S255</f>
        <v>18012238.025072578</v>
      </c>
      <c r="W255" s="55"/>
      <c r="X255" s="80" t="e">
        <f>Y255/T255</f>
        <v>#DIV/0!</v>
      </c>
      <c r="Y255" s="79">
        <f t="shared" ref="Y255:AA255" si="71">SUM(Y251:Y254)</f>
        <v>52121251.161562495</v>
      </c>
      <c r="Z255" s="80" t="e">
        <f>AA255/T255</f>
        <v>#DIV/0!</v>
      </c>
      <c r="AA255" s="79">
        <f t="shared" si="71"/>
        <v>53332984.725997493</v>
      </c>
    </row>
    <row r="256" spans="1:27" s="82" customFormat="1" ht="20.100000000000001" customHeight="1">
      <c r="A256" s="74">
        <v>458</v>
      </c>
      <c r="B256" s="25">
        <v>64</v>
      </c>
      <c r="C256" s="25">
        <v>64</v>
      </c>
      <c r="D256" s="26">
        <v>76115390511101</v>
      </c>
      <c r="E256" s="26" t="s">
        <v>620</v>
      </c>
      <c r="F256" s="27" t="s">
        <v>621</v>
      </c>
      <c r="G256" s="27" t="s">
        <v>65</v>
      </c>
      <c r="H256" s="25"/>
      <c r="I256" s="27" t="s">
        <v>622</v>
      </c>
      <c r="J256" s="27" t="s">
        <v>986</v>
      </c>
      <c r="K256" s="25" t="s">
        <v>86</v>
      </c>
      <c r="L256" s="25"/>
      <c r="M256" s="25"/>
      <c r="N256" s="25"/>
      <c r="O256" s="27"/>
      <c r="P256" s="27"/>
      <c r="Q256" s="25"/>
      <c r="R256" s="28"/>
      <c r="S256" s="29"/>
      <c r="T256" s="30">
        <f>SUM(S252:S255)</f>
        <v>7473.1195889999999</v>
      </c>
      <c r="U256" s="31">
        <f>V256/T256</f>
        <v>10077.552308526971</v>
      </c>
      <c r="V256" s="31">
        <f>SUM(V252:V255)</f>
        <v>75310753.566025078</v>
      </c>
      <c r="W256" s="56">
        <v>75400000</v>
      </c>
      <c r="X256" s="80">
        <v>9576.25</v>
      </c>
      <c r="Y256" s="79">
        <f t="shared" si="63"/>
        <v>0</v>
      </c>
      <c r="Z256" s="80">
        <v>9798.1299999999992</v>
      </c>
      <c r="AA256" s="79">
        <f t="shared" si="64"/>
        <v>0</v>
      </c>
    </row>
    <row r="257" spans="1:27" s="82" customFormat="1" ht="20.100000000000001" customHeight="1">
      <c r="A257" s="74">
        <v>459</v>
      </c>
      <c r="B257" s="19">
        <v>65</v>
      </c>
      <c r="C257" s="19">
        <v>65</v>
      </c>
      <c r="D257" s="20" t="s">
        <v>626</v>
      </c>
      <c r="E257" s="20" t="s">
        <v>627</v>
      </c>
      <c r="F257" s="18" t="s">
        <v>67</v>
      </c>
      <c r="G257" s="18" t="s">
        <v>41</v>
      </c>
      <c r="H257" s="19">
        <v>1</v>
      </c>
      <c r="I257" s="18" t="s">
        <v>1522</v>
      </c>
      <c r="J257" s="18" t="s">
        <v>987</v>
      </c>
      <c r="K257" s="19" t="s">
        <v>86</v>
      </c>
      <c r="L257" s="19" t="s">
        <v>20</v>
      </c>
      <c r="M257" s="19" t="s">
        <v>290</v>
      </c>
      <c r="N257" s="19">
        <v>3</v>
      </c>
      <c r="O257" s="18">
        <v>3473</v>
      </c>
      <c r="P257" s="18"/>
      <c r="Q257" s="19" t="s">
        <v>24</v>
      </c>
      <c r="R257" s="21"/>
      <c r="S257" s="22">
        <v>3473</v>
      </c>
      <c r="T257" s="18"/>
      <c r="U257" s="23">
        <v>8019.32</v>
      </c>
      <c r="V257" s="23">
        <f>U257*S257</f>
        <v>27851098.359999999</v>
      </c>
      <c r="W257" s="55"/>
      <c r="X257" s="80">
        <v>9576.25</v>
      </c>
      <c r="Y257" s="79">
        <f t="shared" si="63"/>
        <v>33258316.25</v>
      </c>
      <c r="Z257" s="80">
        <v>9798.1299999999992</v>
      </c>
      <c r="AA257" s="79">
        <f t="shared" si="64"/>
        <v>34028905.489999995</v>
      </c>
    </row>
    <row r="258" spans="1:27" s="82" customFormat="1" ht="20.100000000000001" customHeight="1">
      <c r="A258" s="74">
        <v>460</v>
      </c>
      <c r="B258" s="25">
        <v>65</v>
      </c>
      <c r="C258" s="25">
        <v>65</v>
      </c>
      <c r="D258" s="26" t="s">
        <v>626</v>
      </c>
      <c r="E258" s="26" t="s">
        <v>627</v>
      </c>
      <c r="F258" s="27" t="s">
        <v>67</v>
      </c>
      <c r="G258" s="27" t="s">
        <v>41</v>
      </c>
      <c r="H258" s="25"/>
      <c r="I258" s="27" t="s">
        <v>1522</v>
      </c>
      <c r="J258" s="27" t="s">
        <v>987</v>
      </c>
      <c r="K258" s="25" t="s">
        <v>86</v>
      </c>
      <c r="L258" s="25"/>
      <c r="M258" s="25"/>
      <c r="N258" s="25"/>
      <c r="O258" s="27"/>
      <c r="P258" s="27"/>
      <c r="Q258" s="25"/>
      <c r="R258" s="28"/>
      <c r="S258" s="29"/>
      <c r="T258" s="30">
        <f>SUM(S257)</f>
        <v>3473</v>
      </c>
      <c r="U258" s="31">
        <f>V258/T258</f>
        <v>8019.32</v>
      </c>
      <c r="V258" s="31">
        <f>SUM(V257)</f>
        <v>27851098.359999999</v>
      </c>
      <c r="W258" s="56">
        <v>27900000</v>
      </c>
      <c r="X258" s="80">
        <v>8771.25</v>
      </c>
      <c r="Y258" s="79">
        <f t="shared" si="63"/>
        <v>0</v>
      </c>
      <c r="Z258" s="80">
        <v>8975.6299999999992</v>
      </c>
      <c r="AA258" s="79">
        <f t="shared" si="64"/>
        <v>0</v>
      </c>
    </row>
    <row r="259" spans="1:27" s="82" customFormat="1" ht="20.100000000000001" customHeight="1">
      <c r="A259" s="74">
        <v>461</v>
      </c>
      <c r="B259" s="19">
        <v>66</v>
      </c>
      <c r="C259" s="19">
        <v>66</v>
      </c>
      <c r="D259" s="20" t="s">
        <v>628</v>
      </c>
      <c r="E259" s="20" t="s">
        <v>629</v>
      </c>
      <c r="F259" s="18" t="s">
        <v>67</v>
      </c>
      <c r="G259" s="18" t="s">
        <v>41</v>
      </c>
      <c r="H259" s="19">
        <v>2</v>
      </c>
      <c r="I259" s="18" t="s">
        <v>630</v>
      </c>
      <c r="J259" s="18" t="s">
        <v>988</v>
      </c>
      <c r="K259" s="19" t="s">
        <v>86</v>
      </c>
      <c r="L259" s="19" t="s">
        <v>29</v>
      </c>
      <c r="M259" s="19">
        <v>1</v>
      </c>
      <c r="N259" s="19">
        <v>1</v>
      </c>
      <c r="O259" s="18">
        <v>1566</v>
      </c>
      <c r="P259" s="18"/>
      <c r="Q259" s="19" t="s">
        <v>47</v>
      </c>
      <c r="R259" s="21">
        <v>0.05</v>
      </c>
      <c r="S259" s="22">
        <v>1581.1263729999998</v>
      </c>
      <c r="T259" s="18"/>
      <c r="U259" s="23">
        <v>9838.44</v>
      </c>
      <c r="V259" s="23">
        <f>U259*S259</f>
        <v>15555816.953178119</v>
      </c>
      <c r="W259" s="55"/>
      <c r="X259" s="80">
        <v>9576.25</v>
      </c>
      <c r="Y259" s="79">
        <f t="shared" si="63"/>
        <v>15141261.429441249</v>
      </c>
      <c r="Z259" s="80">
        <v>9798.1299999999992</v>
      </c>
      <c r="AA259" s="79">
        <f t="shared" si="64"/>
        <v>15492081.749082487</v>
      </c>
    </row>
    <row r="260" spans="1:27" s="82" customFormat="1" ht="20.100000000000001" customHeight="1">
      <c r="A260" s="74">
        <v>462</v>
      </c>
      <c r="B260" s="19"/>
      <c r="C260" s="19"/>
      <c r="D260" s="20" t="s">
        <v>631</v>
      </c>
      <c r="E260" s="20" t="s">
        <v>632</v>
      </c>
      <c r="F260" s="18" t="s">
        <v>67</v>
      </c>
      <c r="G260" s="18" t="s">
        <v>41</v>
      </c>
      <c r="H260" s="19">
        <v>2</v>
      </c>
      <c r="I260" s="18" t="s">
        <v>630</v>
      </c>
      <c r="J260" s="24" t="s">
        <v>1020</v>
      </c>
      <c r="K260" s="19" t="s">
        <v>86</v>
      </c>
      <c r="L260" s="19" t="s">
        <v>29</v>
      </c>
      <c r="M260" s="19">
        <v>1</v>
      </c>
      <c r="N260" s="19">
        <v>2</v>
      </c>
      <c r="O260" s="18">
        <v>1566</v>
      </c>
      <c r="P260" s="18"/>
      <c r="Q260" s="19" t="s">
        <v>47</v>
      </c>
      <c r="R260" s="21">
        <v>0.05</v>
      </c>
      <c r="S260" s="22">
        <v>1581.1263719999999</v>
      </c>
      <c r="T260" s="18"/>
      <c r="U260" s="23">
        <v>9838.44</v>
      </c>
      <c r="V260" s="23">
        <f>U260*S260</f>
        <v>15555816.943339679</v>
      </c>
      <c r="W260" s="55"/>
      <c r="X260" s="80" t="e">
        <f>Y260/T260</f>
        <v>#DIV/0!</v>
      </c>
      <c r="Y260" s="79">
        <f t="shared" ref="Y260:AA260" si="72">SUM(Y256:Y259)</f>
        <v>48399577.679441251</v>
      </c>
      <c r="Z260" s="80" t="e">
        <f>AA260/T260</f>
        <v>#DIV/0!</v>
      </c>
      <c r="AA260" s="79">
        <f t="shared" si="72"/>
        <v>49520987.239082485</v>
      </c>
    </row>
    <row r="261" spans="1:27" s="16" customFormat="1" ht="20.100000000000001" customHeight="1">
      <c r="A261" s="39">
        <v>463</v>
      </c>
      <c r="B261" s="25">
        <v>66</v>
      </c>
      <c r="C261" s="25">
        <v>66</v>
      </c>
      <c r="D261" s="26" t="s">
        <v>628</v>
      </c>
      <c r="E261" s="26" t="s">
        <v>629</v>
      </c>
      <c r="F261" s="27" t="s">
        <v>67</v>
      </c>
      <c r="G261" s="27" t="s">
        <v>41</v>
      </c>
      <c r="H261" s="25"/>
      <c r="I261" s="27" t="s">
        <v>630</v>
      </c>
      <c r="J261" s="27" t="s">
        <v>988</v>
      </c>
      <c r="K261" s="25" t="s">
        <v>86</v>
      </c>
      <c r="L261" s="25"/>
      <c r="M261" s="25"/>
      <c r="N261" s="25"/>
      <c r="O261" s="27"/>
      <c r="P261" s="27"/>
      <c r="Q261" s="25"/>
      <c r="R261" s="28"/>
      <c r="S261" s="29"/>
      <c r="T261" s="30">
        <f>SUM(S259:S260)</f>
        <v>3162.2527449999998</v>
      </c>
      <c r="U261" s="31">
        <f>V261/T261</f>
        <v>9838.44</v>
      </c>
      <c r="V261" s="31">
        <f>SUM(V259:V260)</f>
        <v>31111633.896517798</v>
      </c>
      <c r="W261" s="56">
        <v>31200000</v>
      </c>
      <c r="X261" s="23">
        <v>10129.379999999999</v>
      </c>
      <c r="Y261" s="22">
        <f t="shared" si="63"/>
        <v>0</v>
      </c>
      <c r="Z261" s="23">
        <v>10484.379999999999</v>
      </c>
      <c r="AA261" s="22">
        <f t="shared" si="64"/>
        <v>0</v>
      </c>
    </row>
    <row r="262" spans="1:27" s="16" customFormat="1" ht="20.100000000000001" customHeight="1">
      <c r="A262" s="39">
        <v>464</v>
      </c>
      <c r="B262" s="19">
        <v>68</v>
      </c>
      <c r="C262" s="19">
        <v>68</v>
      </c>
      <c r="D262" s="20" t="s">
        <v>636</v>
      </c>
      <c r="E262" s="20" t="s">
        <v>637</v>
      </c>
      <c r="F262" s="18" t="s">
        <v>67</v>
      </c>
      <c r="G262" s="18" t="s">
        <v>41</v>
      </c>
      <c r="H262" s="19">
        <v>1</v>
      </c>
      <c r="I262" s="18" t="s">
        <v>638</v>
      </c>
      <c r="J262" s="18" t="s">
        <v>990</v>
      </c>
      <c r="K262" s="19" t="s">
        <v>86</v>
      </c>
      <c r="L262" s="19" t="s">
        <v>29</v>
      </c>
      <c r="M262" s="19">
        <v>2</v>
      </c>
      <c r="N262" s="19">
        <v>1</v>
      </c>
      <c r="O262" s="18">
        <v>1781</v>
      </c>
      <c r="P262" s="18"/>
      <c r="Q262" s="19" t="s">
        <v>47</v>
      </c>
      <c r="R262" s="21">
        <v>0.05</v>
      </c>
      <c r="S262" s="22">
        <v>1796.2692509999999</v>
      </c>
      <c r="T262" s="18"/>
      <c r="U262" s="23">
        <v>9645.9699999999993</v>
      </c>
      <c r="V262" s="23">
        <f>U262*S262</f>
        <v>17326759.307068467</v>
      </c>
      <c r="W262" s="55"/>
      <c r="X262" s="23">
        <v>8614.8799999999992</v>
      </c>
      <c r="Y262" s="22">
        <f t="shared" si="63"/>
        <v>15474644.045054877</v>
      </c>
      <c r="Z262" s="23">
        <v>8917.8799999999992</v>
      </c>
      <c r="AA262" s="22">
        <f t="shared" si="64"/>
        <v>16018913.628107877</v>
      </c>
    </row>
    <row r="263" spans="1:27" s="16" customFormat="1" ht="20.100000000000001" customHeight="1">
      <c r="A263" s="39">
        <v>465</v>
      </c>
      <c r="B263" s="19"/>
      <c r="C263" s="19"/>
      <c r="D263" s="20" t="s">
        <v>639</v>
      </c>
      <c r="E263" s="20" t="s">
        <v>640</v>
      </c>
      <c r="F263" s="18" t="s">
        <v>67</v>
      </c>
      <c r="G263" s="18" t="s">
        <v>41</v>
      </c>
      <c r="H263" s="19">
        <v>1</v>
      </c>
      <c r="I263" s="18" t="s">
        <v>638</v>
      </c>
      <c r="J263" s="24" t="s">
        <v>1020</v>
      </c>
      <c r="K263" s="19" t="s">
        <v>86</v>
      </c>
      <c r="L263" s="19" t="s">
        <v>29</v>
      </c>
      <c r="M263" s="19">
        <v>2</v>
      </c>
      <c r="N263" s="19">
        <v>2</v>
      </c>
      <c r="O263" s="18">
        <v>1851.8</v>
      </c>
      <c r="P263" s="18"/>
      <c r="Q263" s="19" t="s">
        <v>47</v>
      </c>
      <c r="R263" s="21">
        <v>0.05</v>
      </c>
      <c r="S263" s="22">
        <v>1867.6762490000001</v>
      </c>
      <c r="T263" s="18"/>
      <c r="U263" s="23">
        <v>9645.9699999999993</v>
      </c>
      <c r="V263" s="23">
        <f>U263*S263</f>
        <v>18015549.067566529</v>
      </c>
      <c r="W263" s="55"/>
      <c r="X263" s="23">
        <v>8847.8799999999992</v>
      </c>
      <c r="Y263" s="22">
        <f t="shared" si="63"/>
        <v>16524975.33000212</v>
      </c>
      <c r="Z263" s="23">
        <v>9158.8799999999992</v>
      </c>
      <c r="AA263" s="22">
        <f t="shared" si="64"/>
        <v>17105822.643441118</v>
      </c>
    </row>
    <row r="264" spans="1:27" s="16" customFormat="1" ht="20.100000000000001" customHeight="1">
      <c r="A264" s="39">
        <v>466</v>
      </c>
      <c r="B264" s="25">
        <v>68</v>
      </c>
      <c r="C264" s="25">
        <v>68</v>
      </c>
      <c r="D264" s="26" t="s">
        <v>636</v>
      </c>
      <c r="E264" s="26" t="s">
        <v>637</v>
      </c>
      <c r="F264" s="27" t="s">
        <v>67</v>
      </c>
      <c r="G264" s="27" t="s">
        <v>41</v>
      </c>
      <c r="H264" s="25"/>
      <c r="I264" s="27" t="s">
        <v>638</v>
      </c>
      <c r="J264" s="27" t="s">
        <v>990</v>
      </c>
      <c r="K264" s="25" t="s">
        <v>86</v>
      </c>
      <c r="L264" s="25"/>
      <c r="M264" s="25"/>
      <c r="N264" s="25"/>
      <c r="O264" s="27"/>
      <c r="P264" s="27"/>
      <c r="Q264" s="25"/>
      <c r="R264" s="28"/>
      <c r="S264" s="29"/>
      <c r="T264" s="30">
        <f>SUM(S262:S263)</f>
        <v>3663.9454999999998</v>
      </c>
      <c r="U264" s="31">
        <f>V264/T264</f>
        <v>9645.9699999999993</v>
      </c>
      <c r="V264" s="31">
        <f>SUM(V262:V263)</f>
        <v>35342308.374634996</v>
      </c>
      <c r="W264" s="56">
        <v>35400000</v>
      </c>
      <c r="X264" s="23">
        <v>10129.379999999999</v>
      </c>
      <c r="Y264" s="22">
        <f t="shared" si="63"/>
        <v>0</v>
      </c>
      <c r="Z264" s="23">
        <v>10484.379999999999</v>
      </c>
      <c r="AA264" s="22">
        <f t="shared" si="64"/>
        <v>0</v>
      </c>
    </row>
    <row r="265" spans="1:27" s="16" customFormat="1" ht="20.100000000000001" customHeight="1">
      <c r="A265" s="39">
        <v>467</v>
      </c>
      <c r="B265" s="19">
        <v>69</v>
      </c>
      <c r="C265" s="19">
        <v>69</v>
      </c>
      <c r="D265" s="20" t="s">
        <v>641</v>
      </c>
      <c r="E265" s="20" t="s">
        <v>642</v>
      </c>
      <c r="F265" s="18" t="s">
        <v>67</v>
      </c>
      <c r="G265" s="18" t="s">
        <v>41</v>
      </c>
      <c r="H265" s="19">
        <v>2</v>
      </c>
      <c r="I265" s="18" t="s">
        <v>643</v>
      </c>
      <c r="J265" s="18" t="s">
        <v>991</v>
      </c>
      <c r="K265" s="19" t="s">
        <v>86</v>
      </c>
      <c r="L265" s="19" t="s">
        <v>20</v>
      </c>
      <c r="M265" s="19" t="s">
        <v>25</v>
      </c>
      <c r="N265" s="19">
        <v>1</v>
      </c>
      <c r="O265" s="18">
        <v>1404</v>
      </c>
      <c r="P265" s="18"/>
      <c r="Q265" s="19" t="s">
        <v>24</v>
      </c>
      <c r="R265" s="21"/>
      <c r="S265" s="22">
        <v>1417.133235</v>
      </c>
      <c r="T265" s="18"/>
      <c r="U265" s="23">
        <v>8180.59</v>
      </c>
      <c r="V265" s="23">
        <f>U265*S265</f>
        <v>11592985.970908651</v>
      </c>
      <c r="W265" s="55"/>
      <c r="X265" s="23">
        <v>9313.8799999999992</v>
      </c>
      <c r="Y265" s="22">
        <f t="shared" si="63"/>
        <v>13199008.894801799</v>
      </c>
      <c r="Z265" s="23">
        <v>9640.8799999999992</v>
      </c>
      <c r="AA265" s="22">
        <f t="shared" si="64"/>
        <v>13662411.462646799</v>
      </c>
    </row>
    <row r="266" spans="1:27" s="16" customFormat="1" ht="20.100000000000001" customHeight="1">
      <c r="A266" s="39">
        <v>468</v>
      </c>
      <c r="B266" s="19"/>
      <c r="C266" s="19"/>
      <c r="D266" s="20" t="s">
        <v>644</v>
      </c>
      <c r="E266" s="20" t="s">
        <v>645</v>
      </c>
      <c r="F266" s="18" t="s">
        <v>67</v>
      </c>
      <c r="G266" s="18" t="s">
        <v>41</v>
      </c>
      <c r="H266" s="19">
        <v>2</v>
      </c>
      <c r="I266" s="18" t="s">
        <v>643</v>
      </c>
      <c r="J266" s="24" t="s">
        <v>1020</v>
      </c>
      <c r="K266" s="19" t="s">
        <v>86</v>
      </c>
      <c r="L266" s="19" t="s">
        <v>20</v>
      </c>
      <c r="M266" s="19" t="s">
        <v>25</v>
      </c>
      <c r="N266" s="19">
        <v>2</v>
      </c>
      <c r="O266" s="18">
        <v>411.3</v>
      </c>
      <c r="P266" s="18"/>
      <c r="Q266" s="19" t="s">
        <v>24</v>
      </c>
      <c r="R266" s="21"/>
      <c r="S266" s="22">
        <v>415.14736499999998</v>
      </c>
      <c r="T266" s="18"/>
      <c r="U266" s="23">
        <v>8180.59</v>
      </c>
      <c r="V266" s="23">
        <f>U266*S266</f>
        <v>3396150.3826453499</v>
      </c>
      <c r="W266" s="55"/>
      <c r="X266" s="23">
        <v>9313.8799999999992</v>
      </c>
      <c r="Y266" s="22">
        <f t="shared" si="63"/>
        <v>3866632.7399261994</v>
      </c>
      <c r="Z266" s="23">
        <v>9640.8799999999992</v>
      </c>
      <c r="AA266" s="22">
        <f t="shared" si="64"/>
        <v>4002385.9282811997</v>
      </c>
    </row>
    <row r="267" spans="1:27" s="16" customFormat="1" ht="20.100000000000001" customHeight="1">
      <c r="A267" s="39">
        <v>469</v>
      </c>
      <c r="B267" s="25">
        <v>69</v>
      </c>
      <c r="C267" s="25">
        <v>69</v>
      </c>
      <c r="D267" s="26" t="s">
        <v>641</v>
      </c>
      <c r="E267" s="26" t="s">
        <v>642</v>
      </c>
      <c r="F267" s="27" t="s">
        <v>67</v>
      </c>
      <c r="G267" s="27" t="s">
        <v>41</v>
      </c>
      <c r="H267" s="25"/>
      <c r="I267" s="27" t="s">
        <v>643</v>
      </c>
      <c r="J267" s="27" t="s">
        <v>991</v>
      </c>
      <c r="K267" s="25" t="s">
        <v>86</v>
      </c>
      <c r="L267" s="25"/>
      <c r="M267" s="25"/>
      <c r="N267" s="25"/>
      <c r="O267" s="27"/>
      <c r="P267" s="27"/>
      <c r="Q267" s="25"/>
      <c r="R267" s="28"/>
      <c r="S267" s="29"/>
      <c r="T267" s="30">
        <f>SUM(S265:S266)</f>
        <v>1832.2806</v>
      </c>
      <c r="U267" s="31">
        <f>V267/T267</f>
        <v>8180.59</v>
      </c>
      <c r="V267" s="31">
        <f>SUM(V265:V266)</f>
        <v>14989136.353554001</v>
      </c>
      <c r="W267" s="56">
        <v>15000000</v>
      </c>
      <c r="X267" s="23">
        <v>10129.379999999999</v>
      </c>
      <c r="Y267" s="22">
        <f t="shared" si="63"/>
        <v>0</v>
      </c>
      <c r="Z267" s="23">
        <v>10484.379999999999</v>
      </c>
      <c r="AA267" s="22">
        <f t="shared" si="64"/>
        <v>0</v>
      </c>
    </row>
    <row r="268" spans="1:27" s="16" customFormat="1" ht="20.100000000000001" customHeight="1">
      <c r="A268" s="39">
        <v>470</v>
      </c>
      <c r="B268" s="19">
        <v>70</v>
      </c>
      <c r="C268" s="19">
        <v>70</v>
      </c>
      <c r="D268" s="20">
        <v>67113450510101</v>
      </c>
      <c r="E268" s="20" t="s">
        <v>646</v>
      </c>
      <c r="F268" s="18" t="s">
        <v>67</v>
      </c>
      <c r="G268" s="18" t="s">
        <v>41</v>
      </c>
      <c r="H268" s="19">
        <v>1</v>
      </c>
      <c r="I268" s="18" t="s">
        <v>647</v>
      </c>
      <c r="J268" s="18" t="s">
        <v>992</v>
      </c>
      <c r="K268" s="19" t="s">
        <v>86</v>
      </c>
      <c r="L268" s="19" t="s">
        <v>29</v>
      </c>
      <c r="M268" s="19">
        <v>1</v>
      </c>
      <c r="N268" s="19" t="s">
        <v>55</v>
      </c>
      <c r="O268" s="18">
        <v>1653.4</v>
      </c>
      <c r="P268" s="18"/>
      <c r="Q268" s="19" t="s">
        <v>47</v>
      </c>
      <c r="R268" s="21">
        <v>0.05</v>
      </c>
      <c r="S268" s="22">
        <v>1668.3470319999999</v>
      </c>
      <c r="T268" s="18"/>
      <c r="U268" s="23">
        <v>9645.9699999999993</v>
      </c>
      <c r="V268" s="23">
        <f t="shared" ref="V268:V275" si="73">U268*S268</f>
        <v>16092825.420261038</v>
      </c>
      <c r="W268" s="55"/>
      <c r="X268" s="23">
        <v>9546.8799999999992</v>
      </c>
      <c r="Y268" s="22">
        <f t="shared" si="63"/>
        <v>15927508.912860157</v>
      </c>
      <c r="Z268" s="23">
        <v>9881.8799999999992</v>
      </c>
      <c r="AA268" s="22">
        <f t="shared" si="64"/>
        <v>16486405.168580158</v>
      </c>
    </row>
    <row r="269" spans="1:27" s="16" customFormat="1" ht="20.100000000000001" customHeight="1">
      <c r="A269" s="39">
        <v>471</v>
      </c>
      <c r="B269" s="19"/>
      <c r="C269" s="19"/>
      <c r="D269" s="20">
        <v>67113450510106</v>
      </c>
      <c r="E269" s="20" t="s">
        <v>648</v>
      </c>
      <c r="F269" s="18" t="s">
        <v>67</v>
      </c>
      <c r="G269" s="18" t="s">
        <v>41</v>
      </c>
      <c r="H269" s="19">
        <v>2</v>
      </c>
      <c r="I269" s="18" t="s">
        <v>647</v>
      </c>
      <c r="J269" s="24" t="s">
        <v>1020</v>
      </c>
      <c r="K269" s="19" t="s">
        <v>86</v>
      </c>
      <c r="L269" s="19" t="s">
        <v>29</v>
      </c>
      <c r="M269" s="19">
        <v>1</v>
      </c>
      <c r="N269" s="19" t="s">
        <v>52</v>
      </c>
      <c r="O269" s="18">
        <v>1653.4</v>
      </c>
      <c r="P269" s="18"/>
      <c r="Q269" s="19" t="s">
        <v>30</v>
      </c>
      <c r="R269" s="21">
        <v>0.1</v>
      </c>
      <c r="S269" s="22">
        <v>1668.2667300000001</v>
      </c>
      <c r="T269" s="18"/>
      <c r="U269" s="23">
        <v>9262.19</v>
      </c>
      <c r="V269" s="23">
        <f t="shared" si="73"/>
        <v>15451803.423938701</v>
      </c>
      <c r="W269" s="55"/>
      <c r="X269" s="23">
        <v>9080.8799999999992</v>
      </c>
      <c r="Y269" s="22">
        <f t="shared" si="63"/>
        <v>15149329.983122399</v>
      </c>
      <c r="Z269" s="23">
        <v>9399.8799999999992</v>
      </c>
      <c r="AA269" s="22">
        <f t="shared" si="64"/>
        <v>15681507.069992399</v>
      </c>
    </row>
    <row r="270" spans="1:27" s="16" customFormat="1" ht="20.100000000000001" customHeight="1">
      <c r="A270" s="39">
        <v>472</v>
      </c>
      <c r="B270" s="19"/>
      <c r="C270" s="19"/>
      <c r="D270" s="20">
        <v>67113450510102</v>
      </c>
      <c r="E270" s="20" t="s">
        <v>649</v>
      </c>
      <c r="F270" s="18" t="s">
        <v>67</v>
      </c>
      <c r="G270" s="18" t="s">
        <v>41</v>
      </c>
      <c r="H270" s="19">
        <v>1</v>
      </c>
      <c r="I270" s="18" t="s">
        <v>647</v>
      </c>
      <c r="J270" s="24" t="s">
        <v>1020</v>
      </c>
      <c r="K270" s="19" t="s">
        <v>86</v>
      </c>
      <c r="L270" s="19" t="s">
        <v>29</v>
      </c>
      <c r="M270" s="19">
        <v>1</v>
      </c>
      <c r="N270" s="19" t="s">
        <v>56</v>
      </c>
      <c r="O270" s="18">
        <v>1653.4</v>
      </c>
      <c r="P270" s="18"/>
      <c r="Q270" s="19" t="s">
        <v>47</v>
      </c>
      <c r="R270" s="21">
        <v>0.05</v>
      </c>
      <c r="S270" s="22">
        <v>1668.3470319999999</v>
      </c>
      <c r="T270" s="18"/>
      <c r="U270" s="23">
        <v>9645.9699999999993</v>
      </c>
      <c r="V270" s="23">
        <f t="shared" si="73"/>
        <v>16092825.420261038</v>
      </c>
      <c r="W270" s="55"/>
      <c r="X270" s="23">
        <v>10129.379999999999</v>
      </c>
      <c r="Y270" s="22">
        <f t="shared" si="63"/>
        <v>16899321.059000157</v>
      </c>
      <c r="Z270" s="23">
        <v>10484.379999999999</v>
      </c>
      <c r="AA270" s="22">
        <f t="shared" si="64"/>
        <v>17491584.255360156</v>
      </c>
    </row>
    <row r="271" spans="1:27" s="16" customFormat="1" ht="20.100000000000001" customHeight="1">
      <c r="A271" s="39">
        <v>473</v>
      </c>
      <c r="B271" s="19"/>
      <c r="C271" s="19"/>
      <c r="D271" s="20">
        <v>67113450510107</v>
      </c>
      <c r="E271" s="20" t="s">
        <v>650</v>
      </c>
      <c r="F271" s="18" t="s">
        <v>67</v>
      </c>
      <c r="G271" s="18" t="s">
        <v>41</v>
      </c>
      <c r="H271" s="19">
        <v>2</v>
      </c>
      <c r="I271" s="18" t="s">
        <v>647</v>
      </c>
      <c r="J271" s="24" t="s">
        <v>1020</v>
      </c>
      <c r="K271" s="19" t="s">
        <v>86</v>
      </c>
      <c r="L271" s="19" t="s">
        <v>29</v>
      </c>
      <c r="M271" s="19">
        <v>1</v>
      </c>
      <c r="N271" s="19" t="s">
        <v>53</v>
      </c>
      <c r="O271" s="18">
        <v>1653.4</v>
      </c>
      <c r="P271" s="18"/>
      <c r="Q271" s="19" t="s">
        <v>47</v>
      </c>
      <c r="R271" s="21">
        <v>0.05</v>
      </c>
      <c r="S271" s="22">
        <v>1668.2667300000001</v>
      </c>
      <c r="T271" s="18"/>
      <c r="U271" s="23">
        <v>9838.44</v>
      </c>
      <c r="V271" s="23">
        <f t="shared" si="73"/>
        <v>16413142.127101202</v>
      </c>
      <c r="W271" s="55"/>
      <c r="X271" s="23">
        <v>10129.379999999999</v>
      </c>
      <c r="Y271" s="22">
        <f t="shared" si="63"/>
        <v>16898507.649527401</v>
      </c>
      <c r="Z271" s="23">
        <v>10484.379999999999</v>
      </c>
      <c r="AA271" s="22">
        <f t="shared" si="64"/>
        <v>17490742.338677399</v>
      </c>
    </row>
    <row r="272" spans="1:27" s="16" customFormat="1" ht="20.100000000000001" customHeight="1">
      <c r="A272" s="39">
        <v>474</v>
      </c>
      <c r="B272" s="19"/>
      <c r="C272" s="19"/>
      <c r="D272" s="20">
        <v>67113450510103</v>
      </c>
      <c r="E272" s="20" t="s">
        <v>651</v>
      </c>
      <c r="F272" s="18" t="s">
        <v>67</v>
      </c>
      <c r="G272" s="18" t="s">
        <v>41</v>
      </c>
      <c r="H272" s="19">
        <v>1</v>
      </c>
      <c r="I272" s="18" t="s">
        <v>647</v>
      </c>
      <c r="J272" s="24" t="s">
        <v>1020</v>
      </c>
      <c r="K272" s="19" t="s">
        <v>86</v>
      </c>
      <c r="L272" s="19" t="s">
        <v>29</v>
      </c>
      <c r="M272" s="19">
        <v>1</v>
      </c>
      <c r="N272" s="19" t="s">
        <v>57</v>
      </c>
      <c r="O272" s="18">
        <v>1767.4</v>
      </c>
      <c r="P272" s="18"/>
      <c r="Q272" s="19" t="s">
        <v>47</v>
      </c>
      <c r="R272" s="21">
        <v>0.05</v>
      </c>
      <c r="S272" s="22">
        <v>1783.377612</v>
      </c>
      <c r="T272" s="18"/>
      <c r="U272" s="23">
        <v>9645.9699999999993</v>
      </c>
      <c r="V272" s="23">
        <f t="shared" si="73"/>
        <v>17202406.944023639</v>
      </c>
      <c r="W272" s="55"/>
      <c r="X272" s="23">
        <v>10129.379999999999</v>
      </c>
      <c r="Y272" s="22">
        <f t="shared" si="63"/>
        <v>18064509.515440557</v>
      </c>
      <c r="Z272" s="23">
        <v>10484.379999999999</v>
      </c>
      <c r="AA272" s="22">
        <f t="shared" si="64"/>
        <v>18697608.567700557</v>
      </c>
    </row>
    <row r="273" spans="1:27" s="16" customFormat="1" ht="20.100000000000001" customHeight="1">
      <c r="A273" s="39">
        <v>475</v>
      </c>
      <c r="B273" s="19"/>
      <c r="C273" s="19"/>
      <c r="D273" s="20">
        <v>67113450510108</v>
      </c>
      <c r="E273" s="20" t="s">
        <v>652</v>
      </c>
      <c r="F273" s="18" t="s">
        <v>67</v>
      </c>
      <c r="G273" s="18" t="s">
        <v>41</v>
      </c>
      <c r="H273" s="19">
        <v>2</v>
      </c>
      <c r="I273" s="18" t="s">
        <v>647</v>
      </c>
      <c r="J273" s="24" t="s">
        <v>1020</v>
      </c>
      <c r="K273" s="19" t="s">
        <v>86</v>
      </c>
      <c r="L273" s="19" t="s">
        <v>29</v>
      </c>
      <c r="M273" s="19">
        <v>1</v>
      </c>
      <c r="N273" s="19" t="s">
        <v>61</v>
      </c>
      <c r="O273" s="18">
        <v>1485.4</v>
      </c>
      <c r="P273" s="18"/>
      <c r="Q273" s="19" t="s">
        <v>30</v>
      </c>
      <c r="R273" s="21">
        <v>0.1</v>
      </c>
      <c r="S273" s="22">
        <v>1498.75614</v>
      </c>
      <c r="T273" s="18"/>
      <c r="U273" s="23">
        <v>9262.19</v>
      </c>
      <c r="V273" s="23">
        <f t="shared" si="73"/>
        <v>13881764.1323466</v>
      </c>
      <c r="W273" s="55"/>
      <c r="X273" s="23">
        <v>10129.379999999999</v>
      </c>
      <c r="Y273" s="22">
        <f t="shared" si="63"/>
        <v>15181470.469393199</v>
      </c>
      <c r="Z273" s="23">
        <v>10484.379999999999</v>
      </c>
      <c r="AA273" s="22">
        <f t="shared" si="64"/>
        <v>15713528.899093198</v>
      </c>
    </row>
    <row r="274" spans="1:27" s="16" customFormat="1" ht="20.100000000000001" customHeight="1">
      <c r="A274" s="39">
        <v>476</v>
      </c>
      <c r="B274" s="19"/>
      <c r="C274" s="19"/>
      <c r="D274" s="20">
        <v>67113450510104</v>
      </c>
      <c r="E274" s="20" t="s">
        <v>653</v>
      </c>
      <c r="F274" s="18" t="s">
        <v>67</v>
      </c>
      <c r="G274" s="18" t="s">
        <v>41</v>
      </c>
      <c r="H274" s="19">
        <v>1</v>
      </c>
      <c r="I274" s="18" t="s">
        <v>647</v>
      </c>
      <c r="J274" s="24" t="s">
        <v>1020</v>
      </c>
      <c r="K274" s="19" t="s">
        <v>86</v>
      </c>
      <c r="L274" s="19" t="s">
        <v>29</v>
      </c>
      <c r="M274" s="19">
        <v>1</v>
      </c>
      <c r="N274" s="19" t="s">
        <v>58</v>
      </c>
      <c r="O274" s="18">
        <v>1749.4</v>
      </c>
      <c r="P274" s="18"/>
      <c r="Q274" s="19" t="s">
        <v>30</v>
      </c>
      <c r="R274" s="21">
        <v>0.1</v>
      </c>
      <c r="S274" s="22">
        <v>1765.2148889999999</v>
      </c>
      <c r="T274" s="18"/>
      <c r="U274" s="23">
        <v>9069.7199999999993</v>
      </c>
      <c r="V274" s="23">
        <f t="shared" si="73"/>
        <v>16010004.783061078</v>
      </c>
      <c r="W274" s="55"/>
      <c r="X274" s="23">
        <v>10129.379999999999</v>
      </c>
      <c r="Y274" s="22">
        <f t="shared" si="63"/>
        <v>17880532.392338816</v>
      </c>
      <c r="Z274" s="23">
        <v>10484.379999999999</v>
      </c>
      <c r="AA274" s="22">
        <f t="shared" si="64"/>
        <v>18507183.677933816</v>
      </c>
    </row>
    <row r="275" spans="1:27" s="16" customFormat="1" ht="20.100000000000001" customHeight="1">
      <c r="A275" s="39">
        <v>477</v>
      </c>
      <c r="B275" s="19"/>
      <c r="C275" s="19"/>
      <c r="D275" s="20">
        <v>67113450510105</v>
      </c>
      <c r="E275" s="20" t="s">
        <v>654</v>
      </c>
      <c r="F275" s="18" t="s">
        <v>67</v>
      </c>
      <c r="G275" s="18" t="s">
        <v>41</v>
      </c>
      <c r="H275" s="19">
        <v>1</v>
      </c>
      <c r="I275" s="18" t="s">
        <v>647</v>
      </c>
      <c r="J275" s="24" t="s">
        <v>1020</v>
      </c>
      <c r="K275" s="19" t="s">
        <v>86</v>
      </c>
      <c r="L275" s="19" t="s">
        <v>29</v>
      </c>
      <c r="M275" s="19">
        <v>1</v>
      </c>
      <c r="N275" s="19" t="s">
        <v>59</v>
      </c>
      <c r="O275" s="18">
        <v>1320</v>
      </c>
      <c r="P275" s="18"/>
      <c r="Q275" s="19" t="s">
        <v>30</v>
      </c>
      <c r="R275" s="21">
        <v>0.1</v>
      </c>
      <c r="S275" s="22">
        <v>1331.933035</v>
      </c>
      <c r="T275" s="18"/>
      <c r="U275" s="23">
        <v>9069.7199999999993</v>
      </c>
      <c r="V275" s="23">
        <f t="shared" si="73"/>
        <v>12080259.6862002</v>
      </c>
      <c r="W275" s="55"/>
      <c r="X275" s="23">
        <v>10129.379999999999</v>
      </c>
      <c r="Y275" s="22">
        <f t="shared" si="63"/>
        <v>13491655.846068298</v>
      </c>
      <c r="Z275" s="23">
        <v>10484.379999999999</v>
      </c>
      <c r="AA275" s="22">
        <f t="shared" si="64"/>
        <v>13964492.0734933</v>
      </c>
    </row>
    <row r="276" spans="1:27" s="16" customFormat="1" ht="20.100000000000001" customHeight="1">
      <c r="A276" s="39">
        <v>478</v>
      </c>
      <c r="B276" s="25">
        <v>70</v>
      </c>
      <c r="C276" s="25">
        <v>70</v>
      </c>
      <c r="D276" s="26">
        <v>67113450510101</v>
      </c>
      <c r="E276" s="26" t="s">
        <v>646</v>
      </c>
      <c r="F276" s="27" t="s">
        <v>67</v>
      </c>
      <c r="G276" s="27" t="s">
        <v>41</v>
      </c>
      <c r="H276" s="25"/>
      <c r="I276" s="27" t="s">
        <v>647</v>
      </c>
      <c r="J276" s="27" t="s">
        <v>992</v>
      </c>
      <c r="K276" s="25" t="s">
        <v>86</v>
      </c>
      <c r="L276" s="25"/>
      <c r="M276" s="25"/>
      <c r="N276" s="25"/>
      <c r="O276" s="27"/>
      <c r="P276" s="27"/>
      <c r="Q276" s="25"/>
      <c r="R276" s="28"/>
      <c r="S276" s="29"/>
      <c r="T276" s="30">
        <f>SUM(S268:S275)</f>
        <v>13052.509199999999</v>
      </c>
      <c r="U276" s="31">
        <f>V276/T276</f>
        <v>9440.7159611267325</v>
      </c>
      <c r="V276" s="31">
        <f>SUM(V268:V275)</f>
        <v>123225031.9371935</v>
      </c>
      <c r="W276" s="56">
        <v>123300000</v>
      </c>
      <c r="X276" s="23">
        <v>10129.379999999999</v>
      </c>
      <c r="Y276" s="22">
        <f t="shared" si="63"/>
        <v>0</v>
      </c>
      <c r="Z276" s="23">
        <v>10484.379999999999</v>
      </c>
      <c r="AA276" s="22">
        <f t="shared" si="64"/>
        <v>0</v>
      </c>
    </row>
    <row r="277" spans="1:27" s="16" customFormat="1" ht="20.100000000000001" customHeight="1">
      <c r="A277" s="39">
        <v>479</v>
      </c>
      <c r="B277" s="19">
        <v>71</v>
      </c>
      <c r="C277" s="19">
        <v>71</v>
      </c>
      <c r="D277" s="20" t="s">
        <v>655</v>
      </c>
      <c r="E277" s="20" t="s">
        <v>656</v>
      </c>
      <c r="F277" s="18" t="s">
        <v>67</v>
      </c>
      <c r="G277" s="18" t="s">
        <v>65</v>
      </c>
      <c r="H277" s="19"/>
      <c r="I277" s="18" t="s">
        <v>657</v>
      </c>
      <c r="J277" s="18" t="s">
        <v>993</v>
      </c>
      <c r="K277" s="19" t="s">
        <v>86</v>
      </c>
      <c r="L277" s="19" t="s">
        <v>29</v>
      </c>
      <c r="M277" s="19">
        <v>2</v>
      </c>
      <c r="N277" s="19">
        <v>2</v>
      </c>
      <c r="O277" s="18">
        <v>2000</v>
      </c>
      <c r="P277" s="18"/>
      <c r="Q277" s="19" t="s">
        <v>47</v>
      </c>
      <c r="R277" s="21" t="s">
        <v>54</v>
      </c>
      <c r="S277" s="22">
        <v>2020.111054</v>
      </c>
      <c r="T277" s="18"/>
      <c r="U277" s="23">
        <v>10222.219999999999</v>
      </c>
      <c r="V277" s="23">
        <f t="shared" ref="V277:V292" si="74">U277*S277</f>
        <v>20650019.618419878</v>
      </c>
      <c r="W277" s="55"/>
      <c r="X277" s="23">
        <v>9313.8799999999992</v>
      </c>
      <c r="Y277" s="22">
        <f t="shared" si="63"/>
        <v>18815071.943629518</v>
      </c>
      <c r="Z277" s="23">
        <v>9640.8799999999992</v>
      </c>
      <c r="AA277" s="22">
        <f t="shared" si="64"/>
        <v>19475648.258287519</v>
      </c>
    </row>
    <row r="278" spans="1:27" s="16" customFormat="1" ht="20.100000000000001" customHeight="1">
      <c r="A278" s="39">
        <v>480</v>
      </c>
      <c r="B278" s="19"/>
      <c r="C278" s="19"/>
      <c r="D278" s="20" t="s">
        <v>658</v>
      </c>
      <c r="E278" s="20" t="s">
        <v>659</v>
      </c>
      <c r="F278" s="18" t="s">
        <v>67</v>
      </c>
      <c r="G278" s="18" t="s">
        <v>65</v>
      </c>
      <c r="H278" s="19"/>
      <c r="I278" s="18" t="s">
        <v>657</v>
      </c>
      <c r="J278" s="24" t="s">
        <v>1020</v>
      </c>
      <c r="K278" s="19" t="s">
        <v>86</v>
      </c>
      <c r="L278" s="19" t="s">
        <v>29</v>
      </c>
      <c r="M278" s="19">
        <v>2</v>
      </c>
      <c r="N278" s="19">
        <v>3</v>
      </c>
      <c r="O278" s="18">
        <v>2000</v>
      </c>
      <c r="P278" s="18"/>
      <c r="Q278" s="19" t="s">
        <v>47</v>
      </c>
      <c r="R278" s="21" t="s">
        <v>54</v>
      </c>
      <c r="S278" s="22">
        <v>2020.111054</v>
      </c>
      <c r="T278" s="18"/>
      <c r="U278" s="23">
        <v>10222.219999999999</v>
      </c>
      <c r="V278" s="23">
        <f t="shared" si="74"/>
        <v>20650019.618419878</v>
      </c>
      <c r="W278" s="55"/>
      <c r="X278" s="23">
        <v>10129.379999999999</v>
      </c>
      <c r="Y278" s="22">
        <f t="shared" si="63"/>
        <v>20462472.508166518</v>
      </c>
      <c r="Z278" s="23">
        <v>10484.379999999999</v>
      </c>
      <c r="AA278" s="22">
        <f t="shared" si="64"/>
        <v>21179611.932336517</v>
      </c>
    </row>
    <row r="279" spans="1:27" s="16" customFormat="1" ht="20.100000000000001" customHeight="1">
      <c r="A279" s="39">
        <v>481</v>
      </c>
      <c r="B279" s="19"/>
      <c r="C279" s="19"/>
      <c r="D279" s="20" t="s">
        <v>660</v>
      </c>
      <c r="E279" s="20" t="s">
        <v>661</v>
      </c>
      <c r="F279" s="18" t="s">
        <v>67</v>
      </c>
      <c r="G279" s="18" t="s">
        <v>65</v>
      </c>
      <c r="H279" s="19"/>
      <c r="I279" s="18" t="s">
        <v>657</v>
      </c>
      <c r="J279" s="24" t="s">
        <v>1020</v>
      </c>
      <c r="K279" s="19" t="s">
        <v>86</v>
      </c>
      <c r="L279" s="19" t="s">
        <v>29</v>
      </c>
      <c r="M279" s="19">
        <v>2</v>
      </c>
      <c r="N279" s="19">
        <v>4</v>
      </c>
      <c r="O279" s="18">
        <v>2000</v>
      </c>
      <c r="P279" s="18"/>
      <c r="Q279" s="19" t="s">
        <v>47</v>
      </c>
      <c r="R279" s="21" t="s">
        <v>54</v>
      </c>
      <c r="S279" s="22">
        <v>2020.111054</v>
      </c>
      <c r="T279" s="18"/>
      <c r="U279" s="23">
        <v>10222.219999999999</v>
      </c>
      <c r="V279" s="23">
        <f t="shared" si="74"/>
        <v>20650019.618419878</v>
      </c>
      <c r="W279" s="55"/>
      <c r="X279" s="31" t="e">
        <f>Y279/T279</f>
        <v>#DIV/0!</v>
      </c>
      <c r="Y279" s="29">
        <f t="shared" ref="Y279:AA279" si="75">SUM(Y261:Y278)</f>
        <v>217835641.289332</v>
      </c>
      <c r="Z279" s="31" t="e">
        <f>AA279/T279</f>
        <v>#DIV/0!</v>
      </c>
      <c r="AA279" s="29">
        <f t="shared" si="75"/>
        <v>225477845.90393201</v>
      </c>
    </row>
    <row r="280" spans="1:27" s="16" customFormat="1" ht="20.100000000000001" customHeight="1">
      <c r="A280" s="39">
        <v>482</v>
      </c>
      <c r="B280" s="19"/>
      <c r="C280" s="19"/>
      <c r="D280" s="20" t="s">
        <v>662</v>
      </c>
      <c r="E280" s="20" t="s">
        <v>663</v>
      </c>
      <c r="F280" s="18" t="s">
        <v>67</v>
      </c>
      <c r="G280" s="18" t="s">
        <v>65</v>
      </c>
      <c r="H280" s="19"/>
      <c r="I280" s="18" t="s">
        <v>657</v>
      </c>
      <c r="J280" s="24" t="s">
        <v>1020</v>
      </c>
      <c r="K280" s="19" t="s">
        <v>86</v>
      </c>
      <c r="L280" s="19" t="s">
        <v>29</v>
      </c>
      <c r="M280" s="19">
        <v>2</v>
      </c>
      <c r="N280" s="19">
        <v>5</v>
      </c>
      <c r="O280" s="18">
        <v>2000</v>
      </c>
      <c r="P280" s="18"/>
      <c r="Q280" s="19" t="s">
        <v>24</v>
      </c>
      <c r="R280" s="21"/>
      <c r="S280" s="22">
        <v>2020.111054</v>
      </c>
      <c r="T280" s="18"/>
      <c r="U280" s="23">
        <v>10222.219999999999</v>
      </c>
      <c r="V280" s="23">
        <f t="shared" si="74"/>
        <v>20650019.618419878</v>
      </c>
      <c r="W280" s="55"/>
      <c r="X280" s="23">
        <v>8532.7000000000007</v>
      </c>
      <c r="Y280" s="22">
        <f t="shared" ref="Y280:Y337" si="76">X280*S280</f>
        <v>17237001.590465803</v>
      </c>
      <c r="Z280" s="23">
        <v>9201.8799999999992</v>
      </c>
      <c r="AA280" s="22">
        <f t="shared" ref="AA280:AA337" si="77">Z280*S280</f>
        <v>18588819.505581517</v>
      </c>
    </row>
    <row r="281" spans="1:27" s="16" customFormat="1" ht="20.100000000000001" customHeight="1">
      <c r="A281" s="39">
        <v>483</v>
      </c>
      <c r="B281" s="19"/>
      <c r="C281" s="19"/>
      <c r="D281" s="20" t="s">
        <v>664</v>
      </c>
      <c r="E281" s="20" t="s">
        <v>665</v>
      </c>
      <c r="F281" s="18" t="s">
        <v>67</v>
      </c>
      <c r="G281" s="18" t="s">
        <v>65</v>
      </c>
      <c r="H281" s="19"/>
      <c r="I281" s="18" t="s">
        <v>657</v>
      </c>
      <c r="J281" s="24" t="s">
        <v>1020</v>
      </c>
      <c r="K281" s="19" t="s">
        <v>86</v>
      </c>
      <c r="L281" s="19" t="s">
        <v>29</v>
      </c>
      <c r="M281" s="19">
        <v>2</v>
      </c>
      <c r="N281" s="19">
        <v>6</v>
      </c>
      <c r="O281" s="18">
        <v>2000</v>
      </c>
      <c r="P281" s="18"/>
      <c r="Q281" s="19" t="s">
        <v>47</v>
      </c>
      <c r="R281" s="21" t="s">
        <v>54</v>
      </c>
      <c r="S281" s="22">
        <v>2020.111054</v>
      </c>
      <c r="T281" s="18"/>
      <c r="U281" s="23">
        <v>10222.219999999999</v>
      </c>
      <c r="V281" s="23">
        <f t="shared" si="74"/>
        <v>20650019.618419878</v>
      </c>
      <c r="W281" s="55"/>
      <c r="X281" s="23">
        <v>8532.7000000000007</v>
      </c>
      <c r="Y281" s="22">
        <f t="shared" si="76"/>
        <v>17237001.590465803</v>
      </c>
      <c r="Z281" s="23">
        <v>9201.8799999999992</v>
      </c>
      <c r="AA281" s="22">
        <f t="shared" si="77"/>
        <v>18588819.505581517</v>
      </c>
    </row>
    <row r="282" spans="1:27" s="16" customFormat="1" ht="20.100000000000001" customHeight="1">
      <c r="A282" s="39">
        <v>484</v>
      </c>
      <c r="B282" s="19"/>
      <c r="C282" s="19"/>
      <c r="D282" s="20" t="s">
        <v>666</v>
      </c>
      <c r="E282" s="20" t="s">
        <v>667</v>
      </c>
      <c r="F282" s="18" t="s">
        <v>67</v>
      </c>
      <c r="G282" s="18" t="s">
        <v>65</v>
      </c>
      <c r="H282" s="19"/>
      <c r="I282" s="18" t="s">
        <v>657</v>
      </c>
      <c r="J282" s="24" t="s">
        <v>1020</v>
      </c>
      <c r="K282" s="19" t="s">
        <v>86</v>
      </c>
      <c r="L282" s="19" t="s">
        <v>29</v>
      </c>
      <c r="M282" s="19">
        <v>2</v>
      </c>
      <c r="N282" s="19">
        <v>7</v>
      </c>
      <c r="O282" s="18">
        <v>2000</v>
      </c>
      <c r="P282" s="18"/>
      <c r="Q282" s="19" t="s">
        <v>47</v>
      </c>
      <c r="R282" s="21" t="s">
        <v>54</v>
      </c>
      <c r="S282" s="22">
        <v>2020.111054</v>
      </c>
      <c r="T282" s="18"/>
      <c r="U282" s="23">
        <v>10222.219999999999</v>
      </c>
      <c r="V282" s="23">
        <f t="shared" si="74"/>
        <v>20650019.618419878</v>
      </c>
      <c r="W282" s="55"/>
      <c r="X282" s="23">
        <v>8532.7000000000007</v>
      </c>
      <c r="Y282" s="22">
        <f t="shared" si="76"/>
        <v>17237001.590465803</v>
      </c>
      <c r="Z282" s="23">
        <v>9201.8799999999992</v>
      </c>
      <c r="AA282" s="22">
        <f t="shared" si="77"/>
        <v>18588819.505581517</v>
      </c>
    </row>
    <row r="283" spans="1:27" s="16" customFormat="1" ht="20.100000000000001" customHeight="1">
      <c r="A283" s="39">
        <v>485</v>
      </c>
      <c r="B283" s="19"/>
      <c r="C283" s="19"/>
      <c r="D283" s="20" t="s">
        <v>668</v>
      </c>
      <c r="E283" s="20" t="s">
        <v>669</v>
      </c>
      <c r="F283" s="18" t="s">
        <v>67</v>
      </c>
      <c r="G283" s="18" t="s">
        <v>65</v>
      </c>
      <c r="H283" s="19"/>
      <c r="I283" s="18" t="s">
        <v>657</v>
      </c>
      <c r="J283" s="24" t="s">
        <v>1020</v>
      </c>
      <c r="K283" s="19" t="s">
        <v>86</v>
      </c>
      <c r="L283" s="19" t="s">
        <v>29</v>
      </c>
      <c r="M283" s="19">
        <v>2</v>
      </c>
      <c r="N283" s="19">
        <v>9</v>
      </c>
      <c r="O283" s="18">
        <v>2000</v>
      </c>
      <c r="P283" s="18"/>
      <c r="Q283" s="19" t="s">
        <v>30</v>
      </c>
      <c r="R283" s="21">
        <v>0.05</v>
      </c>
      <c r="S283" s="22">
        <v>2020.111054</v>
      </c>
      <c r="T283" s="18"/>
      <c r="U283" s="23">
        <v>9645.9699999999993</v>
      </c>
      <c r="V283" s="23">
        <f t="shared" si="74"/>
        <v>19485930.623552378</v>
      </c>
      <c r="W283" s="55"/>
      <c r="X283" s="23">
        <v>8532.7000000000007</v>
      </c>
      <c r="Y283" s="22">
        <f t="shared" si="76"/>
        <v>17237001.590465803</v>
      </c>
      <c r="Z283" s="23">
        <v>9201.8799999999992</v>
      </c>
      <c r="AA283" s="22">
        <f t="shared" si="77"/>
        <v>18588819.505581517</v>
      </c>
    </row>
    <row r="284" spans="1:27" s="16" customFormat="1" ht="20.100000000000001" customHeight="1">
      <c r="A284" s="39">
        <v>486</v>
      </c>
      <c r="B284" s="19"/>
      <c r="C284" s="19"/>
      <c r="D284" s="20" t="s">
        <v>670</v>
      </c>
      <c r="E284" s="20" t="s">
        <v>671</v>
      </c>
      <c r="F284" s="18" t="s">
        <v>67</v>
      </c>
      <c r="G284" s="18" t="s">
        <v>65</v>
      </c>
      <c r="H284" s="19"/>
      <c r="I284" s="18" t="s">
        <v>657</v>
      </c>
      <c r="J284" s="24" t="s">
        <v>1020</v>
      </c>
      <c r="K284" s="19" t="s">
        <v>86</v>
      </c>
      <c r="L284" s="19" t="s">
        <v>29</v>
      </c>
      <c r="M284" s="19">
        <v>2</v>
      </c>
      <c r="N284" s="19">
        <v>10</v>
      </c>
      <c r="O284" s="18">
        <v>2000</v>
      </c>
      <c r="P284" s="18"/>
      <c r="Q284" s="19" t="s">
        <v>51</v>
      </c>
      <c r="R284" s="21">
        <v>0.09</v>
      </c>
      <c r="S284" s="22">
        <v>2020.111054</v>
      </c>
      <c r="T284" s="18"/>
      <c r="U284" s="23">
        <v>9184.9699999999993</v>
      </c>
      <c r="V284" s="23">
        <f t="shared" si="74"/>
        <v>18554659.427658379</v>
      </c>
      <c r="W284" s="55"/>
      <c r="X284" s="31" t="e">
        <f>Y284/T284</f>
        <v>#DIV/0!</v>
      </c>
      <c r="Y284" s="29">
        <f t="shared" ref="Y284:AA284" si="78">SUM(Y280:Y283)</f>
        <v>68948006.361863211</v>
      </c>
      <c r="Z284" s="31" t="e">
        <f>AA284/T284</f>
        <v>#DIV/0!</v>
      </c>
      <c r="AA284" s="29">
        <f t="shared" si="78"/>
        <v>74355278.022326067</v>
      </c>
    </row>
    <row r="285" spans="1:27" s="82" customFormat="1" ht="20.100000000000001" customHeight="1">
      <c r="A285" s="74">
        <v>490</v>
      </c>
      <c r="B285" s="19"/>
      <c r="C285" s="19"/>
      <c r="D285" s="20" t="s">
        <v>672</v>
      </c>
      <c r="E285" s="20" t="s">
        <v>673</v>
      </c>
      <c r="F285" s="18" t="s">
        <v>67</v>
      </c>
      <c r="G285" s="18" t="s">
        <v>65</v>
      </c>
      <c r="H285" s="19"/>
      <c r="I285" s="18" t="s">
        <v>657</v>
      </c>
      <c r="J285" s="24" t="s">
        <v>1020</v>
      </c>
      <c r="K285" s="19" t="s">
        <v>86</v>
      </c>
      <c r="L285" s="19" t="s">
        <v>29</v>
      </c>
      <c r="M285" s="19">
        <v>2</v>
      </c>
      <c r="N285" s="19">
        <v>11</v>
      </c>
      <c r="O285" s="18">
        <v>2000</v>
      </c>
      <c r="P285" s="18"/>
      <c r="Q285" s="19" t="s">
        <v>30</v>
      </c>
      <c r="R285" s="21">
        <v>0.05</v>
      </c>
      <c r="S285" s="22">
        <v>2020.111054</v>
      </c>
      <c r="T285" s="18"/>
      <c r="U285" s="23">
        <v>9645.9699999999993</v>
      </c>
      <c r="V285" s="23">
        <f t="shared" si="74"/>
        <v>19485930.623552378</v>
      </c>
      <c r="W285" s="55"/>
      <c r="X285" s="80">
        <v>19821.939999999999</v>
      </c>
      <c r="Y285" s="79">
        <f t="shared" si="76"/>
        <v>40042520.105724759</v>
      </c>
      <c r="Z285" s="80">
        <v>20083.18</v>
      </c>
      <c r="AA285" s="79">
        <f t="shared" si="77"/>
        <v>40570253.917471722</v>
      </c>
    </row>
    <row r="286" spans="1:27" s="82" customFormat="1" ht="20.100000000000001" customHeight="1">
      <c r="A286" s="74">
        <v>491</v>
      </c>
      <c r="B286" s="19"/>
      <c r="C286" s="19"/>
      <c r="D286" s="20" t="s">
        <v>674</v>
      </c>
      <c r="E286" s="20" t="s">
        <v>675</v>
      </c>
      <c r="F286" s="18" t="s">
        <v>67</v>
      </c>
      <c r="G286" s="18" t="s">
        <v>65</v>
      </c>
      <c r="H286" s="19"/>
      <c r="I286" s="18" t="s">
        <v>657</v>
      </c>
      <c r="J286" s="24" t="s">
        <v>1020</v>
      </c>
      <c r="K286" s="19" t="s">
        <v>86</v>
      </c>
      <c r="L286" s="19" t="s">
        <v>29</v>
      </c>
      <c r="M286" s="19">
        <v>2</v>
      </c>
      <c r="N286" s="19">
        <v>12</v>
      </c>
      <c r="O286" s="18">
        <v>2000</v>
      </c>
      <c r="P286" s="18"/>
      <c r="Q286" s="19" t="s">
        <v>24</v>
      </c>
      <c r="R286" s="21"/>
      <c r="S286" s="22">
        <v>2020.111054</v>
      </c>
      <c r="T286" s="18"/>
      <c r="U286" s="23">
        <v>10222.219999999999</v>
      </c>
      <c r="V286" s="23">
        <f t="shared" si="74"/>
        <v>20650019.618419878</v>
      </c>
      <c r="W286" s="55"/>
      <c r="X286" s="80">
        <v>19821.939999999999</v>
      </c>
      <c r="Y286" s="79">
        <f t="shared" si="76"/>
        <v>40042520.105724759</v>
      </c>
      <c r="Z286" s="80">
        <v>20083.18</v>
      </c>
      <c r="AA286" s="79">
        <f t="shared" si="77"/>
        <v>40570253.917471722</v>
      </c>
    </row>
    <row r="287" spans="1:27" s="82" customFormat="1" ht="20.100000000000001" customHeight="1">
      <c r="A287" s="74">
        <v>492</v>
      </c>
      <c r="B287" s="19"/>
      <c r="C287" s="19"/>
      <c r="D287" s="20" t="s">
        <v>676</v>
      </c>
      <c r="E287" s="20" t="s">
        <v>677</v>
      </c>
      <c r="F287" s="18" t="s">
        <v>67</v>
      </c>
      <c r="G287" s="18" t="s">
        <v>65</v>
      </c>
      <c r="H287" s="19"/>
      <c r="I287" s="18" t="s">
        <v>657</v>
      </c>
      <c r="J287" s="24" t="s">
        <v>1020</v>
      </c>
      <c r="K287" s="19" t="s">
        <v>86</v>
      </c>
      <c r="L287" s="19" t="s">
        <v>29</v>
      </c>
      <c r="M287" s="19">
        <v>2</v>
      </c>
      <c r="N287" s="19">
        <v>13</v>
      </c>
      <c r="O287" s="18">
        <v>2000</v>
      </c>
      <c r="P287" s="18"/>
      <c r="Q287" s="19" t="s">
        <v>47</v>
      </c>
      <c r="R287" s="21" t="s">
        <v>54</v>
      </c>
      <c r="S287" s="22">
        <v>2020.111054</v>
      </c>
      <c r="T287" s="18"/>
      <c r="U287" s="23">
        <v>10222.219999999999</v>
      </c>
      <c r="V287" s="23">
        <f t="shared" si="74"/>
        <v>20650019.618419878</v>
      </c>
      <c r="W287" s="55"/>
      <c r="X287" s="80">
        <v>19821.939999999999</v>
      </c>
      <c r="Y287" s="79">
        <f t="shared" si="76"/>
        <v>40042520.105724759</v>
      </c>
      <c r="Z287" s="80">
        <v>20083.18</v>
      </c>
      <c r="AA287" s="79">
        <f t="shared" si="77"/>
        <v>40570253.917471722</v>
      </c>
    </row>
    <row r="288" spans="1:27" s="82" customFormat="1" ht="20.100000000000001" customHeight="1">
      <c r="A288" s="74">
        <v>493</v>
      </c>
      <c r="B288" s="19"/>
      <c r="C288" s="19"/>
      <c r="D288" s="20" t="s">
        <v>678</v>
      </c>
      <c r="E288" s="20" t="s">
        <v>679</v>
      </c>
      <c r="F288" s="18" t="s">
        <v>67</v>
      </c>
      <c r="G288" s="18" t="s">
        <v>65</v>
      </c>
      <c r="H288" s="19"/>
      <c r="I288" s="18" t="s">
        <v>657</v>
      </c>
      <c r="J288" s="24" t="s">
        <v>1020</v>
      </c>
      <c r="K288" s="19" t="s">
        <v>86</v>
      </c>
      <c r="L288" s="19" t="s">
        <v>29</v>
      </c>
      <c r="M288" s="19">
        <v>2</v>
      </c>
      <c r="N288" s="19">
        <v>14</v>
      </c>
      <c r="O288" s="18">
        <v>2000</v>
      </c>
      <c r="P288" s="18"/>
      <c r="Q288" s="19" t="s">
        <v>30</v>
      </c>
      <c r="R288" s="21">
        <v>0.05</v>
      </c>
      <c r="S288" s="22">
        <v>2020.111054</v>
      </c>
      <c r="T288" s="18"/>
      <c r="U288" s="23">
        <v>9645.9699999999993</v>
      </c>
      <c r="V288" s="23">
        <f t="shared" si="74"/>
        <v>19485930.623552378</v>
      </c>
      <c r="W288" s="55"/>
      <c r="X288" s="80">
        <v>19821.939999999999</v>
      </c>
      <c r="Y288" s="79">
        <f t="shared" si="76"/>
        <v>40042520.105724759</v>
      </c>
      <c r="Z288" s="80">
        <v>20083.18</v>
      </c>
      <c r="AA288" s="79">
        <f t="shared" si="77"/>
        <v>40570253.917471722</v>
      </c>
    </row>
    <row r="289" spans="1:27" s="82" customFormat="1" ht="20.100000000000001" customHeight="1">
      <c r="A289" s="74">
        <v>494</v>
      </c>
      <c r="B289" s="19"/>
      <c r="C289" s="19"/>
      <c r="D289" s="20" t="s">
        <v>680</v>
      </c>
      <c r="E289" s="20" t="s">
        <v>681</v>
      </c>
      <c r="F289" s="18" t="s">
        <v>67</v>
      </c>
      <c r="G289" s="18" t="s">
        <v>65</v>
      </c>
      <c r="H289" s="19"/>
      <c r="I289" s="18" t="s">
        <v>657</v>
      </c>
      <c r="J289" s="24" t="s">
        <v>1020</v>
      </c>
      <c r="K289" s="19" t="s">
        <v>86</v>
      </c>
      <c r="L289" s="19" t="s">
        <v>29</v>
      </c>
      <c r="M289" s="19">
        <v>2</v>
      </c>
      <c r="N289" s="19">
        <v>16</v>
      </c>
      <c r="O289" s="18">
        <v>1.5</v>
      </c>
      <c r="P289" s="18"/>
      <c r="Q289" s="19" t="s">
        <v>47</v>
      </c>
      <c r="R289" s="21" t="s">
        <v>54</v>
      </c>
      <c r="S289" s="22">
        <v>1.5150899999999998</v>
      </c>
      <c r="T289" s="18"/>
      <c r="U289" s="23">
        <v>10222.219999999999</v>
      </c>
      <c r="V289" s="23">
        <f t="shared" si="74"/>
        <v>15487.583299799997</v>
      </c>
      <c r="W289" s="55"/>
      <c r="X289" s="80">
        <v>19821.939999999999</v>
      </c>
      <c r="Y289" s="79">
        <f t="shared" si="76"/>
        <v>30032.023074599994</v>
      </c>
      <c r="Z289" s="80">
        <v>20083.18</v>
      </c>
      <c r="AA289" s="79">
        <f t="shared" si="77"/>
        <v>30427.825186199996</v>
      </c>
    </row>
    <row r="290" spans="1:27" s="82" customFormat="1" ht="20.100000000000001" customHeight="1">
      <c r="A290" s="74">
        <v>495</v>
      </c>
      <c r="B290" s="19"/>
      <c r="C290" s="19"/>
      <c r="D290" s="20" t="s">
        <v>682</v>
      </c>
      <c r="E290" s="20" t="s">
        <v>683</v>
      </c>
      <c r="F290" s="18" t="s">
        <v>67</v>
      </c>
      <c r="G290" s="18" t="s">
        <v>65</v>
      </c>
      <c r="H290" s="19"/>
      <c r="I290" s="18" t="s">
        <v>657</v>
      </c>
      <c r="J290" s="24" t="s">
        <v>1020</v>
      </c>
      <c r="K290" s="19" t="s">
        <v>86</v>
      </c>
      <c r="L290" s="19" t="s">
        <v>29</v>
      </c>
      <c r="M290" s="19">
        <v>2</v>
      </c>
      <c r="N290" s="19">
        <v>1</v>
      </c>
      <c r="O290" s="18">
        <v>2000</v>
      </c>
      <c r="P290" s="18"/>
      <c r="Q290" s="19" t="s">
        <v>47</v>
      </c>
      <c r="R290" s="21" t="s">
        <v>54</v>
      </c>
      <c r="S290" s="22">
        <v>2020.111054</v>
      </c>
      <c r="T290" s="18"/>
      <c r="U290" s="23">
        <v>10222.219999999999</v>
      </c>
      <c r="V290" s="23">
        <f t="shared" si="74"/>
        <v>20650019.618419878</v>
      </c>
      <c r="W290" s="55"/>
      <c r="X290" s="80">
        <v>19821.939999999999</v>
      </c>
      <c r="Y290" s="79">
        <f t="shared" si="76"/>
        <v>40042520.105724759</v>
      </c>
      <c r="Z290" s="80">
        <v>20083.18</v>
      </c>
      <c r="AA290" s="79">
        <f t="shared" si="77"/>
        <v>40570253.917471722</v>
      </c>
    </row>
    <row r="291" spans="1:27" s="82" customFormat="1" ht="20.100000000000001" customHeight="1">
      <c r="A291" s="74">
        <v>496</v>
      </c>
      <c r="B291" s="19"/>
      <c r="C291" s="19"/>
      <c r="D291" s="20" t="s">
        <v>684</v>
      </c>
      <c r="E291" s="20" t="s">
        <v>685</v>
      </c>
      <c r="F291" s="18" t="s">
        <v>67</v>
      </c>
      <c r="G291" s="18" t="s">
        <v>65</v>
      </c>
      <c r="H291" s="19"/>
      <c r="I291" s="18" t="s">
        <v>657</v>
      </c>
      <c r="J291" s="24" t="s">
        <v>1020</v>
      </c>
      <c r="K291" s="19" t="s">
        <v>86</v>
      </c>
      <c r="L291" s="19" t="s">
        <v>29</v>
      </c>
      <c r="M291" s="19">
        <v>2</v>
      </c>
      <c r="N291" s="19">
        <v>15</v>
      </c>
      <c r="O291" s="18">
        <v>2000</v>
      </c>
      <c r="P291" s="18"/>
      <c r="Q291" s="19" t="s">
        <v>30</v>
      </c>
      <c r="R291" s="21">
        <v>0.05</v>
      </c>
      <c r="S291" s="22">
        <v>2020.111054</v>
      </c>
      <c r="T291" s="18"/>
      <c r="U291" s="23">
        <v>9645.9699999999993</v>
      </c>
      <c r="V291" s="23">
        <f t="shared" si="74"/>
        <v>19485930.623552378</v>
      </c>
      <c r="W291" s="55"/>
      <c r="X291" s="80">
        <v>19821.939999999999</v>
      </c>
      <c r="Y291" s="79">
        <f t="shared" si="76"/>
        <v>40042520.105724759</v>
      </c>
      <c r="Z291" s="80">
        <v>20083.18</v>
      </c>
      <c r="AA291" s="79">
        <f t="shared" si="77"/>
        <v>40570253.917471722</v>
      </c>
    </row>
    <row r="292" spans="1:27" s="82" customFormat="1" ht="20.100000000000001" customHeight="1">
      <c r="A292" s="74">
        <v>497</v>
      </c>
      <c r="B292" s="19"/>
      <c r="C292" s="19"/>
      <c r="D292" s="20" t="s">
        <v>686</v>
      </c>
      <c r="E292" s="20" t="s">
        <v>687</v>
      </c>
      <c r="F292" s="18" t="s">
        <v>67</v>
      </c>
      <c r="G292" s="18" t="s">
        <v>65</v>
      </c>
      <c r="H292" s="19"/>
      <c r="I292" s="18" t="s">
        <v>657</v>
      </c>
      <c r="J292" s="24" t="s">
        <v>1020</v>
      </c>
      <c r="K292" s="19" t="s">
        <v>86</v>
      </c>
      <c r="L292" s="19" t="s">
        <v>29</v>
      </c>
      <c r="M292" s="19">
        <v>2</v>
      </c>
      <c r="N292" s="19">
        <v>8</v>
      </c>
      <c r="O292" s="18">
        <v>2000</v>
      </c>
      <c r="P292" s="18"/>
      <c r="Q292" s="19" t="s">
        <v>51</v>
      </c>
      <c r="R292" s="21">
        <v>0.09</v>
      </c>
      <c r="S292" s="22">
        <v>2020.111054</v>
      </c>
      <c r="T292" s="18"/>
      <c r="U292" s="23">
        <v>9184.9699999999993</v>
      </c>
      <c r="V292" s="23">
        <f t="shared" si="74"/>
        <v>18554659.427658379</v>
      </c>
      <c r="W292" s="55"/>
      <c r="X292" s="80">
        <v>19821.939999999999</v>
      </c>
      <c r="Y292" s="79">
        <f t="shared" si="76"/>
        <v>40042520.105724759</v>
      </c>
      <c r="Z292" s="80">
        <v>20083.18</v>
      </c>
      <c r="AA292" s="79">
        <f t="shared" si="77"/>
        <v>40570253.917471722</v>
      </c>
    </row>
    <row r="293" spans="1:27" s="82" customFormat="1" ht="20.100000000000001" customHeight="1">
      <c r="A293" s="74">
        <v>498</v>
      </c>
      <c r="B293" s="25">
        <v>71</v>
      </c>
      <c r="C293" s="25">
        <v>71</v>
      </c>
      <c r="D293" s="26" t="s">
        <v>655</v>
      </c>
      <c r="E293" s="26" t="s">
        <v>656</v>
      </c>
      <c r="F293" s="27" t="s">
        <v>67</v>
      </c>
      <c r="G293" s="27" t="s">
        <v>65</v>
      </c>
      <c r="H293" s="25"/>
      <c r="I293" s="27" t="s">
        <v>657</v>
      </c>
      <c r="J293" s="27" t="s">
        <v>993</v>
      </c>
      <c r="K293" s="25" t="s">
        <v>86</v>
      </c>
      <c r="L293" s="25"/>
      <c r="M293" s="25"/>
      <c r="N293" s="25"/>
      <c r="O293" s="27"/>
      <c r="P293" s="27"/>
      <c r="Q293" s="25"/>
      <c r="R293" s="28"/>
      <c r="S293" s="29"/>
      <c r="T293" s="30">
        <f>SUM(S277:S292)</f>
        <v>30303.18090000001</v>
      </c>
      <c r="U293" s="31">
        <f>V293/T293</f>
        <v>9930.2679310014246</v>
      </c>
      <c r="V293" s="31">
        <f>SUM(V277:V292)</f>
        <v>300918705.49860501</v>
      </c>
      <c r="W293" s="56">
        <v>301000000</v>
      </c>
      <c r="X293" s="80">
        <v>19821.939999999999</v>
      </c>
      <c r="Y293" s="79">
        <f t="shared" si="76"/>
        <v>0</v>
      </c>
      <c r="Z293" s="80">
        <v>20083.18</v>
      </c>
      <c r="AA293" s="79">
        <f t="shared" si="77"/>
        <v>0</v>
      </c>
    </row>
    <row r="294" spans="1:27" s="82" customFormat="1" ht="20.100000000000001" customHeight="1">
      <c r="A294" s="74">
        <v>499</v>
      </c>
      <c r="B294" s="19">
        <v>72</v>
      </c>
      <c r="C294" s="19">
        <v>72</v>
      </c>
      <c r="D294" s="20">
        <v>70119311310106</v>
      </c>
      <c r="E294" s="20" t="s">
        <v>688</v>
      </c>
      <c r="F294" s="18" t="s">
        <v>689</v>
      </c>
      <c r="G294" s="18" t="s">
        <v>41</v>
      </c>
      <c r="H294" s="19">
        <v>1</v>
      </c>
      <c r="I294" s="18" t="s">
        <v>1524</v>
      </c>
      <c r="J294" s="18" t="s">
        <v>994</v>
      </c>
      <c r="K294" s="19" t="s">
        <v>86</v>
      </c>
      <c r="L294" s="19" t="s">
        <v>20</v>
      </c>
      <c r="M294" s="19" t="s">
        <v>25</v>
      </c>
      <c r="N294" s="19">
        <v>6</v>
      </c>
      <c r="O294" s="18">
        <v>1476</v>
      </c>
      <c r="P294" s="18"/>
      <c r="Q294" s="19" t="s">
        <v>23</v>
      </c>
      <c r="R294" s="21">
        <v>0.05</v>
      </c>
      <c r="S294" s="22">
        <v>1490.2567180000001</v>
      </c>
      <c r="T294" s="18"/>
      <c r="U294" s="23">
        <v>8199.32</v>
      </c>
      <c r="V294" s="23">
        <f t="shared" ref="V294:V299" si="79">U294*S294</f>
        <v>12219091.713031759</v>
      </c>
      <c r="W294" s="55"/>
      <c r="X294" s="80">
        <v>19821.939999999999</v>
      </c>
      <c r="Y294" s="79">
        <f t="shared" si="76"/>
        <v>29539779.24879292</v>
      </c>
      <c r="Z294" s="80">
        <v>20083.18</v>
      </c>
      <c r="AA294" s="79">
        <f t="shared" si="77"/>
        <v>29929093.913803242</v>
      </c>
    </row>
    <row r="295" spans="1:27" s="82" customFormat="1" ht="20.100000000000001" customHeight="1">
      <c r="A295" s="74">
        <v>500</v>
      </c>
      <c r="B295" s="19"/>
      <c r="C295" s="19"/>
      <c r="D295" s="20">
        <v>70119311310101</v>
      </c>
      <c r="E295" s="20" t="s">
        <v>690</v>
      </c>
      <c r="F295" s="18" t="s">
        <v>689</v>
      </c>
      <c r="G295" s="18" t="s">
        <v>41</v>
      </c>
      <c r="H295" s="19">
        <v>1</v>
      </c>
      <c r="I295" s="18" t="s">
        <v>1524</v>
      </c>
      <c r="J295" s="24" t="s">
        <v>1020</v>
      </c>
      <c r="K295" s="19" t="s">
        <v>86</v>
      </c>
      <c r="L295" s="19" t="s">
        <v>20</v>
      </c>
      <c r="M295" s="19" t="s">
        <v>25</v>
      </c>
      <c r="N295" s="19" t="s">
        <v>21</v>
      </c>
      <c r="O295" s="18">
        <v>1920</v>
      </c>
      <c r="P295" s="18"/>
      <c r="Q295" s="19" t="s">
        <v>23</v>
      </c>
      <c r="R295" s="21">
        <v>0.05</v>
      </c>
      <c r="S295" s="22">
        <v>1938.545325</v>
      </c>
      <c r="T295" s="18"/>
      <c r="U295" s="23">
        <v>8199.32</v>
      </c>
      <c r="V295" s="23">
        <f t="shared" si="79"/>
        <v>15894753.454179</v>
      </c>
      <c r="W295" s="55"/>
      <c r="X295" s="80" t="e">
        <f>Y295/T295</f>
        <v>#DIV/0!</v>
      </c>
      <c r="Y295" s="79">
        <f t="shared" ref="Y295:AA295" si="80">SUM(Y285:Y294)</f>
        <v>309867452.01194084</v>
      </c>
      <c r="Z295" s="80" t="e">
        <f>AA295/T295</f>
        <v>#DIV/0!</v>
      </c>
      <c r="AA295" s="79">
        <f t="shared" si="80"/>
        <v>313951299.16129142</v>
      </c>
    </row>
    <row r="296" spans="1:27" s="16" customFormat="1" ht="20.100000000000001" customHeight="1">
      <c r="A296" s="39">
        <v>501</v>
      </c>
      <c r="B296" s="19"/>
      <c r="C296" s="19"/>
      <c r="D296" s="20">
        <v>70119311310102</v>
      </c>
      <c r="E296" s="20" t="s">
        <v>691</v>
      </c>
      <c r="F296" s="18" t="s">
        <v>689</v>
      </c>
      <c r="G296" s="18" t="s">
        <v>41</v>
      </c>
      <c r="H296" s="19">
        <v>1</v>
      </c>
      <c r="I296" s="18" t="s">
        <v>1524</v>
      </c>
      <c r="J296" s="24" t="s">
        <v>1020</v>
      </c>
      <c r="K296" s="19" t="s">
        <v>86</v>
      </c>
      <c r="L296" s="19" t="s">
        <v>20</v>
      </c>
      <c r="M296" s="19" t="s">
        <v>25</v>
      </c>
      <c r="N296" s="19" t="s">
        <v>22</v>
      </c>
      <c r="O296" s="18">
        <v>1920</v>
      </c>
      <c r="P296" s="18"/>
      <c r="Q296" s="19" t="s">
        <v>23</v>
      </c>
      <c r="R296" s="21">
        <v>0.05</v>
      </c>
      <c r="S296" s="22">
        <v>1938.545325</v>
      </c>
      <c r="T296" s="18"/>
      <c r="U296" s="23">
        <v>8199.32</v>
      </c>
      <c r="V296" s="23">
        <f t="shared" si="79"/>
        <v>15894753.454179</v>
      </c>
      <c r="W296" s="55"/>
      <c r="X296" s="23">
        <v>8077.9</v>
      </c>
      <c r="Y296" s="22">
        <f t="shared" si="76"/>
        <v>15659375.280817499</v>
      </c>
      <c r="Z296" s="23">
        <v>8709.3799999999992</v>
      </c>
      <c r="AA296" s="22">
        <f t="shared" si="77"/>
        <v>16883527.882648498</v>
      </c>
    </row>
    <row r="297" spans="1:27" s="16" customFormat="1" ht="20.100000000000001" customHeight="1">
      <c r="A297" s="39">
        <v>502</v>
      </c>
      <c r="B297" s="19"/>
      <c r="C297" s="19"/>
      <c r="D297" s="20">
        <v>70119311310103</v>
      </c>
      <c r="E297" s="20" t="s">
        <v>692</v>
      </c>
      <c r="F297" s="18" t="s">
        <v>689</v>
      </c>
      <c r="G297" s="18" t="s">
        <v>41</v>
      </c>
      <c r="H297" s="19">
        <v>1</v>
      </c>
      <c r="I297" s="18" t="s">
        <v>1524</v>
      </c>
      <c r="J297" s="24" t="s">
        <v>1020</v>
      </c>
      <c r="K297" s="19" t="s">
        <v>86</v>
      </c>
      <c r="L297" s="19" t="s">
        <v>20</v>
      </c>
      <c r="M297" s="19" t="s">
        <v>25</v>
      </c>
      <c r="N297" s="19" t="s">
        <v>25</v>
      </c>
      <c r="O297" s="18">
        <v>1920</v>
      </c>
      <c r="P297" s="18"/>
      <c r="Q297" s="19" t="s">
        <v>23</v>
      </c>
      <c r="R297" s="21">
        <v>0.05</v>
      </c>
      <c r="S297" s="22">
        <v>1938.545325</v>
      </c>
      <c r="T297" s="18"/>
      <c r="U297" s="23">
        <v>8199.32</v>
      </c>
      <c r="V297" s="23">
        <f t="shared" si="79"/>
        <v>15894753.454179</v>
      </c>
      <c r="W297" s="55"/>
      <c r="X297" s="31" t="e">
        <f>Y297/T297</f>
        <v>#DIV/0!</v>
      </c>
      <c r="Y297" s="29">
        <f t="shared" ref="Y297:AA297" si="81">SUM(Y296)</f>
        <v>15659375.280817499</v>
      </c>
      <c r="Z297" s="31" t="e">
        <f>AA297/T297</f>
        <v>#DIV/0!</v>
      </c>
      <c r="AA297" s="29">
        <f t="shared" si="81"/>
        <v>16883527.882648498</v>
      </c>
    </row>
    <row r="298" spans="1:27" s="16" customFormat="1" ht="20.100000000000001" customHeight="1">
      <c r="A298" s="39">
        <v>503</v>
      </c>
      <c r="B298" s="19"/>
      <c r="C298" s="19"/>
      <c r="D298" s="20">
        <v>70119311310104</v>
      </c>
      <c r="E298" s="20" t="s">
        <v>693</v>
      </c>
      <c r="F298" s="18" t="s">
        <v>689</v>
      </c>
      <c r="G298" s="18" t="s">
        <v>41</v>
      </c>
      <c r="H298" s="19">
        <v>1</v>
      </c>
      <c r="I298" s="18" t="s">
        <v>1524</v>
      </c>
      <c r="J298" s="24" t="s">
        <v>1020</v>
      </c>
      <c r="K298" s="19" t="s">
        <v>86</v>
      </c>
      <c r="L298" s="19" t="s">
        <v>20</v>
      </c>
      <c r="M298" s="19" t="s">
        <v>25</v>
      </c>
      <c r="N298" s="19" t="s">
        <v>27</v>
      </c>
      <c r="O298" s="18">
        <v>1920</v>
      </c>
      <c r="P298" s="18"/>
      <c r="Q298" s="19" t="s">
        <v>24</v>
      </c>
      <c r="R298" s="21"/>
      <c r="S298" s="22">
        <v>1938.545325</v>
      </c>
      <c r="T298" s="18"/>
      <c r="U298" s="23">
        <v>8199.32</v>
      </c>
      <c r="V298" s="23">
        <f t="shared" si="79"/>
        <v>15894753.454179</v>
      </c>
      <c r="W298" s="55"/>
      <c r="X298" s="23">
        <v>8077.9</v>
      </c>
      <c r="Y298" s="22">
        <f t="shared" si="76"/>
        <v>15659375.280817499</v>
      </c>
      <c r="Z298" s="23">
        <v>8709.3799999999992</v>
      </c>
      <c r="AA298" s="22">
        <f t="shared" si="77"/>
        <v>16883527.882648498</v>
      </c>
    </row>
    <row r="299" spans="1:27" s="16" customFormat="1" ht="20.100000000000001" customHeight="1">
      <c r="A299" s="39">
        <v>504</v>
      </c>
      <c r="B299" s="19"/>
      <c r="C299" s="19"/>
      <c r="D299" s="20">
        <v>70119311310105</v>
      </c>
      <c r="E299" s="20" t="s">
        <v>694</v>
      </c>
      <c r="F299" s="18" t="s">
        <v>689</v>
      </c>
      <c r="G299" s="18" t="s">
        <v>41</v>
      </c>
      <c r="H299" s="19">
        <v>1</v>
      </c>
      <c r="I299" s="18" t="s">
        <v>1524</v>
      </c>
      <c r="J299" s="24" t="s">
        <v>1020</v>
      </c>
      <c r="K299" s="19" t="s">
        <v>86</v>
      </c>
      <c r="L299" s="19" t="s">
        <v>20</v>
      </c>
      <c r="M299" s="19" t="s">
        <v>25</v>
      </c>
      <c r="N299" s="19" t="s">
        <v>26</v>
      </c>
      <c r="O299" s="18">
        <v>1920.1</v>
      </c>
      <c r="P299" s="18"/>
      <c r="Q299" s="19" t="s">
        <v>23</v>
      </c>
      <c r="R299" s="21">
        <v>0.05</v>
      </c>
      <c r="S299" s="22">
        <v>1938.6462900000001</v>
      </c>
      <c r="T299" s="18"/>
      <c r="U299" s="23">
        <v>8199.32</v>
      </c>
      <c r="V299" s="23">
        <f t="shared" si="79"/>
        <v>15895581.2985228</v>
      </c>
      <c r="W299" s="55"/>
      <c r="X299" s="31" t="e">
        <f>Y299/T299</f>
        <v>#DIV/0!</v>
      </c>
      <c r="Y299" s="29">
        <f t="shared" ref="Y299:AA299" si="82">SUM(Y298)</f>
        <v>15659375.280817499</v>
      </c>
      <c r="Z299" s="31" t="e">
        <f>AA299/T299</f>
        <v>#DIV/0!</v>
      </c>
      <c r="AA299" s="29">
        <f t="shared" si="82"/>
        <v>16883527.882648498</v>
      </c>
    </row>
    <row r="300" spans="1:27" s="16" customFormat="1" ht="20.100000000000001" customHeight="1">
      <c r="A300" s="39">
        <v>505</v>
      </c>
      <c r="B300" s="25">
        <v>72</v>
      </c>
      <c r="C300" s="25">
        <v>72</v>
      </c>
      <c r="D300" s="26">
        <v>70119311310106</v>
      </c>
      <c r="E300" s="26" t="s">
        <v>688</v>
      </c>
      <c r="F300" s="27" t="s">
        <v>689</v>
      </c>
      <c r="G300" s="27" t="s">
        <v>41</v>
      </c>
      <c r="H300" s="25"/>
      <c r="I300" s="27" t="s">
        <v>1524</v>
      </c>
      <c r="J300" s="27" t="s">
        <v>994</v>
      </c>
      <c r="K300" s="25" t="s">
        <v>86</v>
      </c>
      <c r="L300" s="25"/>
      <c r="M300" s="25"/>
      <c r="N300" s="25"/>
      <c r="O300" s="27"/>
      <c r="P300" s="27"/>
      <c r="Q300" s="25"/>
      <c r="R300" s="28"/>
      <c r="S300" s="29"/>
      <c r="T300" s="30">
        <f>SUM(S294:S299)</f>
        <v>11183.084308000001</v>
      </c>
      <c r="U300" s="31">
        <f>V300/T300</f>
        <v>8199.32</v>
      </c>
      <c r="V300" s="31">
        <f>SUM(V294:V299)</f>
        <v>91693686.828270569</v>
      </c>
      <c r="W300" s="56">
        <v>91700000</v>
      </c>
      <c r="X300" s="23">
        <v>8077.9</v>
      </c>
      <c r="Y300" s="22">
        <f t="shared" si="76"/>
        <v>0</v>
      </c>
      <c r="Z300" s="23">
        <v>8709.3799999999992</v>
      </c>
      <c r="AA300" s="22">
        <f t="shared" si="77"/>
        <v>0</v>
      </c>
    </row>
    <row r="301" spans="1:27" s="16" customFormat="1" ht="20.100000000000001" customHeight="1">
      <c r="A301" s="39">
        <v>506</v>
      </c>
      <c r="B301" s="19">
        <v>73</v>
      </c>
      <c r="C301" s="19">
        <v>73</v>
      </c>
      <c r="D301" s="20" t="s">
        <v>695</v>
      </c>
      <c r="E301" s="20" t="s">
        <v>696</v>
      </c>
      <c r="F301" s="18" t="s">
        <v>689</v>
      </c>
      <c r="G301" s="18" t="s">
        <v>41</v>
      </c>
      <c r="H301" s="19">
        <v>2</v>
      </c>
      <c r="I301" s="18" t="s">
        <v>1525</v>
      </c>
      <c r="J301" s="18" t="s">
        <v>995</v>
      </c>
      <c r="K301" s="19" t="s">
        <v>86</v>
      </c>
      <c r="L301" s="19" t="s">
        <v>20</v>
      </c>
      <c r="M301" s="19" t="s">
        <v>27</v>
      </c>
      <c r="N301" s="19" t="s">
        <v>27</v>
      </c>
      <c r="O301" s="18">
        <v>2952.7570000000001</v>
      </c>
      <c r="P301" s="18"/>
      <c r="Q301" s="19" t="s">
        <v>24</v>
      </c>
      <c r="R301" s="21"/>
      <c r="S301" s="22">
        <v>2952.7570000000001</v>
      </c>
      <c r="T301" s="18"/>
      <c r="U301" s="23">
        <v>8360.59</v>
      </c>
      <c r="V301" s="23">
        <f>U301*S301</f>
        <v>24686790.64663</v>
      </c>
      <c r="W301" s="55"/>
      <c r="X301" s="23">
        <v>8077.9</v>
      </c>
      <c r="Y301" s="22">
        <f t="shared" si="76"/>
        <v>23852075.770300001</v>
      </c>
      <c r="Z301" s="23">
        <v>8709.3799999999992</v>
      </c>
      <c r="AA301" s="22">
        <f t="shared" si="77"/>
        <v>25716682.760659996</v>
      </c>
    </row>
    <row r="302" spans="1:27" s="16" customFormat="1" ht="20.100000000000001" customHeight="1">
      <c r="A302" s="39">
        <v>507</v>
      </c>
      <c r="B302" s="25">
        <v>73</v>
      </c>
      <c r="C302" s="25">
        <v>73</v>
      </c>
      <c r="D302" s="26" t="s">
        <v>695</v>
      </c>
      <c r="E302" s="26" t="s">
        <v>696</v>
      </c>
      <c r="F302" s="27" t="s">
        <v>689</v>
      </c>
      <c r="G302" s="27" t="s">
        <v>41</v>
      </c>
      <c r="H302" s="25"/>
      <c r="I302" s="27" t="s">
        <v>1525</v>
      </c>
      <c r="J302" s="27" t="s">
        <v>995</v>
      </c>
      <c r="K302" s="25" t="s">
        <v>86</v>
      </c>
      <c r="L302" s="25"/>
      <c r="M302" s="25"/>
      <c r="N302" s="25"/>
      <c r="O302" s="27"/>
      <c r="P302" s="27"/>
      <c r="Q302" s="25"/>
      <c r="R302" s="28"/>
      <c r="S302" s="29"/>
      <c r="T302" s="30">
        <f>SUM(S301)</f>
        <v>2952.7570000000001</v>
      </c>
      <c r="U302" s="31">
        <f>V302/T302</f>
        <v>8360.59</v>
      </c>
      <c r="V302" s="31">
        <f>SUM(V301)</f>
        <v>24686790.64663</v>
      </c>
      <c r="W302" s="56">
        <v>24700000</v>
      </c>
      <c r="X302" s="23">
        <v>8077.9</v>
      </c>
      <c r="Y302" s="22">
        <f t="shared" si="76"/>
        <v>0</v>
      </c>
      <c r="Z302" s="23">
        <v>8709.3799999999992</v>
      </c>
      <c r="AA302" s="22">
        <f t="shared" si="77"/>
        <v>0</v>
      </c>
    </row>
    <row r="303" spans="1:27" s="16" customFormat="1" ht="20.100000000000001" customHeight="1">
      <c r="A303" s="39">
        <v>508</v>
      </c>
      <c r="B303" s="19">
        <v>74</v>
      </c>
      <c r="C303" s="19">
        <v>74</v>
      </c>
      <c r="D303" s="20">
        <v>70119241310101</v>
      </c>
      <c r="E303" s="20" t="s">
        <v>697</v>
      </c>
      <c r="F303" s="18" t="s">
        <v>689</v>
      </c>
      <c r="G303" s="18" t="s">
        <v>41</v>
      </c>
      <c r="H303" s="19">
        <v>2</v>
      </c>
      <c r="I303" s="18" t="s">
        <v>1526</v>
      </c>
      <c r="J303" s="18" t="s">
        <v>996</v>
      </c>
      <c r="K303" s="19" t="s">
        <v>86</v>
      </c>
      <c r="L303" s="19" t="s">
        <v>20</v>
      </c>
      <c r="M303" s="19" t="s">
        <v>21</v>
      </c>
      <c r="N303" s="19" t="s">
        <v>21</v>
      </c>
      <c r="O303" s="18">
        <v>1711.4</v>
      </c>
      <c r="P303" s="18"/>
      <c r="Q303" s="19" t="s">
        <v>23</v>
      </c>
      <c r="R303" s="21">
        <v>0.05</v>
      </c>
      <c r="S303" s="22">
        <v>1727.8227770000001</v>
      </c>
      <c r="T303" s="18"/>
      <c r="U303" s="23">
        <v>8360.59</v>
      </c>
      <c r="V303" s="23">
        <f>U303*S303</f>
        <v>14445617.831158431</v>
      </c>
      <c r="W303" s="55"/>
      <c r="X303" s="23">
        <v>8077.9</v>
      </c>
      <c r="Y303" s="22">
        <f t="shared" si="76"/>
        <v>13957179.6103283</v>
      </c>
      <c r="Z303" s="23">
        <v>8709.3799999999992</v>
      </c>
      <c r="AA303" s="22">
        <f t="shared" si="77"/>
        <v>15048265.137548259</v>
      </c>
    </row>
    <row r="304" spans="1:27" s="16" customFormat="1" ht="20.100000000000001" customHeight="1">
      <c r="A304" s="39">
        <v>509</v>
      </c>
      <c r="B304" s="19"/>
      <c r="C304" s="19"/>
      <c r="D304" s="20">
        <v>70119241310102</v>
      </c>
      <c r="E304" s="20" t="s">
        <v>698</v>
      </c>
      <c r="F304" s="18" t="s">
        <v>689</v>
      </c>
      <c r="G304" s="18" t="s">
        <v>41</v>
      </c>
      <c r="H304" s="19">
        <v>2</v>
      </c>
      <c r="I304" s="18" t="s">
        <v>1526</v>
      </c>
      <c r="J304" s="24" t="s">
        <v>1020</v>
      </c>
      <c r="K304" s="19" t="s">
        <v>86</v>
      </c>
      <c r="L304" s="19" t="s">
        <v>20</v>
      </c>
      <c r="M304" s="19" t="s">
        <v>21</v>
      </c>
      <c r="N304" s="19" t="s">
        <v>22</v>
      </c>
      <c r="O304" s="18">
        <v>831.6</v>
      </c>
      <c r="P304" s="18"/>
      <c r="Q304" s="19" t="s">
        <v>23</v>
      </c>
      <c r="R304" s="21">
        <v>0.05</v>
      </c>
      <c r="S304" s="22">
        <v>839.58012300000007</v>
      </c>
      <c r="T304" s="18"/>
      <c r="U304" s="23">
        <v>8360.59</v>
      </c>
      <c r="V304" s="23">
        <f>U304*S304</f>
        <v>7019385.1805525711</v>
      </c>
      <c r="W304" s="55"/>
      <c r="X304" s="23">
        <v>8077.9</v>
      </c>
      <c r="Y304" s="22">
        <f t="shared" si="76"/>
        <v>6782044.2755817007</v>
      </c>
      <c r="Z304" s="23">
        <v>8709.3799999999992</v>
      </c>
      <c r="AA304" s="22">
        <f t="shared" si="77"/>
        <v>7312222.3316537403</v>
      </c>
    </row>
    <row r="305" spans="1:27" s="16" customFormat="1" ht="20.100000000000001" customHeight="1">
      <c r="A305" s="39">
        <v>510</v>
      </c>
      <c r="B305" s="19"/>
      <c r="C305" s="19"/>
      <c r="D305" s="20">
        <v>70119241310103</v>
      </c>
      <c r="E305" s="20" t="s">
        <v>699</v>
      </c>
      <c r="F305" s="18" t="s">
        <v>689</v>
      </c>
      <c r="G305" s="18" t="s">
        <v>41</v>
      </c>
      <c r="H305" s="19">
        <v>1</v>
      </c>
      <c r="I305" s="18" t="s">
        <v>1526</v>
      </c>
      <c r="J305" s="24" t="s">
        <v>1020</v>
      </c>
      <c r="K305" s="19" t="s">
        <v>86</v>
      </c>
      <c r="L305" s="19" t="s">
        <v>20</v>
      </c>
      <c r="M305" s="19" t="s">
        <v>21</v>
      </c>
      <c r="N305" s="19" t="s">
        <v>25</v>
      </c>
      <c r="O305" s="18">
        <v>831.6</v>
      </c>
      <c r="P305" s="18"/>
      <c r="Q305" s="19" t="s">
        <v>23</v>
      </c>
      <c r="R305" s="21">
        <v>0.05</v>
      </c>
      <c r="S305" s="22">
        <v>839.62919999999997</v>
      </c>
      <c r="T305" s="18"/>
      <c r="U305" s="23">
        <v>8199.32</v>
      </c>
      <c r="V305" s="23">
        <f>U305*S305</f>
        <v>6884388.4921439998</v>
      </c>
      <c r="W305" s="55"/>
      <c r="X305" s="23">
        <v>8077.9</v>
      </c>
      <c r="Y305" s="22">
        <f t="shared" si="76"/>
        <v>6782440.7146799993</v>
      </c>
      <c r="Z305" s="23">
        <v>8709.3799999999992</v>
      </c>
      <c r="AA305" s="22">
        <f t="shared" si="77"/>
        <v>7312649.7618959993</v>
      </c>
    </row>
    <row r="306" spans="1:27" s="16" customFormat="1" ht="20.100000000000001" customHeight="1">
      <c r="A306" s="39">
        <v>511</v>
      </c>
      <c r="B306" s="25">
        <v>74</v>
      </c>
      <c r="C306" s="25">
        <v>74</v>
      </c>
      <c r="D306" s="26">
        <v>70119241310101</v>
      </c>
      <c r="E306" s="26" t="s">
        <v>697</v>
      </c>
      <c r="F306" s="27" t="s">
        <v>689</v>
      </c>
      <c r="G306" s="27" t="s">
        <v>41</v>
      </c>
      <c r="H306" s="25"/>
      <c r="I306" s="27" t="s">
        <v>1526</v>
      </c>
      <c r="J306" s="27" t="s">
        <v>996</v>
      </c>
      <c r="K306" s="25" t="s">
        <v>86</v>
      </c>
      <c r="L306" s="25"/>
      <c r="M306" s="25"/>
      <c r="N306" s="25"/>
      <c r="O306" s="27"/>
      <c r="P306" s="27"/>
      <c r="Q306" s="25"/>
      <c r="R306" s="28"/>
      <c r="S306" s="29"/>
      <c r="T306" s="30">
        <f>SUM(S303:S305)</f>
        <v>3407.0320999999999</v>
      </c>
      <c r="U306" s="31">
        <f>V306/T306</f>
        <v>8320.846611294035</v>
      </c>
      <c r="V306" s="31">
        <f>SUM(V303:V305)</f>
        <v>28349391.503855001</v>
      </c>
      <c r="W306" s="56">
        <v>28400000</v>
      </c>
      <c r="X306" s="23">
        <v>8077.9</v>
      </c>
      <c r="Y306" s="22">
        <f t="shared" si="76"/>
        <v>0</v>
      </c>
      <c r="Z306" s="23">
        <v>8709.3799999999992</v>
      </c>
      <c r="AA306" s="22">
        <f t="shared" si="77"/>
        <v>0</v>
      </c>
    </row>
    <row r="307" spans="1:27" s="16" customFormat="1" ht="20.100000000000001" customHeight="1">
      <c r="A307" s="39">
        <v>512</v>
      </c>
      <c r="B307" s="19">
        <v>75</v>
      </c>
      <c r="C307" s="19">
        <v>75</v>
      </c>
      <c r="D307" s="20" t="s">
        <v>700</v>
      </c>
      <c r="E307" s="20" t="s">
        <v>701</v>
      </c>
      <c r="F307" s="18" t="s">
        <v>689</v>
      </c>
      <c r="G307" s="18" t="s">
        <v>41</v>
      </c>
      <c r="H307" s="19">
        <v>2</v>
      </c>
      <c r="I307" s="18" t="s">
        <v>1527</v>
      </c>
      <c r="J307" s="18" t="s">
        <v>997</v>
      </c>
      <c r="K307" s="19" t="s">
        <v>86</v>
      </c>
      <c r="L307" s="19" t="s">
        <v>20</v>
      </c>
      <c r="M307" s="19" t="s">
        <v>25</v>
      </c>
      <c r="N307" s="19" t="s">
        <v>21</v>
      </c>
      <c r="O307" s="18">
        <v>1788</v>
      </c>
      <c r="P307" s="18"/>
      <c r="Q307" s="19" t="s">
        <v>23</v>
      </c>
      <c r="R307" s="21">
        <v>0.05</v>
      </c>
      <c r="S307" s="22">
        <v>1804.8006760000001</v>
      </c>
      <c r="T307" s="18"/>
      <c r="U307" s="23">
        <v>8360.59</v>
      </c>
      <c r="V307" s="23">
        <f t="shared" ref="V307:V313" si="83">U307*S307</f>
        <v>15089198.483758841</v>
      </c>
      <c r="W307" s="55"/>
      <c r="X307" s="23">
        <v>8077.9</v>
      </c>
      <c r="Y307" s="22">
        <f t="shared" si="76"/>
        <v>14578999.3806604</v>
      </c>
      <c r="Z307" s="23">
        <v>8709.3799999999992</v>
      </c>
      <c r="AA307" s="22">
        <f t="shared" si="77"/>
        <v>15718694.911540879</v>
      </c>
    </row>
    <row r="308" spans="1:27" s="16" customFormat="1" ht="20.100000000000001" customHeight="1">
      <c r="A308" s="39">
        <v>513</v>
      </c>
      <c r="B308" s="19"/>
      <c r="C308" s="19"/>
      <c r="D308" s="20" t="s">
        <v>702</v>
      </c>
      <c r="E308" s="20" t="s">
        <v>703</v>
      </c>
      <c r="F308" s="18" t="s">
        <v>689</v>
      </c>
      <c r="G308" s="18" t="s">
        <v>41</v>
      </c>
      <c r="H308" s="19">
        <v>2</v>
      </c>
      <c r="I308" s="18" t="s">
        <v>1527</v>
      </c>
      <c r="J308" s="24" t="s">
        <v>1020</v>
      </c>
      <c r="K308" s="19" t="s">
        <v>86</v>
      </c>
      <c r="L308" s="19" t="s">
        <v>20</v>
      </c>
      <c r="M308" s="19" t="s">
        <v>25</v>
      </c>
      <c r="N308" s="19" t="s">
        <v>22</v>
      </c>
      <c r="O308" s="18">
        <v>153.6</v>
      </c>
      <c r="P308" s="18"/>
      <c r="Q308" s="19" t="s">
        <v>23</v>
      </c>
      <c r="R308" s="21">
        <v>0.05</v>
      </c>
      <c r="S308" s="22">
        <v>155.04328000000001</v>
      </c>
      <c r="T308" s="18"/>
      <c r="U308" s="23">
        <v>8360.59</v>
      </c>
      <c r="V308" s="23">
        <f t="shared" si="83"/>
        <v>1296253.2963352001</v>
      </c>
      <c r="W308" s="55"/>
      <c r="X308" s="23">
        <v>8077.9</v>
      </c>
      <c r="Y308" s="22">
        <f t="shared" si="76"/>
        <v>1252424.111512</v>
      </c>
      <c r="Z308" s="23">
        <v>8709.3799999999992</v>
      </c>
      <c r="AA308" s="22">
        <f t="shared" si="77"/>
        <v>1350330.8419663999</v>
      </c>
    </row>
    <row r="309" spans="1:27" s="16" customFormat="1" ht="20.100000000000001" customHeight="1">
      <c r="A309" s="39">
        <v>514</v>
      </c>
      <c r="B309" s="19"/>
      <c r="C309" s="19"/>
      <c r="D309" s="20" t="s">
        <v>704</v>
      </c>
      <c r="E309" s="20" t="s">
        <v>705</v>
      </c>
      <c r="F309" s="18" t="s">
        <v>689</v>
      </c>
      <c r="G309" s="18" t="s">
        <v>41</v>
      </c>
      <c r="H309" s="19">
        <v>2</v>
      </c>
      <c r="I309" s="18" t="s">
        <v>1527</v>
      </c>
      <c r="J309" s="24" t="s">
        <v>1020</v>
      </c>
      <c r="K309" s="19" t="s">
        <v>86</v>
      </c>
      <c r="L309" s="19" t="s">
        <v>20</v>
      </c>
      <c r="M309" s="19" t="s">
        <v>25</v>
      </c>
      <c r="N309" s="19" t="s">
        <v>25</v>
      </c>
      <c r="O309" s="18">
        <v>1920.8</v>
      </c>
      <c r="P309" s="18"/>
      <c r="Q309" s="19" t="s">
        <v>23</v>
      </c>
      <c r="R309" s="21">
        <v>0.05</v>
      </c>
      <c r="S309" s="22">
        <v>1938.848512</v>
      </c>
      <c r="T309" s="18"/>
      <c r="U309" s="23">
        <v>8360.59</v>
      </c>
      <c r="V309" s="23">
        <f t="shared" si="83"/>
        <v>16209917.48094208</v>
      </c>
      <c r="W309" s="55"/>
      <c r="X309" s="23">
        <v>8077.9</v>
      </c>
      <c r="Y309" s="22">
        <f t="shared" si="76"/>
        <v>15661824.3950848</v>
      </c>
      <c r="Z309" s="23">
        <v>8709.3799999999992</v>
      </c>
      <c r="AA309" s="22">
        <f t="shared" si="77"/>
        <v>16886168.453442559</v>
      </c>
    </row>
    <row r="310" spans="1:27" s="16" customFormat="1" ht="20.100000000000001" customHeight="1">
      <c r="A310" s="39">
        <v>515</v>
      </c>
      <c r="B310" s="19"/>
      <c r="C310" s="19"/>
      <c r="D310" s="20" t="s">
        <v>706</v>
      </c>
      <c r="E310" s="20" t="s">
        <v>707</v>
      </c>
      <c r="F310" s="18" t="s">
        <v>689</v>
      </c>
      <c r="G310" s="18" t="s">
        <v>41</v>
      </c>
      <c r="H310" s="19">
        <v>2</v>
      </c>
      <c r="I310" s="18" t="s">
        <v>1527</v>
      </c>
      <c r="J310" s="24" t="s">
        <v>1020</v>
      </c>
      <c r="K310" s="19" t="s">
        <v>86</v>
      </c>
      <c r="L310" s="19" t="s">
        <v>20</v>
      </c>
      <c r="M310" s="19" t="s">
        <v>25</v>
      </c>
      <c r="N310" s="19" t="s">
        <v>27</v>
      </c>
      <c r="O310" s="18">
        <v>1372</v>
      </c>
      <c r="P310" s="18"/>
      <c r="Q310" s="19" t="s">
        <v>23</v>
      </c>
      <c r="R310" s="21">
        <v>0.05</v>
      </c>
      <c r="S310" s="22">
        <v>1384.8917939999999</v>
      </c>
      <c r="T310" s="18"/>
      <c r="U310" s="23">
        <v>8360.59</v>
      </c>
      <c r="V310" s="23">
        <f t="shared" si="83"/>
        <v>11578512.483998459</v>
      </c>
      <c r="W310" s="55"/>
      <c r="X310" s="23">
        <v>8077.9</v>
      </c>
      <c r="Y310" s="22">
        <f t="shared" si="76"/>
        <v>11187017.422752598</v>
      </c>
      <c r="Z310" s="23">
        <v>8709.3799999999992</v>
      </c>
      <c r="AA310" s="22">
        <f t="shared" si="77"/>
        <v>12061548.892827718</v>
      </c>
    </row>
    <row r="311" spans="1:27" s="16" customFormat="1" ht="20.100000000000001" customHeight="1">
      <c r="A311" s="39">
        <v>516</v>
      </c>
      <c r="B311" s="19"/>
      <c r="C311" s="19"/>
      <c r="D311" s="20" t="s">
        <v>708</v>
      </c>
      <c r="E311" s="20" t="s">
        <v>709</v>
      </c>
      <c r="F311" s="18" t="s">
        <v>689</v>
      </c>
      <c r="G311" s="18" t="s">
        <v>41</v>
      </c>
      <c r="H311" s="19">
        <v>2</v>
      </c>
      <c r="I311" s="18" t="s">
        <v>1527</v>
      </c>
      <c r="J311" s="24" t="s">
        <v>1020</v>
      </c>
      <c r="K311" s="19" t="s">
        <v>86</v>
      </c>
      <c r="L311" s="19" t="s">
        <v>20</v>
      </c>
      <c r="M311" s="19" t="s">
        <v>25</v>
      </c>
      <c r="N311" s="19" t="s">
        <v>26</v>
      </c>
      <c r="O311" s="18">
        <v>1029.4000000000001</v>
      </c>
      <c r="P311" s="18"/>
      <c r="Q311" s="19" t="s">
        <v>24</v>
      </c>
      <c r="R311" s="21"/>
      <c r="S311" s="22">
        <v>1039.072604</v>
      </c>
      <c r="T311" s="18"/>
      <c r="U311" s="23">
        <v>8360.59</v>
      </c>
      <c r="V311" s="23">
        <f t="shared" si="83"/>
        <v>8687260.0222763605</v>
      </c>
      <c r="W311" s="55"/>
      <c r="X311" s="31" t="e">
        <f>Y311/T311</f>
        <v>#DIV/0!</v>
      </c>
      <c r="Y311" s="29">
        <f t="shared" ref="Y311:AA311" si="84">SUM(Y300:Y310)</f>
        <v>94054005.680899814</v>
      </c>
      <c r="Z311" s="31" t="e">
        <f>AA311/T311</f>
        <v>#DIV/0!</v>
      </c>
      <c r="AA311" s="29">
        <f t="shared" si="84"/>
        <v>101406563.09153555</v>
      </c>
    </row>
    <row r="312" spans="1:27" s="82" customFormat="1" ht="20.100000000000001" customHeight="1">
      <c r="A312" s="74">
        <v>517</v>
      </c>
      <c r="B312" s="19"/>
      <c r="C312" s="19"/>
      <c r="D312" s="20" t="s">
        <v>710</v>
      </c>
      <c r="E312" s="20" t="s">
        <v>711</v>
      </c>
      <c r="F312" s="18" t="s">
        <v>689</v>
      </c>
      <c r="G312" s="18" t="s">
        <v>41</v>
      </c>
      <c r="H312" s="19">
        <v>1</v>
      </c>
      <c r="I312" s="18" t="s">
        <v>1527</v>
      </c>
      <c r="J312" s="24" t="s">
        <v>1020</v>
      </c>
      <c r="K312" s="19" t="s">
        <v>86</v>
      </c>
      <c r="L312" s="19" t="s">
        <v>20</v>
      </c>
      <c r="M312" s="19" t="s">
        <v>25</v>
      </c>
      <c r="N312" s="19" t="s">
        <v>40</v>
      </c>
      <c r="O312" s="18">
        <v>823.2</v>
      </c>
      <c r="P312" s="18"/>
      <c r="Q312" s="19" t="s">
        <v>23</v>
      </c>
      <c r="R312" s="21">
        <v>0.05</v>
      </c>
      <c r="S312" s="22">
        <v>831.17489999999998</v>
      </c>
      <c r="T312" s="18"/>
      <c r="U312" s="23">
        <v>8199.32</v>
      </c>
      <c r="V312" s="23">
        <f t="shared" si="83"/>
        <v>6815068.9810679993</v>
      </c>
      <c r="W312" s="55"/>
      <c r="X312" s="80">
        <v>18709.439999999999</v>
      </c>
      <c r="Y312" s="79">
        <f t="shared" si="76"/>
        <v>15550816.921055999</v>
      </c>
      <c r="Z312" s="80">
        <v>18955.68</v>
      </c>
      <c r="AA312" s="79">
        <f t="shared" si="77"/>
        <v>15755485.428431999</v>
      </c>
    </row>
    <row r="313" spans="1:27" s="82" customFormat="1" ht="20.100000000000001" customHeight="1">
      <c r="A313" s="74">
        <v>518</v>
      </c>
      <c r="B313" s="19"/>
      <c r="C313" s="19"/>
      <c r="D313" s="20" t="s">
        <v>712</v>
      </c>
      <c r="E313" s="20" t="s">
        <v>713</v>
      </c>
      <c r="F313" s="18" t="s">
        <v>689</v>
      </c>
      <c r="G313" s="18" t="s">
        <v>41</v>
      </c>
      <c r="H313" s="19">
        <v>2</v>
      </c>
      <c r="I313" s="18" t="s">
        <v>1527</v>
      </c>
      <c r="J313" s="24" t="s">
        <v>1020</v>
      </c>
      <c r="K313" s="19" t="s">
        <v>86</v>
      </c>
      <c r="L313" s="19" t="s">
        <v>20</v>
      </c>
      <c r="M313" s="19" t="s">
        <v>25</v>
      </c>
      <c r="N313" s="19" t="s">
        <v>33</v>
      </c>
      <c r="O313" s="18">
        <v>1372.1</v>
      </c>
      <c r="P313" s="18"/>
      <c r="Q313" s="19" t="s">
        <v>23</v>
      </c>
      <c r="R313" s="21">
        <v>0.05</v>
      </c>
      <c r="S313" s="22">
        <v>1384.9927339999999</v>
      </c>
      <c r="T313" s="18"/>
      <c r="U313" s="23">
        <v>8360.59</v>
      </c>
      <c r="V313" s="23">
        <f t="shared" si="83"/>
        <v>11579356.40195306</v>
      </c>
      <c r="W313" s="55"/>
      <c r="X313" s="80">
        <v>18709.439999999999</v>
      </c>
      <c r="Y313" s="79">
        <f t="shared" si="76"/>
        <v>25912438.457208958</v>
      </c>
      <c r="Z313" s="80">
        <v>18955.68</v>
      </c>
      <c r="AA313" s="79">
        <f t="shared" si="77"/>
        <v>26253479.068029121</v>
      </c>
    </row>
    <row r="314" spans="1:27" s="82" customFormat="1" ht="20.100000000000001" customHeight="1">
      <c r="A314" s="74">
        <v>519</v>
      </c>
      <c r="B314" s="25">
        <v>75</v>
      </c>
      <c r="C314" s="25">
        <v>75</v>
      </c>
      <c r="D314" s="26" t="s">
        <v>700</v>
      </c>
      <c r="E314" s="26" t="s">
        <v>701</v>
      </c>
      <c r="F314" s="27" t="s">
        <v>689</v>
      </c>
      <c r="G314" s="27" t="s">
        <v>41</v>
      </c>
      <c r="H314" s="25"/>
      <c r="I314" s="27" t="s">
        <v>1527</v>
      </c>
      <c r="J314" s="27" t="s">
        <v>997</v>
      </c>
      <c r="K314" s="25" t="s">
        <v>86</v>
      </c>
      <c r="L314" s="25"/>
      <c r="M314" s="25"/>
      <c r="N314" s="25"/>
      <c r="O314" s="27"/>
      <c r="P314" s="27"/>
      <c r="Q314" s="25"/>
      <c r="R314" s="28"/>
      <c r="S314" s="29"/>
      <c r="T314" s="30">
        <f>SUM(S307:S313)</f>
        <v>8538.8245000000006</v>
      </c>
      <c r="U314" s="31">
        <f>V314/T314</f>
        <v>8344.8918701083494</v>
      </c>
      <c r="V314" s="31">
        <f>SUM(V307:V313)</f>
        <v>71255567.150331989</v>
      </c>
      <c r="W314" s="56">
        <v>71300000</v>
      </c>
      <c r="X314" s="80">
        <v>19094.38</v>
      </c>
      <c r="Y314" s="79">
        <f t="shared" si="76"/>
        <v>0</v>
      </c>
      <c r="Z314" s="80">
        <v>19345.63</v>
      </c>
      <c r="AA314" s="79">
        <f t="shared" si="77"/>
        <v>0</v>
      </c>
    </row>
    <row r="315" spans="1:27" s="82" customFormat="1" ht="20.100000000000001" customHeight="1">
      <c r="A315" s="74">
        <v>520</v>
      </c>
      <c r="B315" s="19">
        <v>77</v>
      </c>
      <c r="C315" s="19">
        <v>77</v>
      </c>
      <c r="D315" s="20" t="s">
        <v>720</v>
      </c>
      <c r="E315" s="20" t="s">
        <v>721</v>
      </c>
      <c r="F315" s="18" t="s">
        <v>689</v>
      </c>
      <c r="G315" s="18" t="s">
        <v>41</v>
      </c>
      <c r="H315" s="19">
        <v>1</v>
      </c>
      <c r="I315" s="18" t="s">
        <v>722</v>
      </c>
      <c r="J315" s="18" t="s">
        <v>998</v>
      </c>
      <c r="K315" s="19" t="s">
        <v>86</v>
      </c>
      <c r="L315" s="19" t="s">
        <v>29</v>
      </c>
      <c r="M315" s="19">
        <v>1</v>
      </c>
      <c r="N315" s="19">
        <v>6</v>
      </c>
      <c r="O315" s="18">
        <v>423</v>
      </c>
      <c r="P315" s="18"/>
      <c r="Q315" s="19" t="s">
        <v>47</v>
      </c>
      <c r="R315" s="21">
        <v>0.05</v>
      </c>
      <c r="S315" s="22">
        <v>426.68028700000002</v>
      </c>
      <c r="T315" s="18"/>
      <c r="U315" s="23">
        <v>9825.9699999999993</v>
      </c>
      <c r="V315" s="23">
        <f t="shared" ref="V315:V320" si="85">U315*S315</f>
        <v>4192547.6996533899</v>
      </c>
      <c r="W315" s="55"/>
      <c r="X315" s="80" t="e">
        <f>Y315/T315</f>
        <v>#DIV/0!</v>
      </c>
      <c r="Y315" s="79">
        <f t="shared" ref="Y315:AA315" si="86">SUM(Y312:Y314)</f>
        <v>41463255.378264956</v>
      </c>
      <c r="Z315" s="80" t="e">
        <f>AA315/T315</f>
        <v>#DIV/0!</v>
      </c>
      <c r="AA315" s="79">
        <f t="shared" si="86"/>
        <v>42008964.496461123</v>
      </c>
    </row>
    <row r="316" spans="1:27" s="16" customFormat="1" ht="20.100000000000001" customHeight="1">
      <c r="A316" s="39">
        <v>521</v>
      </c>
      <c r="B316" s="19"/>
      <c r="C316" s="19"/>
      <c r="D316" s="20" t="s">
        <v>723</v>
      </c>
      <c r="E316" s="20" t="s">
        <v>724</v>
      </c>
      <c r="F316" s="18" t="s">
        <v>689</v>
      </c>
      <c r="G316" s="18" t="s">
        <v>41</v>
      </c>
      <c r="H316" s="19">
        <v>1</v>
      </c>
      <c r="I316" s="18" t="s">
        <v>722</v>
      </c>
      <c r="J316" s="24" t="s">
        <v>1020</v>
      </c>
      <c r="K316" s="19" t="s">
        <v>86</v>
      </c>
      <c r="L316" s="19" t="s">
        <v>29</v>
      </c>
      <c r="M316" s="19">
        <v>1</v>
      </c>
      <c r="N316" s="19">
        <v>1</v>
      </c>
      <c r="O316" s="18">
        <v>1983.6</v>
      </c>
      <c r="P316" s="18"/>
      <c r="Q316" s="19" t="s">
        <v>47</v>
      </c>
      <c r="R316" s="21">
        <v>0.05</v>
      </c>
      <c r="S316" s="22">
        <v>2000.858195</v>
      </c>
      <c r="T316" s="18"/>
      <c r="U316" s="23">
        <v>9825.9699999999993</v>
      </c>
      <c r="V316" s="23">
        <f t="shared" si="85"/>
        <v>19660372.59832415</v>
      </c>
      <c r="W316" s="55"/>
      <c r="X316" s="23">
        <v>8886.32</v>
      </c>
      <c r="Y316" s="22">
        <f t="shared" si="76"/>
        <v>17780266.1953924</v>
      </c>
      <c r="Z316" s="23">
        <v>9198.64</v>
      </c>
      <c r="AA316" s="22">
        <f t="shared" si="77"/>
        <v>18405174.226854797</v>
      </c>
    </row>
    <row r="317" spans="1:27" s="16" customFormat="1" ht="20.100000000000001" customHeight="1">
      <c r="A317" s="39">
        <v>522</v>
      </c>
      <c r="B317" s="19"/>
      <c r="C317" s="19"/>
      <c r="D317" s="20" t="s">
        <v>725</v>
      </c>
      <c r="E317" s="20" t="s">
        <v>726</v>
      </c>
      <c r="F317" s="18" t="s">
        <v>689</v>
      </c>
      <c r="G317" s="18" t="s">
        <v>41</v>
      </c>
      <c r="H317" s="19">
        <v>1</v>
      </c>
      <c r="I317" s="18" t="s">
        <v>722</v>
      </c>
      <c r="J317" s="24" t="s">
        <v>1020</v>
      </c>
      <c r="K317" s="19" t="s">
        <v>86</v>
      </c>
      <c r="L317" s="19" t="s">
        <v>29</v>
      </c>
      <c r="M317" s="19">
        <v>1</v>
      </c>
      <c r="N317" s="19">
        <v>2</v>
      </c>
      <c r="O317" s="18">
        <v>1929.6</v>
      </c>
      <c r="P317" s="18"/>
      <c r="Q317" s="19" t="s">
        <v>47</v>
      </c>
      <c r="R317" s="21">
        <v>0.05</v>
      </c>
      <c r="S317" s="22">
        <v>1946.3883700000001</v>
      </c>
      <c r="T317" s="18"/>
      <c r="U317" s="23">
        <v>9825.9699999999993</v>
      </c>
      <c r="V317" s="23">
        <f t="shared" si="85"/>
        <v>19125153.731968898</v>
      </c>
      <c r="W317" s="55"/>
      <c r="X317" s="23">
        <v>8886.32</v>
      </c>
      <c r="Y317" s="22">
        <f t="shared" si="76"/>
        <v>17296229.900098402</v>
      </c>
      <c r="Z317" s="23">
        <v>9198.64</v>
      </c>
      <c r="AA317" s="22">
        <f t="shared" si="77"/>
        <v>17904125.915816799</v>
      </c>
    </row>
    <row r="318" spans="1:27" s="16" customFormat="1" ht="20.100000000000001" customHeight="1">
      <c r="A318" s="39">
        <v>523</v>
      </c>
      <c r="B318" s="19"/>
      <c r="C318" s="19"/>
      <c r="D318" s="20" t="s">
        <v>727</v>
      </c>
      <c r="E318" s="20" t="s">
        <v>728</v>
      </c>
      <c r="F318" s="18" t="s">
        <v>689</v>
      </c>
      <c r="G318" s="18" t="s">
        <v>41</v>
      </c>
      <c r="H318" s="19">
        <v>1</v>
      </c>
      <c r="I318" s="18" t="s">
        <v>722</v>
      </c>
      <c r="J318" s="24" t="s">
        <v>1020</v>
      </c>
      <c r="K318" s="19" t="s">
        <v>86</v>
      </c>
      <c r="L318" s="19" t="s">
        <v>29</v>
      </c>
      <c r="M318" s="19">
        <v>1</v>
      </c>
      <c r="N318" s="19">
        <v>3</v>
      </c>
      <c r="O318" s="18">
        <v>1929.6</v>
      </c>
      <c r="P318" s="18"/>
      <c r="Q318" s="19" t="s">
        <v>47</v>
      </c>
      <c r="R318" s="21">
        <v>0.05</v>
      </c>
      <c r="S318" s="22">
        <v>1946.3883700000001</v>
      </c>
      <c r="T318" s="18"/>
      <c r="U318" s="23">
        <v>9825.9699999999993</v>
      </c>
      <c r="V318" s="23">
        <f t="shared" si="85"/>
        <v>19125153.731968898</v>
      </c>
      <c r="W318" s="55"/>
      <c r="X318" s="23">
        <v>9352.32</v>
      </c>
      <c r="Y318" s="22">
        <f t="shared" si="76"/>
        <v>18203246.880518399</v>
      </c>
      <c r="Z318" s="23">
        <v>9680.64</v>
      </c>
      <c r="AA318" s="22">
        <f t="shared" si="77"/>
        <v>18842285.110156801</v>
      </c>
    </row>
    <row r="319" spans="1:27" s="16" customFormat="1" ht="20.100000000000001" customHeight="1">
      <c r="A319" s="39">
        <v>524</v>
      </c>
      <c r="B319" s="19"/>
      <c r="C319" s="19"/>
      <c r="D319" s="20" t="s">
        <v>729</v>
      </c>
      <c r="E319" s="20" t="s">
        <v>730</v>
      </c>
      <c r="F319" s="18" t="s">
        <v>689</v>
      </c>
      <c r="G319" s="18" t="s">
        <v>41</v>
      </c>
      <c r="H319" s="19">
        <v>1</v>
      </c>
      <c r="I319" s="18" t="s">
        <v>722</v>
      </c>
      <c r="J319" s="24" t="s">
        <v>1020</v>
      </c>
      <c r="K319" s="19" t="s">
        <v>86</v>
      </c>
      <c r="L319" s="19" t="s">
        <v>29</v>
      </c>
      <c r="M319" s="19">
        <v>1</v>
      </c>
      <c r="N319" s="19">
        <v>4</v>
      </c>
      <c r="O319" s="18">
        <v>1929.6</v>
      </c>
      <c r="P319" s="18"/>
      <c r="Q319" s="19" t="s">
        <v>51</v>
      </c>
      <c r="R319" s="21">
        <v>0.14000000000000001</v>
      </c>
      <c r="S319" s="22">
        <v>1946.3883700000001</v>
      </c>
      <c r="T319" s="18"/>
      <c r="U319" s="23">
        <v>8788.7199999999993</v>
      </c>
      <c r="V319" s="23">
        <f t="shared" si="85"/>
        <v>17106262.395186398</v>
      </c>
      <c r="W319" s="55"/>
      <c r="X319" s="23">
        <v>9352.32</v>
      </c>
      <c r="Y319" s="22">
        <f t="shared" si="76"/>
        <v>18203246.880518399</v>
      </c>
      <c r="Z319" s="23">
        <v>9680.64</v>
      </c>
      <c r="AA319" s="22">
        <f t="shared" si="77"/>
        <v>18842285.110156801</v>
      </c>
    </row>
    <row r="320" spans="1:27" s="16" customFormat="1" ht="20.100000000000001" customHeight="1">
      <c r="A320" s="39">
        <v>525</v>
      </c>
      <c r="B320" s="19"/>
      <c r="C320" s="19"/>
      <c r="D320" s="20" t="s">
        <v>731</v>
      </c>
      <c r="E320" s="20" t="s">
        <v>732</v>
      </c>
      <c r="F320" s="18" t="s">
        <v>689</v>
      </c>
      <c r="G320" s="18" t="s">
        <v>41</v>
      </c>
      <c r="H320" s="19">
        <v>1</v>
      </c>
      <c r="I320" s="18" t="s">
        <v>722</v>
      </c>
      <c r="J320" s="24" t="s">
        <v>1020</v>
      </c>
      <c r="K320" s="19" t="s">
        <v>86</v>
      </c>
      <c r="L320" s="19" t="s">
        <v>29</v>
      </c>
      <c r="M320" s="19">
        <v>1</v>
      </c>
      <c r="N320" s="19">
        <v>5</v>
      </c>
      <c r="O320" s="18">
        <v>1929.6</v>
      </c>
      <c r="P320" s="18"/>
      <c r="Q320" s="19" t="s">
        <v>47</v>
      </c>
      <c r="R320" s="21">
        <v>0.05</v>
      </c>
      <c r="S320" s="22">
        <v>1946.3883700000001</v>
      </c>
      <c r="T320" s="18"/>
      <c r="U320" s="23">
        <v>9825.9699999999993</v>
      </c>
      <c r="V320" s="23">
        <f t="shared" si="85"/>
        <v>19125153.731968898</v>
      </c>
      <c r="W320" s="55"/>
      <c r="X320" s="23">
        <v>8886.32</v>
      </c>
      <c r="Y320" s="22">
        <f t="shared" si="76"/>
        <v>17296229.900098402</v>
      </c>
      <c r="Z320" s="23">
        <v>9198.64</v>
      </c>
      <c r="AA320" s="22">
        <f t="shared" si="77"/>
        <v>17904125.915816799</v>
      </c>
    </row>
    <row r="321" spans="1:27" s="16" customFormat="1" ht="20.100000000000001" customHeight="1">
      <c r="A321" s="39">
        <v>526</v>
      </c>
      <c r="B321" s="25">
        <v>77</v>
      </c>
      <c r="C321" s="25">
        <v>77</v>
      </c>
      <c r="D321" s="26" t="s">
        <v>720</v>
      </c>
      <c r="E321" s="26" t="s">
        <v>721</v>
      </c>
      <c r="F321" s="27" t="s">
        <v>689</v>
      </c>
      <c r="G321" s="27" t="s">
        <v>41</v>
      </c>
      <c r="H321" s="25"/>
      <c r="I321" s="27" t="s">
        <v>722</v>
      </c>
      <c r="J321" s="27" t="s">
        <v>998</v>
      </c>
      <c r="K321" s="25" t="s">
        <v>86</v>
      </c>
      <c r="L321" s="25"/>
      <c r="M321" s="25"/>
      <c r="N321" s="25"/>
      <c r="O321" s="27"/>
      <c r="P321" s="27"/>
      <c r="Q321" s="25"/>
      <c r="R321" s="28"/>
      <c r="S321" s="29"/>
      <c r="T321" s="30">
        <f>SUM(S315:S320)</f>
        <v>10213.091962000002</v>
      </c>
      <c r="U321" s="31">
        <f>V321/T321</f>
        <v>9628.2932000363598</v>
      </c>
      <c r="V321" s="31">
        <f>SUM(V315:V320)</f>
        <v>98334643.88907063</v>
      </c>
      <c r="W321" s="56">
        <v>98400000</v>
      </c>
      <c r="X321" s="23">
        <v>8886.32</v>
      </c>
      <c r="Y321" s="22">
        <f t="shared" si="76"/>
        <v>0</v>
      </c>
      <c r="Z321" s="23">
        <v>9198.64</v>
      </c>
      <c r="AA321" s="22">
        <f t="shared" si="77"/>
        <v>0</v>
      </c>
    </row>
    <row r="322" spans="1:27" s="16" customFormat="1" ht="20.100000000000001" customHeight="1">
      <c r="A322" s="39">
        <v>527</v>
      </c>
      <c r="B322" s="19">
        <v>78</v>
      </c>
      <c r="C322" s="19">
        <v>78</v>
      </c>
      <c r="D322" s="20" t="s">
        <v>733</v>
      </c>
      <c r="E322" s="20" t="s">
        <v>734</v>
      </c>
      <c r="F322" s="18" t="s">
        <v>689</v>
      </c>
      <c r="G322" s="18" t="s">
        <v>41</v>
      </c>
      <c r="H322" s="19">
        <v>1</v>
      </c>
      <c r="I322" s="18" t="s">
        <v>735</v>
      </c>
      <c r="J322" s="18" t="s">
        <v>999</v>
      </c>
      <c r="K322" s="19" t="s">
        <v>86</v>
      </c>
      <c r="L322" s="19" t="s">
        <v>29</v>
      </c>
      <c r="M322" s="19">
        <v>1</v>
      </c>
      <c r="N322" s="19">
        <v>1</v>
      </c>
      <c r="O322" s="18">
        <v>1289.2</v>
      </c>
      <c r="P322" s="18"/>
      <c r="Q322" s="19" t="s">
        <v>47</v>
      </c>
      <c r="R322" s="21">
        <v>0.05</v>
      </c>
      <c r="S322" s="22">
        <v>1303.2780640000001</v>
      </c>
      <c r="T322" s="18"/>
      <c r="U322" s="23">
        <v>9825.9699999999993</v>
      </c>
      <c r="V322" s="23">
        <f t="shared" ref="V322:V331" si="87">U322*S322</f>
        <v>12805971.158522081</v>
      </c>
      <c r="W322" s="55"/>
      <c r="X322" s="23">
        <v>8886.32</v>
      </c>
      <c r="Y322" s="22">
        <f t="shared" si="76"/>
        <v>11581345.92568448</v>
      </c>
      <c r="Z322" s="23">
        <v>9198.64</v>
      </c>
      <c r="AA322" s="22">
        <f t="shared" si="77"/>
        <v>11988385.730632961</v>
      </c>
    </row>
    <row r="323" spans="1:27" s="16" customFormat="1" ht="20.100000000000001" customHeight="1">
      <c r="A323" s="39">
        <v>528</v>
      </c>
      <c r="B323" s="19"/>
      <c r="C323" s="19"/>
      <c r="D323" s="20">
        <v>70113680510110</v>
      </c>
      <c r="E323" s="20" t="s">
        <v>736</v>
      </c>
      <c r="F323" s="18" t="s">
        <v>689</v>
      </c>
      <c r="G323" s="18" t="s">
        <v>41</v>
      </c>
      <c r="H323" s="19">
        <v>1</v>
      </c>
      <c r="I323" s="18" t="s">
        <v>735</v>
      </c>
      <c r="J323" s="24" t="s">
        <v>1020</v>
      </c>
      <c r="K323" s="19" t="s">
        <v>86</v>
      </c>
      <c r="L323" s="19" t="s">
        <v>29</v>
      </c>
      <c r="M323" s="19">
        <v>1</v>
      </c>
      <c r="N323" s="19">
        <v>10</v>
      </c>
      <c r="O323" s="18">
        <v>817.3</v>
      </c>
      <c r="P323" s="18"/>
      <c r="Q323" s="19" t="s">
        <v>47</v>
      </c>
      <c r="R323" s="21">
        <v>0.05</v>
      </c>
      <c r="S323" s="22">
        <v>826.30243999999993</v>
      </c>
      <c r="T323" s="18"/>
      <c r="U323" s="23">
        <v>9825.9699999999993</v>
      </c>
      <c r="V323" s="23">
        <f t="shared" si="87"/>
        <v>8119222.9863667991</v>
      </c>
      <c r="W323" s="55"/>
      <c r="X323" s="23">
        <v>8886.32</v>
      </c>
      <c r="Y323" s="22">
        <f t="shared" si="76"/>
        <v>7342787.8986207992</v>
      </c>
      <c r="Z323" s="23">
        <v>9198.64</v>
      </c>
      <c r="AA323" s="22">
        <f t="shared" si="77"/>
        <v>7600858.6766815986</v>
      </c>
    </row>
    <row r="324" spans="1:27" s="16" customFormat="1" ht="20.100000000000001" customHeight="1">
      <c r="A324" s="39">
        <v>529</v>
      </c>
      <c r="B324" s="19"/>
      <c r="C324" s="19"/>
      <c r="D324" s="20" t="s">
        <v>737</v>
      </c>
      <c r="E324" s="20" t="s">
        <v>738</v>
      </c>
      <c r="F324" s="18" t="s">
        <v>689</v>
      </c>
      <c r="G324" s="18" t="s">
        <v>41</v>
      </c>
      <c r="H324" s="19">
        <v>1</v>
      </c>
      <c r="I324" s="18" t="s">
        <v>735</v>
      </c>
      <c r="J324" s="24" t="s">
        <v>1020</v>
      </c>
      <c r="K324" s="19" t="s">
        <v>86</v>
      </c>
      <c r="L324" s="19" t="s">
        <v>29</v>
      </c>
      <c r="M324" s="19">
        <v>1</v>
      </c>
      <c r="N324" s="19">
        <v>2</v>
      </c>
      <c r="O324" s="18">
        <v>1767.4</v>
      </c>
      <c r="P324" s="18"/>
      <c r="Q324" s="19" t="s">
        <v>47</v>
      </c>
      <c r="R324" s="21">
        <v>0.05</v>
      </c>
      <c r="S324" s="22">
        <v>1786.700008</v>
      </c>
      <c r="T324" s="18"/>
      <c r="U324" s="23">
        <v>9825.9699999999993</v>
      </c>
      <c r="V324" s="23">
        <f t="shared" si="87"/>
        <v>17556060.67760776</v>
      </c>
      <c r="W324" s="55"/>
      <c r="X324" s="23">
        <v>8886.32</v>
      </c>
      <c r="Y324" s="22">
        <f t="shared" si="76"/>
        <v>15877188.015090561</v>
      </c>
      <c r="Z324" s="23">
        <v>9198.64</v>
      </c>
      <c r="AA324" s="22">
        <f t="shared" si="77"/>
        <v>16435210.16158912</v>
      </c>
    </row>
    <row r="325" spans="1:27" s="16" customFormat="1" ht="20.100000000000001" customHeight="1">
      <c r="A325" s="39">
        <v>530</v>
      </c>
      <c r="B325" s="19"/>
      <c r="C325" s="19"/>
      <c r="D325" s="20" t="s">
        <v>739</v>
      </c>
      <c r="E325" s="20" t="s">
        <v>740</v>
      </c>
      <c r="F325" s="18" t="s">
        <v>689</v>
      </c>
      <c r="G325" s="18" t="s">
        <v>41</v>
      </c>
      <c r="H325" s="19">
        <v>1</v>
      </c>
      <c r="I325" s="18" t="s">
        <v>735</v>
      </c>
      <c r="J325" s="24" t="s">
        <v>1020</v>
      </c>
      <c r="K325" s="19" t="s">
        <v>86</v>
      </c>
      <c r="L325" s="19" t="s">
        <v>29</v>
      </c>
      <c r="M325" s="19">
        <v>1</v>
      </c>
      <c r="N325" s="19">
        <v>3</v>
      </c>
      <c r="O325" s="18">
        <v>1767.4</v>
      </c>
      <c r="P325" s="18"/>
      <c r="Q325" s="19" t="s">
        <v>30</v>
      </c>
      <c r="R325" s="21">
        <v>0.1</v>
      </c>
      <c r="S325" s="22">
        <v>1786.700008</v>
      </c>
      <c r="T325" s="18"/>
      <c r="U325" s="23">
        <v>9249.7199999999993</v>
      </c>
      <c r="V325" s="23">
        <f t="shared" si="87"/>
        <v>16526474.79799776</v>
      </c>
      <c r="W325" s="55"/>
      <c r="X325" s="23">
        <v>9352.32</v>
      </c>
      <c r="Y325" s="22">
        <f t="shared" si="76"/>
        <v>16709790.21881856</v>
      </c>
      <c r="Z325" s="23">
        <v>9680.64</v>
      </c>
      <c r="AA325" s="22">
        <f t="shared" si="77"/>
        <v>17296399.565445118</v>
      </c>
    </row>
    <row r="326" spans="1:27" s="16" customFormat="1" ht="20.100000000000001" customHeight="1">
      <c r="A326" s="39">
        <v>531</v>
      </c>
      <c r="B326" s="19"/>
      <c r="C326" s="19"/>
      <c r="D326" s="20" t="s">
        <v>741</v>
      </c>
      <c r="E326" s="20" t="s">
        <v>742</v>
      </c>
      <c r="F326" s="18" t="s">
        <v>689</v>
      </c>
      <c r="G326" s="18" t="s">
        <v>41</v>
      </c>
      <c r="H326" s="19">
        <v>1</v>
      </c>
      <c r="I326" s="18" t="s">
        <v>735</v>
      </c>
      <c r="J326" s="24" t="s">
        <v>1020</v>
      </c>
      <c r="K326" s="19" t="s">
        <v>86</v>
      </c>
      <c r="L326" s="19" t="s">
        <v>29</v>
      </c>
      <c r="M326" s="19">
        <v>1</v>
      </c>
      <c r="N326" s="19">
        <v>4</v>
      </c>
      <c r="O326" s="18">
        <v>1767.4</v>
      </c>
      <c r="P326" s="18"/>
      <c r="Q326" s="19" t="s">
        <v>30</v>
      </c>
      <c r="R326" s="21">
        <v>0.1</v>
      </c>
      <c r="S326" s="22">
        <v>1786.700008</v>
      </c>
      <c r="T326" s="18"/>
      <c r="U326" s="23">
        <v>9249.7199999999993</v>
      </c>
      <c r="V326" s="23">
        <f t="shared" si="87"/>
        <v>16526474.79799776</v>
      </c>
      <c r="W326" s="55"/>
      <c r="X326" s="31" t="e">
        <f>Y326/T326</f>
        <v>#DIV/0!</v>
      </c>
      <c r="Y326" s="29">
        <f t="shared" ref="Y326:AA326" si="88">SUM(Y316:Y325)</f>
        <v>140290331.81484038</v>
      </c>
      <c r="Z326" s="31" t="e">
        <f>AA326/T326</f>
        <v>#DIV/0!</v>
      </c>
      <c r="AA326" s="29">
        <f t="shared" si="88"/>
        <v>145218850.41315079</v>
      </c>
    </row>
    <row r="327" spans="1:27" s="82" customFormat="1" ht="20.100000000000001" customHeight="1">
      <c r="A327" s="74">
        <v>532</v>
      </c>
      <c r="B327" s="19"/>
      <c r="C327" s="19"/>
      <c r="D327" s="20" t="s">
        <v>743</v>
      </c>
      <c r="E327" s="20" t="s">
        <v>744</v>
      </c>
      <c r="F327" s="18" t="s">
        <v>689</v>
      </c>
      <c r="G327" s="18" t="s">
        <v>41</v>
      </c>
      <c r="H327" s="19">
        <v>1</v>
      </c>
      <c r="I327" s="18" t="s">
        <v>735</v>
      </c>
      <c r="J327" s="24" t="s">
        <v>1020</v>
      </c>
      <c r="K327" s="19" t="s">
        <v>86</v>
      </c>
      <c r="L327" s="19" t="s">
        <v>29</v>
      </c>
      <c r="M327" s="19">
        <v>1</v>
      </c>
      <c r="N327" s="19">
        <v>5</v>
      </c>
      <c r="O327" s="18">
        <v>979.5</v>
      </c>
      <c r="P327" s="18"/>
      <c r="Q327" s="19" t="s">
        <v>47</v>
      </c>
      <c r="R327" s="21">
        <v>0.05</v>
      </c>
      <c r="S327" s="22">
        <v>990.19614000000001</v>
      </c>
      <c r="T327" s="18"/>
      <c r="U327" s="23">
        <v>9825.9699999999993</v>
      </c>
      <c r="V327" s="23">
        <f t="shared" si="87"/>
        <v>9729637.5657557994</v>
      </c>
      <c r="W327" s="55"/>
      <c r="X327" s="80">
        <v>13764.12</v>
      </c>
      <c r="Y327" s="79">
        <f t="shared" si="76"/>
        <v>13629178.494496802</v>
      </c>
      <c r="Z327" s="80">
        <v>13784.64</v>
      </c>
      <c r="AA327" s="79">
        <f t="shared" si="77"/>
        <v>13649497.3192896</v>
      </c>
    </row>
    <row r="328" spans="1:27" s="82" customFormat="1" ht="20.100000000000001" customHeight="1">
      <c r="A328" s="74">
        <v>533</v>
      </c>
      <c r="B328" s="19"/>
      <c r="C328" s="19"/>
      <c r="D328" s="20">
        <v>70113680510106</v>
      </c>
      <c r="E328" s="20" t="s">
        <v>745</v>
      </c>
      <c r="F328" s="18" t="s">
        <v>689</v>
      </c>
      <c r="G328" s="18" t="s">
        <v>41</v>
      </c>
      <c r="H328" s="19">
        <v>1</v>
      </c>
      <c r="I328" s="18" t="s">
        <v>735</v>
      </c>
      <c r="J328" s="24" t="s">
        <v>1020</v>
      </c>
      <c r="K328" s="19" t="s">
        <v>86</v>
      </c>
      <c r="L328" s="19" t="s">
        <v>29</v>
      </c>
      <c r="M328" s="19">
        <v>1</v>
      </c>
      <c r="N328" s="19">
        <v>6</v>
      </c>
      <c r="O328" s="18">
        <v>1767.4</v>
      </c>
      <c r="P328" s="18"/>
      <c r="Q328" s="19" t="s">
        <v>39</v>
      </c>
      <c r="R328" s="21">
        <v>0.12</v>
      </c>
      <c r="S328" s="22">
        <v>1786.700008</v>
      </c>
      <c r="T328" s="18"/>
      <c r="U328" s="23">
        <v>9019.2199999999993</v>
      </c>
      <c r="V328" s="23">
        <f t="shared" si="87"/>
        <v>16114640.44615376</v>
      </c>
      <c r="W328" s="55"/>
      <c r="X328" s="80">
        <v>14048.44</v>
      </c>
      <c r="Y328" s="79">
        <f t="shared" si="76"/>
        <v>25100347.860387523</v>
      </c>
      <c r="Z328" s="80">
        <v>13959.38</v>
      </c>
      <c r="AA328" s="79">
        <f t="shared" si="77"/>
        <v>24941224.357675038</v>
      </c>
    </row>
    <row r="329" spans="1:27" s="82" customFormat="1" ht="20.100000000000001" customHeight="1">
      <c r="A329" s="74">
        <v>534</v>
      </c>
      <c r="B329" s="19"/>
      <c r="C329" s="19"/>
      <c r="D329" s="20">
        <v>70113680510107</v>
      </c>
      <c r="E329" s="20" t="s">
        <v>746</v>
      </c>
      <c r="F329" s="18" t="s">
        <v>689</v>
      </c>
      <c r="G329" s="18" t="s">
        <v>41</v>
      </c>
      <c r="H329" s="19">
        <v>1</v>
      </c>
      <c r="I329" s="18" t="s">
        <v>735</v>
      </c>
      <c r="J329" s="24" t="s">
        <v>1020</v>
      </c>
      <c r="K329" s="19" t="s">
        <v>86</v>
      </c>
      <c r="L329" s="19" t="s">
        <v>29</v>
      </c>
      <c r="M329" s="19">
        <v>1</v>
      </c>
      <c r="N329" s="19">
        <v>7</v>
      </c>
      <c r="O329" s="18">
        <v>1767.4</v>
      </c>
      <c r="P329" s="18"/>
      <c r="Q329" s="19" t="s">
        <v>47</v>
      </c>
      <c r="R329" s="21">
        <v>0.05</v>
      </c>
      <c r="S329" s="22">
        <v>1786.700008</v>
      </c>
      <c r="T329" s="18"/>
      <c r="U329" s="23">
        <v>9825.9699999999993</v>
      </c>
      <c r="V329" s="23">
        <f t="shared" si="87"/>
        <v>17556060.67760776</v>
      </c>
      <c r="W329" s="55"/>
      <c r="X329" s="80" t="e">
        <f>Y329/T329</f>
        <v>#DIV/0!</v>
      </c>
      <c r="Y329" s="79">
        <f t="shared" ref="Y329:AA329" si="89">SUM(Y327:Y328)</f>
        <v>38729526.354884326</v>
      </c>
      <c r="Z329" s="80" t="e">
        <f>AA329/T329</f>
        <v>#DIV/0!</v>
      </c>
      <c r="AA329" s="79">
        <f t="shared" si="89"/>
        <v>38590721.676964641</v>
      </c>
    </row>
    <row r="330" spans="1:27" s="16" customFormat="1" ht="20.100000000000001" customHeight="1">
      <c r="A330" s="39">
        <v>535</v>
      </c>
      <c r="B330" s="19"/>
      <c r="C330" s="19"/>
      <c r="D330" s="20">
        <v>70113680510108</v>
      </c>
      <c r="E330" s="20" t="s">
        <v>747</v>
      </c>
      <c r="F330" s="18" t="s">
        <v>689</v>
      </c>
      <c r="G330" s="18" t="s">
        <v>41</v>
      </c>
      <c r="H330" s="19">
        <v>1</v>
      </c>
      <c r="I330" s="18" t="s">
        <v>735</v>
      </c>
      <c r="J330" s="24" t="s">
        <v>1020</v>
      </c>
      <c r="K330" s="19" t="s">
        <v>86</v>
      </c>
      <c r="L330" s="19" t="s">
        <v>29</v>
      </c>
      <c r="M330" s="19">
        <v>1</v>
      </c>
      <c r="N330" s="19">
        <v>8</v>
      </c>
      <c r="O330" s="18">
        <v>1767.4</v>
      </c>
      <c r="P330" s="18"/>
      <c r="Q330" s="19" t="s">
        <v>30</v>
      </c>
      <c r="R330" s="21">
        <v>0.1</v>
      </c>
      <c r="S330" s="22">
        <v>1786.700008</v>
      </c>
      <c r="T330" s="18"/>
      <c r="U330" s="23">
        <v>9249.7199999999993</v>
      </c>
      <c r="V330" s="23">
        <f t="shared" si="87"/>
        <v>16526474.79799776</v>
      </c>
      <c r="W330" s="55"/>
      <c r="X330" s="23">
        <v>8572.7000000000007</v>
      </c>
      <c r="Y330" s="22">
        <f t="shared" si="76"/>
        <v>15316843.158581601</v>
      </c>
      <c r="Z330" s="23">
        <v>9241.8799999999992</v>
      </c>
      <c r="AA330" s="22">
        <f t="shared" si="77"/>
        <v>16512467.069935039</v>
      </c>
    </row>
    <row r="331" spans="1:27" s="16" customFormat="1" ht="20.100000000000001" customHeight="1">
      <c r="A331" s="39">
        <v>536</v>
      </c>
      <c r="B331" s="19"/>
      <c r="C331" s="19"/>
      <c r="D331" s="20">
        <v>70113680510109</v>
      </c>
      <c r="E331" s="20" t="s">
        <v>748</v>
      </c>
      <c r="F331" s="18" t="s">
        <v>689</v>
      </c>
      <c r="G331" s="18" t="s">
        <v>41</v>
      </c>
      <c r="H331" s="19">
        <v>1</v>
      </c>
      <c r="I331" s="18" t="s">
        <v>735</v>
      </c>
      <c r="J331" s="24" t="s">
        <v>1020</v>
      </c>
      <c r="K331" s="19" t="s">
        <v>86</v>
      </c>
      <c r="L331" s="19" t="s">
        <v>29</v>
      </c>
      <c r="M331" s="19">
        <v>1</v>
      </c>
      <c r="N331" s="19">
        <v>9</v>
      </c>
      <c r="O331" s="18">
        <v>1767.4</v>
      </c>
      <c r="P331" s="18"/>
      <c r="Q331" s="19" t="s">
        <v>30</v>
      </c>
      <c r="R331" s="21">
        <v>0.1</v>
      </c>
      <c r="S331" s="22">
        <v>1786.700008</v>
      </c>
      <c r="T331" s="18"/>
      <c r="U331" s="23">
        <v>9249.7199999999993</v>
      </c>
      <c r="V331" s="23">
        <f t="shared" si="87"/>
        <v>16526474.79799776</v>
      </c>
      <c r="W331" s="55"/>
      <c r="X331" s="23">
        <v>8572.7000000000007</v>
      </c>
      <c r="Y331" s="22">
        <f t="shared" si="76"/>
        <v>15316843.158581601</v>
      </c>
      <c r="Z331" s="23">
        <v>9241.8799999999992</v>
      </c>
      <c r="AA331" s="22">
        <f t="shared" si="77"/>
        <v>16512467.069935039</v>
      </c>
    </row>
    <row r="332" spans="1:27" s="16" customFormat="1" ht="20.100000000000001" customHeight="1">
      <c r="A332" s="39">
        <v>537</v>
      </c>
      <c r="B332" s="25">
        <v>78</v>
      </c>
      <c r="C332" s="25">
        <v>78</v>
      </c>
      <c r="D332" s="26" t="s">
        <v>733</v>
      </c>
      <c r="E332" s="26" t="s">
        <v>734</v>
      </c>
      <c r="F332" s="27" t="s">
        <v>689</v>
      </c>
      <c r="G332" s="27" t="s">
        <v>41</v>
      </c>
      <c r="H332" s="25"/>
      <c r="I332" s="27" t="s">
        <v>735</v>
      </c>
      <c r="J332" s="27" t="s">
        <v>999</v>
      </c>
      <c r="K332" s="25" t="s">
        <v>86</v>
      </c>
      <c r="L332" s="25"/>
      <c r="M332" s="25"/>
      <c r="N332" s="25"/>
      <c r="O332" s="27"/>
      <c r="P332" s="27"/>
      <c r="Q332" s="25"/>
      <c r="R332" s="28"/>
      <c r="S332" s="29"/>
      <c r="T332" s="30">
        <f>SUM(S322:S331)</f>
        <v>15626.6767</v>
      </c>
      <c r="U332" s="31">
        <f>V332/T332</f>
        <v>9470.1832990507191</v>
      </c>
      <c r="V332" s="31">
        <f>SUM(V322:V331)</f>
        <v>147987492.704005</v>
      </c>
      <c r="W332" s="56">
        <v>148000000</v>
      </c>
      <c r="X332" s="23">
        <v>8572.7000000000007</v>
      </c>
      <c r="Y332" s="22">
        <f t="shared" si="76"/>
        <v>0</v>
      </c>
      <c r="Z332" s="23">
        <v>9241.8799999999992</v>
      </c>
      <c r="AA332" s="22">
        <f t="shared" si="77"/>
        <v>0</v>
      </c>
    </row>
    <row r="333" spans="1:27" s="16" customFormat="1" ht="20.100000000000001" customHeight="1">
      <c r="A333" s="39">
        <v>538</v>
      </c>
      <c r="B333" s="19">
        <v>79</v>
      </c>
      <c r="C333" s="19">
        <v>79</v>
      </c>
      <c r="D333" s="20">
        <v>70113660511101</v>
      </c>
      <c r="E333" s="20" t="s">
        <v>749</v>
      </c>
      <c r="F333" s="18" t="s">
        <v>689</v>
      </c>
      <c r="G333" s="18" t="s">
        <v>65</v>
      </c>
      <c r="H333" s="19"/>
      <c r="I333" s="18" t="s">
        <v>750</v>
      </c>
      <c r="J333" s="18" t="s">
        <v>1000</v>
      </c>
      <c r="K333" s="19" t="s">
        <v>86</v>
      </c>
      <c r="L333" s="19" t="s">
        <v>29</v>
      </c>
      <c r="M333" s="19">
        <v>3</v>
      </c>
      <c r="N333" s="19">
        <v>1</v>
      </c>
      <c r="O333" s="18">
        <v>1404</v>
      </c>
      <c r="P333" s="18"/>
      <c r="Q333" s="19" t="s">
        <v>30</v>
      </c>
      <c r="R333" s="21">
        <v>0.05</v>
      </c>
      <c r="S333" s="22">
        <v>1420.4311559999999</v>
      </c>
      <c r="T333" s="18"/>
      <c r="U333" s="23">
        <v>9825.9699999999993</v>
      </c>
      <c r="V333" s="23">
        <f t="shared" ref="V333:V338" si="90">U333*S333</f>
        <v>13957113.925921317</v>
      </c>
      <c r="W333" s="55"/>
      <c r="X333" s="31" t="e">
        <f>Y333/T333</f>
        <v>#DIV/0!</v>
      </c>
      <c r="Y333" s="29">
        <f t="shared" ref="Y333:AA333" si="91">SUM(Y330:Y332)</f>
        <v>30633686.317163203</v>
      </c>
      <c r="Z333" s="31" t="e">
        <f>AA333/T333</f>
        <v>#DIV/0!</v>
      </c>
      <c r="AA333" s="29">
        <f t="shared" si="91"/>
        <v>33024934.139870077</v>
      </c>
    </row>
    <row r="334" spans="1:27" s="82" customFormat="1" ht="20.100000000000001" customHeight="1">
      <c r="A334" s="74">
        <v>539</v>
      </c>
      <c r="B334" s="19"/>
      <c r="C334" s="19"/>
      <c r="D334" s="20">
        <v>70113660511102</v>
      </c>
      <c r="E334" s="20" t="s">
        <v>751</v>
      </c>
      <c r="F334" s="18" t="s">
        <v>689</v>
      </c>
      <c r="G334" s="18" t="s">
        <v>65</v>
      </c>
      <c r="H334" s="19"/>
      <c r="I334" s="18" t="s">
        <v>750</v>
      </c>
      <c r="J334" s="24" t="s">
        <v>1020</v>
      </c>
      <c r="K334" s="19" t="s">
        <v>86</v>
      </c>
      <c r="L334" s="19" t="s">
        <v>29</v>
      </c>
      <c r="M334" s="19">
        <v>3</v>
      </c>
      <c r="N334" s="19">
        <v>2</v>
      </c>
      <c r="O334" s="18">
        <v>1848</v>
      </c>
      <c r="P334" s="18"/>
      <c r="Q334" s="19" t="s">
        <v>30</v>
      </c>
      <c r="R334" s="21">
        <v>0.05</v>
      </c>
      <c r="S334" s="22">
        <v>1869.6273330000001</v>
      </c>
      <c r="T334" s="18"/>
      <c r="U334" s="23">
        <v>9825.9699999999993</v>
      </c>
      <c r="V334" s="23">
        <f t="shared" si="90"/>
        <v>18370902.08523801</v>
      </c>
      <c r="W334" s="55"/>
      <c r="X334" s="80">
        <v>19861.939999999999</v>
      </c>
      <c r="Y334" s="79">
        <f t="shared" si="76"/>
        <v>37134425.910406023</v>
      </c>
      <c r="Z334" s="80">
        <v>20123.18</v>
      </c>
      <c r="AA334" s="79">
        <f t="shared" si="77"/>
        <v>37622847.35487894</v>
      </c>
    </row>
    <row r="335" spans="1:27" s="82" customFormat="1" ht="20.100000000000001" customHeight="1">
      <c r="A335" s="74">
        <v>540</v>
      </c>
      <c r="B335" s="19"/>
      <c r="C335" s="19"/>
      <c r="D335" s="20">
        <v>70113660511103</v>
      </c>
      <c r="E335" s="20" t="s">
        <v>752</v>
      </c>
      <c r="F335" s="18" t="s">
        <v>689</v>
      </c>
      <c r="G335" s="18" t="s">
        <v>65</v>
      </c>
      <c r="H335" s="19"/>
      <c r="I335" s="18" t="s">
        <v>750</v>
      </c>
      <c r="J335" s="24" t="s">
        <v>1020</v>
      </c>
      <c r="K335" s="19" t="s">
        <v>86</v>
      </c>
      <c r="L335" s="19" t="s">
        <v>29</v>
      </c>
      <c r="M335" s="19">
        <v>3</v>
      </c>
      <c r="N335" s="19">
        <v>3</v>
      </c>
      <c r="O335" s="18">
        <v>1848</v>
      </c>
      <c r="P335" s="18"/>
      <c r="Q335" s="19" t="s">
        <v>30</v>
      </c>
      <c r="R335" s="21">
        <v>0.05</v>
      </c>
      <c r="S335" s="22">
        <v>1869.6273330000001</v>
      </c>
      <c r="T335" s="18"/>
      <c r="U335" s="23">
        <v>9825.9699999999993</v>
      </c>
      <c r="V335" s="23">
        <f t="shared" si="90"/>
        <v>18370902.08523801</v>
      </c>
      <c r="W335" s="55"/>
      <c r="X335" s="80">
        <v>19861.939999999999</v>
      </c>
      <c r="Y335" s="79">
        <f t="shared" si="76"/>
        <v>37134425.910406023</v>
      </c>
      <c r="Z335" s="80">
        <v>20123.18</v>
      </c>
      <c r="AA335" s="79">
        <f t="shared" si="77"/>
        <v>37622847.35487894</v>
      </c>
    </row>
    <row r="336" spans="1:27" s="82" customFormat="1" ht="20.100000000000001" customHeight="1">
      <c r="A336" s="74">
        <v>541</v>
      </c>
      <c r="B336" s="19"/>
      <c r="C336" s="19"/>
      <c r="D336" s="20">
        <v>70113660511104</v>
      </c>
      <c r="E336" s="20" t="s">
        <v>753</v>
      </c>
      <c r="F336" s="18" t="s">
        <v>689</v>
      </c>
      <c r="G336" s="18" t="s">
        <v>65</v>
      </c>
      <c r="H336" s="19"/>
      <c r="I336" s="18" t="s">
        <v>750</v>
      </c>
      <c r="J336" s="24" t="s">
        <v>1020</v>
      </c>
      <c r="K336" s="19" t="s">
        <v>86</v>
      </c>
      <c r="L336" s="19" t="s">
        <v>29</v>
      </c>
      <c r="M336" s="19">
        <v>3</v>
      </c>
      <c r="N336" s="19">
        <v>4</v>
      </c>
      <c r="O336" s="18">
        <v>1848</v>
      </c>
      <c r="P336" s="18"/>
      <c r="Q336" s="19" t="s">
        <v>51</v>
      </c>
      <c r="R336" s="21">
        <v>0.09</v>
      </c>
      <c r="S336" s="22">
        <v>1869.6273330000001</v>
      </c>
      <c r="T336" s="18"/>
      <c r="U336" s="23">
        <v>9364.9699999999993</v>
      </c>
      <c r="V336" s="23">
        <f t="shared" si="90"/>
        <v>17509003.884725012</v>
      </c>
      <c r="W336" s="55"/>
      <c r="X336" s="80">
        <v>19861.939999999999</v>
      </c>
      <c r="Y336" s="79">
        <f t="shared" si="76"/>
        <v>37134425.910406023</v>
      </c>
      <c r="Z336" s="80">
        <v>20123.18</v>
      </c>
      <c r="AA336" s="79">
        <f t="shared" si="77"/>
        <v>37622847.35487894</v>
      </c>
    </row>
    <row r="337" spans="1:27" s="82" customFormat="1" ht="20.100000000000001" customHeight="1">
      <c r="A337" s="74">
        <v>542</v>
      </c>
      <c r="B337" s="19"/>
      <c r="C337" s="19"/>
      <c r="D337" s="20">
        <v>70113660511105</v>
      </c>
      <c r="E337" s="20" t="s">
        <v>754</v>
      </c>
      <c r="F337" s="18" t="s">
        <v>689</v>
      </c>
      <c r="G337" s="18" t="s">
        <v>65</v>
      </c>
      <c r="H337" s="19"/>
      <c r="I337" s="18" t="s">
        <v>750</v>
      </c>
      <c r="J337" s="24" t="s">
        <v>1020</v>
      </c>
      <c r="K337" s="19" t="s">
        <v>86</v>
      </c>
      <c r="L337" s="19" t="s">
        <v>29</v>
      </c>
      <c r="M337" s="19">
        <v>3</v>
      </c>
      <c r="N337" s="19">
        <v>5</v>
      </c>
      <c r="O337" s="18">
        <v>2000</v>
      </c>
      <c r="P337" s="18"/>
      <c r="Q337" s="19" t="s">
        <v>30</v>
      </c>
      <c r="R337" s="21">
        <v>0.05</v>
      </c>
      <c r="S337" s="22">
        <v>2023.4062039999999</v>
      </c>
      <c r="T337" s="18"/>
      <c r="U337" s="23">
        <v>9825.9699999999993</v>
      </c>
      <c r="V337" s="23">
        <f t="shared" si="90"/>
        <v>19881928.658317879</v>
      </c>
      <c r="W337" s="55"/>
      <c r="X337" s="80">
        <v>18709.439999999999</v>
      </c>
      <c r="Y337" s="79">
        <f t="shared" si="76"/>
        <v>37856796.969365753</v>
      </c>
      <c r="Z337" s="80">
        <v>18955.68</v>
      </c>
      <c r="AA337" s="79">
        <f t="shared" si="77"/>
        <v>38355040.513038717</v>
      </c>
    </row>
    <row r="338" spans="1:27" s="82" customFormat="1" ht="20.100000000000001" customHeight="1">
      <c r="A338" s="74">
        <v>543</v>
      </c>
      <c r="B338" s="19"/>
      <c r="C338" s="19"/>
      <c r="D338" s="20">
        <v>70113660511107</v>
      </c>
      <c r="E338" s="20" t="s">
        <v>755</v>
      </c>
      <c r="F338" s="18" t="s">
        <v>689</v>
      </c>
      <c r="G338" s="18" t="s">
        <v>65</v>
      </c>
      <c r="H338" s="19"/>
      <c r="I338" s="18" t="s">
        <v>750</v>
      </c>
      <c r="J338" s="24" t="s">
        <v>1020</v>
      </c>
      <c r="K338" s="19" t="s">
        <v>86</v>
      </c>
      <c r="L338" s="19" t="s">
        <v>29</v>
      </c>
      <c r="M338" s="19">
        <v>3</v>
      </c>
      <c r="N338" s="19">
        <v>7</v>
      </c>
      <c r="O338" s="18">
        <v>1512</v>
      </c>
      <c r="P338" s="18"/>
      <c r="Q338" s="19" t="s">
        <v>30</v>
      </c>
      <c r="R338" s="21">
        <v>0.05</v>
      </c>
      <c r="S338" s="22">
        <v>1529.695091</v>
      </c>
      <c r="T338" s="18"/>
      <c r="U338" s="23">
        <v>9825.9699999999993</v>
      </c>
      <c r="V338" s="23">
        <f t="shared" si="90"/>
        <v>15030738.07331327</v>
      </c>
      <c r="W338" s="55"/>
      <c r="X338" s="80" t="e">
        <f>Y338/T338</f>
        <v>#DIV/0!</v>
      </c>
      <c r="Y338" s="79">
        <f>SUM(Y334:Y337)</f>
        <v>149260074.70058382</v>
      </c>
      <c r="Z338" s="80" t="e">
        <f>AA338/T338</f>
        <v>#DIV/0!</v>
      </c>
      <c r="AA338" s="79">
        <f>SUM(AA334:AA337)</f>
        <v>151223582.57767555</v>
      </c>
    </row>
    <row r="339" spans="1:27" s="82" customFormat="1" ht="20.45" customHeight="1">
      <c r="A339" s="74">
        <v>544</v>
      </c>
      <c r="B339" s="25">
        <v>79</v>
      </c>
      <c r="C339" s="25">
        <v>79</v>
      </c>
      <c r="D339" s="26">
        <v>70113660511101</v>
      </c>
      <c r="E339" s="26" t="s">
        <v>749</v>
      </c>
      <c r="F339" s="27" t="s">
        <v>689</v>
      </c>
      <c r="G339" s="27" t="s">
        <v>65</v>
      </c>
      <c r="H339" s="25"/>
      <c r="I339" s="27" t="s">
        <v>750</v>
      </c>
      <c r="J339" s="27" t="s">
        <v>1000</v>
      </c>
      <c r="K339" s="25" t="s">
        <v>86</v>
      </c>
      <c r="L339" s="25"/>
      <c r="M339" s="25"/>
      <c r="N339" s="25"/>
      <c r="O339" s="27"/>
      <c r="P339" s="27"/>
      <c r="Q339" s="25"/>
      <c r="R339" s="28"/>
      <c r="S339" s="29"/>
      <c r="T339" s="30">
        <f>SUM(S333:S338)</f>
        <v>10582.41445</v>
      </c>
      <c r="U339" s="31">
        <f>V339/T339</f>
        <v>9744.5237284912309</v>
      </c>
      <c r="V339" s="31">
        <f>SUM(V333:V338)</f>
        <v>103120588.71275349</v>
      </c>
      <c r="W339" s="56">
        <v>103200000</v>
      </c>
      <c r="X339" s="80">
        <v>9729.3799999999992</v>
      </c>
      <c r="Y339" s="79">
        <f t="shared" ref="Y339:Y381" si="92">X339*S339</f>
        <v>0</v>
      </c>
      <c r="Z339" s="80">
        <v>10084.379999999999</v>
      </c>
      <c r="AA339" s="79">
        <f t="shared" ref="AA339:AA381" si="93">Z339*S339</f>
        <v>0</v>
      </c>
    </row>
    <row r="340" spans="1:27" s="82" customFormat="1" ht="20.100000000000001" customHeight="1">
      <c r="A340" s="74">
        <v>545</v>
      </c>
      <c r="B340" s="19">
        <v>82</v>
      </c>
      <c r="C340" s="19">
        <v>82</v>
      </c>
      <c r="D340" s="20">
        <v>90118571309101</v>
      </c>
      <c r="E340" s="20" t="s">
        <v>762</v>
      </c>
      <c r="F340" s="18" t="s">
        <v>69</v>
      </c>
      <c r="G340" s="18" t="s">
        <v>28</v>
      </c>
      <c r="H340" s="19"/>
      <c r="I340" s="18" t="s">
        <v>763</v>
      </c>
      <c r="J340" s="18" t="s">
        <v>1003</v>
      </c>
      <c r="K340" s="19" t="s">
        <v>86</v>
      </c>
      <c r="L340" s="19" t="s">
        <v>20</v>
      </c>
      <c r="M340" s="19" t="s">
        <v>21</v>
      </c>
      <c r="N340" s="19" t="s">
        <v>21</v>
      </c>
      <c r="O340" s="18">
        <v>2272.9</v>
      </c>
      <c r="P340" s="18"/>
      <c r="Q340" s="19" t="s">
        <v>23</v>
      </c>
      <c r="R340" s="21">
        <v>0.1</v>
      </c>
      <c r="S340" s="22">
        <v>2296.1264000000001</v>
      </c>
      <c r="T340" s="18"/>
      <c r="U340" s="23">
        <v>7296.47</v>
      </c>
      <c r="V340" s="23">
        <f>U340*S340</f>
        <v>16753617.393808002</v>
      </c>
      <c r="W340" s="55"/>
      <c r="X340" s="80">
        <v>9729.3799999999992</v>
      </c>
      <c r="Y340" s="79">
        <f t="shared" si="92"/>
        <v>22339886.273631997</v>
      </c>
      <c r="Z340" s="80">
        <v>10084.379999999999</v>
      </c>
      <c r="AA340" s="79">
        <f t="shared" si="93"/>
        <v>23155011.145631999</v>
      </c>
    </row>
    <row r="341" spans="1:27" s="82" customFormat="1" ht="20.100000000000001" customHeight="1">
      <c r="A341" s="74">
        <v>546</v>
      </c>
      <c r="B341" s="25">
        <v>82</v>
      </c>
      <c r="C341" s="25">
        <v>82</v>
      </c>
      <c r="D341" s="26">
        <v>90118571309101</v>
      </c>
      <c r="E341" s="26" t="s">
        <v>762</v>
      </c>
      <c r="F341" s="27" t="s">
        <v>69</v>
      </c>
      <c r="G341" s="27" t="s">
        <v>28</v>
      </c>
      <c r="H341" s="25"/>
      <c r="I341" s="27" t="s">
        <v>763</v>
      </c>
      <c r="J341" s="27" t="s">
        <v>1003</v>
      </c>
      <c r="K341" s="25" t="s">
        <v>86</v>
      </c>
      <c r="L341" s="25"/>
      <c r="M341" s="25"/>
      <c r="N341" s="25"/>
      <c r="O341" s="27"/>
      <c r="P341" s="27"/>
      <c r="Q341" s="25"/>
      <c r="R341" s="28"/>
      <c r="S341" s="29"/>
      <c r="T341" s="30">
        <f>+S340</f>
        <v>2296.1264000000001</v>
      </c>
      <c r="U341" s="31">
        <f>V341/T341</f>
        <v>7296.47</v>
      </c>
      <c r="V341" s="31">
        <f>SUM(V340)</f>
        <v>16753617.393808002</v>
      </c>
      <c r="W341" s="56">
        <v>16800000</v>
      </c>
      <c r="X341" s="80">
        <v>9146.8799999999992</v>
      </c>
      <c r="Y341" s="79">
        <f t="shared" si="92"/>
        <v>0</v>
      </c>
      <c r="Z341" s="80">
        <v>9481.8799999999992</v>
      </c>
      <c r="AA341" s="79">
        <f t="shared" si="93"/>
        <v>0</v>
      </c>
    </row>
    <row r="342" spans="1:27" s="82" customFormat="1" ht="20.100000000000001" customHeight="1">
      <c r="A342" s="74">
        <v>547</v>
      </c>
      <c r="B342" s="19">
        <v>85</v>
      </c>
      <c r="C342" s="19">
        <v>85</v>
      </c>
      <c r="D342" s="20" t="s">
        <v>779</v>
      </c>
      <c r="E342" s="20" t="s">
        <v>780</v>
      </c>
      <c r="F342" s="18" t="s">
        <v>70</v>
      </c>
      <c r="G342" s="18" t="s">
        <v>41</v>
      </c>
      <c r="H342" s="19">
        <v>2</v>
      </c>
      <c r="I342" s="18" t="s">
        <v>781</v>
      </c>
      <c r="J342" s="18" t="s">
        <v>1004</v>
      </c>
      <c r="K342" s="19" t="s">
        <v>86</v>
      </c>
      <c r="L342" s="19" t="s">
        <v>29</v>
      </c>
      <c r="M342" s="19">
        <v>7</v>
      </c>
      <c r="N342" s="19">
        <v>1</v>
      </c>
      <c r="O342" s="18">
        <v>1950.4</v>
      </c>
      <c r="P342" s="18"/>
      <c r="Q342" s="19" t="s">
        <v>47</v>
      </c>
      <c r="R342" s="21">
        <v>0.05</v>
      </c>
      <c r="S342" s="22">
        <v>1968.7532639999999</v>
      </c>
      <c r="T342" s="18"/>
      <c r="U342" s="23">
        <v>10018.44</v>
      </c>
      <c r="V342" s="23">
        <f t="shared" ref="V342:V359" si="94">U342*S342</f>
        <v>19723836.45018816</v>
      </c>
      <c r="W342" s="55"/>
      <c r="X342" s="80">
        <v>9729.3799999999992</v>
      </c>
      <c r="Y342" s="79">
        <f t="shared" si="92"/>
        <v>19154748.631696317</v>
      </c>
      <c r="Z342" s="80">
        <v>10084.379999999999</v>
      </c>
      <c r="AA342" s="79">
        <f t="shared" si="93"/>
        <v>19853656.040416319</v>
      </c>
    </row>
    <row r="343" spans="1:27" s="82" customFormat="1" ht="20.100000000000001" customHeight="1">
      <c r="A343" s="74">
        <v>548</v>
      </c>
      <c r="B343" s="19"/>
      <c r="C343" s="19"/>
      <c r="D343" s="20" t="s">
        <v>782</v>
      </c>
      <c r="E343" s="20" t="s">
        <v>783</v>
      </c>
      <c r="F343" s="18" t="s">
        <v>70</v>
      </c>
      <c r="G343" s="18" t="s">
        <v>41</v>
      </c>
      <c r="H343" s="19">
        <v>2</v>
      </c>
      <c r="I343" s="18" t="s">
        <v>781</v>
      </c>
      <c r="J343" s="24" t="s">
        <v>1020</v>
      </c>
      <c r="K343" s="19" t="s">
        <v>86</v>
      </c>
      <c r="L343" s="19" t="s">
        <v>29</v>
      </c>
      <c r="M343" s="19">
        <v>7</v>
      </c>
      <c r="N343" s="19">
        <v>10</v>
      </c>
      <c r="O343" s="18">
        <v>1950.4</v>
      </c>
      <c r="P343" s="18"/>
      <c r="Q343" s="19" t="s">
        <v>48</v>
      </c>
      <c r="R343" s="21">
        <v>0.18</v>
      </c>
      <c r="S343" s="22">
        <v>1968.7532639999999</v>
      </c>
      <c r="T343" s="18"/>
      <c r="U343" s="23">
        <v>8520.19</v>
      </c>
      <c r="V343" s="23">
        <f t="shared" si="94"/>
        <v>16774151.872400161</v>
      </c>
      <c r="W343" s="55"/>
      <c r="X343" s="80">
        <v>9729.3799999999992</v>
      </c>
      <c r="Y343" s="79">
        <f t="shared" si="92"/>
        <v>19154748.631696317</v>
      </c>
      <c r="Z343" s="80">
        <v>10084.379999999999</v>
      </c>
      <c r="AA343" s="79">
        <f t="shared" si="93"/>
        <v>19853656.040416319</v>
      </c>
    </row>
    <row r="344" spans="1:27" s="82" customFormat="1" ht="20.100000000000001" customHeight="1">
      <c r="A344" s="74">
        <v>549</v>
      </c>
      <c r="B344" s="19"/>
      <c r="C344" s="19"/>
      <c r="D344" s="20" t="s">
        <v>784</v>
      </c>
      <c r="E344" s="20" t="s">
        <v>785</v>
      </c>
      <c r="F344" s="18" t="s">
        <v>70</v>
      </c>
      <c r="G344" s="18" t="s">
        <v>41</v>
      </c>
      <c r="H344" s="19">
        <v>2</v>
      </c>
      <c r="I344" s="18" t="s">
        <v>781</v>
      </c>
      <c r="J344" s="24" t="s">
        <v>1020</v>
      </c>
      <c r="K344" s="19" t="s">
        <v>86</v>
      </c>
      <c r="L344" s="19" t="s">
        <v>29</v>
      </c>
      <c r="M344" s="19">
        <v>7</v>
      </c>
      <c r="N344" s="19">
        <v>11</v>
      </c>
      <c r="O344" s="18">
        <v>1950.4</v>
      </c>
      <c r="P344" s="18"/>
      <c r="Q344" s="19" t="s">
        <v>64</v>
      </c>
      <c r="R344" s="21">
        <v>0.16</v>
      </c>
      <c r="S344" s="22">
        <v>1968.7532639999999</v>
      </c>
      <c r="T344" s="18"/>
      <c r="U344" s="23">
        <v>8750.69</v>
      </c>
      <c r="V344" s="23">
        <f t="shared" si="94"/>
        <v>17227949.49975216</v>
      </c>
      <c r="W344" s="55"/>
      <c r="X344" s="80">
        <v>9729.3799999999992</v>
      </c>
      <c r="Y344" s="79">
        <f t="shared" si="92"/>
        <v>19154748.631696317</v>
      </c>
      <c r="Z344" s="80">
        <v>10084.379999999999</v>
      </c>
      <c r="AA344" s="79">
        <f t="shared" si="93"/>
        <v>19853656.040416319</v>
      </c>
    </row>
    <row r="345" spans="1:27" s="82" customFormat="1" ht="20.100000000000001" customHeight="1">
      <c r="A345" s="74">
        <v>550</v>
      </c>
      <c r="B345" s="19"/>
      <c r="C345" s="19"/>
      <c r="D345" s="20" t="s">
        <v>786</v>
      </c>
      <c r="E345" s="20" t="s">
        <v>787</v>
      </c>
      <c r="F345" s="18" t="s">
        <v>70</v>
      </c>
      <c r="G345" s="18" t="s">
        <v>41</v>
      </c>
      <c r="H345" s="19">
        <v>2</v>
      </c>
      <c r="I345" s="18" t="s">
        <v>781</v>
      </c>
      <c r="J345" s="24" t="s">
        <v>1020</v>
      </c>
      <c r="K345" s="19" t="s">
        <v>86</v>
      </c>
      <c r="L345" s="19" t="s">
        <v>29</v>
      </c>
      <c r="M345" s="19">
        <v>7</v>
      </c>
      <c r="N345" s="19">
        <v>12</v>
      </c>
      <c r="O345" s="18">
        <v>1950.4</v>
      </c>
      <c r="P345" s="18"/>
      <c r="Q345" s="19" t="s">
        <v>47</v>
      </c>
      <c r="R345" s="21">
        <v>0.05</v>
      </c>
      <c r="S345" s="22">
        <v>1968.7532639999999</v>
      </c>
      <c r="T345" s="18"/>
      <c r="U345" s="23">
        <v>10018.44</v>
      </c>
      <c r="V345" s="23">
        <f t="shared" si="94"/>
        <v>19723836.45018816</v>
      </c>
      <c r="W345" s="55"/>
      <c r="X345" s="80">
        <v>9729.3799999999992</v>
      </c>
      <c r="Y345" s="79">
        <f t="shared" si="92"/>
        <v>19154748.631696317</v>
      </c>
      <c r="Z345" s="80">
        <v>10084.379999999999</v>
      </c>
      <c r="AA345" s="79">
        <f t="shared" si="93"/>
        <v>19853656.040416319</v>
      </c>
    </row>
    <row r="346" spans="1:27" s="82" customFormat="1" ht="20.100000000000001" customHeight="1">
      <c r="A346" s="74">
        <v>551</v>
      </c>
      <c r="B346" s="19"/>
      <c r="C346" s="19"/>
      <c r="D346" s="20" t="s">
        <v>788</v>
      </c>
      <c r="E346" s="20" t="s">
        <v>789</v>
      </c>
      <c r="F346" s="18" t="s">
        <v>70</v>
      </c>
      <c r="G346" s="18" t="s">
        <v>41</v>
      </c>
      <c r="H346" s="19">
        <v>2</v>
      </c>
      <c r="I346" s="18" t="s">
        <v>781</v>
      </c>
      <c r="J346" s="24" t="s">
        <v>1020</v>
      </c>
      <c r="K346" s="19" t="s">
        <v>86</v>
      </c>
      <c r="L346" s="19" t="s">
        <v>29</v>
      </c>
      <c r="M346" s="19">
        <v>7</v>
      </c>
      <c r="N346" s="19">
        <v>13</v>
      </c>
      <c r="O346" s="18">
        <v>1950.4</v>
      </c>
      <c r="P346" s="18"/>
      <c r="Q346" s="19" t="s">
        <v>39</v>
      </c>
      <c r="R346" s="21">
        <v>0.12</v>
      </c>
      <c r="S346" s="22">
        <v>1968.7532639999999</v>
      </c>
      <c r="T346" s="18"/>
      <c r="U346" s="23">
        <v>9211.69</v>
      </c>
      <c r="V346" s="23">
        <f t="shared" si="94"/>
        <v>18135544.754456159</v>
      </c>
      <c r="W346" s="55"/>
      <c r="X346" s="80">
        <v>9729.3799999999992</v>
      </c>
      <c r="Y346" s="79">
        <f t="shared" si="92"/>
        <v>19154748.631696317</v>
      </c>
      <c r="Z346" s="80">
        <v>10084.379999999999</v>
      </c>
      <c r="AA346" s="79">
        <f t="shared" si="93"/>
        <v>19853656.040416319</v>
      </c>
    </row>
    <row r="347" spans="1:27" s="82" customFormat="1" ht="20.100000000000001" customHeight="1">
      <c r="A347" s="74">
        <v>552</v>
      </c>
      <c r="B347" s="19"/>
      <c r="C347" s="19"/>
      <c r="D347" s="20" t="s">
        <v>790</v>
      </c>
      <c r="E347" s="20" t="s">
        <v>791</v>
      </c>
      <c r="F347" s="18" t="s">
        <v>70</v>
      </c>
      <c r="G347" s="18" t="s">
        <v>41</v>
      </c>
      <c r="H347" s="19">
        <v>2</v>
      </c>
      <c r="I347" s="18" t="s">
        <v>781</v>
      </c>
      <c r="J347" s="24" t="s">
        <v>1020</v>
      </c>
      <c r="K347" s="19" t="s">
        <v>86</v>
      </c>
      <c r="L347" s="19" t="s">
        <v>29</v>
      </c>
      <c r="M347" s="19">
        <v>7</v>
      </c>
      <c r="N347" s="19">
        <v>14</v>
      </c>
      <c r="O347" s="18">
        <v>1950.4</v>
      </c>
      <c r="P347" s="18"/>
      <c r="Q347" s="19" t="s">
        <v>39</v>
      </c>
      <c r="R347" s="21">
        <v>0.12</v>
      </c>
      <c r="S347" s="22">
        <v>1968.7532639999999</v>
      </c>
      <c r="T347" s="18"/>
      <c r="U347" s="23">
        <v>9211.69</v>
      </c>
      <c r="V347" s="23">
        <f t="shared" si="94"/>
        <v>18135544.754456159</v>
      </c>
      <c r="W347" s="55"/>
      <c r="X347" s="80">
        <v>8172.7</v>
      </c>
      <c r="Y347" s="79">
        <f t="shared" si="92"/>
        <v>16090029.800692799</v>
      </c>
      <c r="Z347" s="80">
        <v>8841.8799999999992</v>
      </c>
      <c r="AA347" s="79">
        <f t="shared" si="93"/>
        <v>17407480.109896317</v>
      </c>
    </row>
    <row r="348" spans="1:27" s="82" customFormat="1" ht="20.100000000000001" customHeight="1">
      <c r="A348" s="74">
        <v>553</v>
      </c>
      <c r="B348" s="19"/>
      <c r="C348" s="19"/>
      <c r="D348" s="20" t="s">
        <v>792</v>
      </c>
      <c r="E348" s="20" t="s">
        <v>793</v>
      </c>
      <c r="F348" s="18" t="s">
        <v>70</v>
      </c>
      <c r="G348" s="18" t="s">
        <v>41</v>
      </c>
      <c r="H348" s="19">
        <v>2</v>
      </c>
      <c r="I348" s="18" t="s">
        <v>781</v>
      </c>
      <c r="J348" s="24" t="s">
        <v>1020</v>
      </c>
      <c r="K348" s="19" t="s">
        <v>86</v>
      </c>
      <c r="L348" s="19" t="s">
        <v>29</v>
      </c>
      <c r="M348" s="19">
        <v>7</v>
      </c>
      <c r="N348" s="19">
        <v>15</v>
      </c>
      <c r="O348" s="18">
        <v>1950.4</v>
      </c>
      <c r="P348" s="18"/>
      <c r="Q348" s="19" t="s">
        <v>47</v>
      </c>
      <c r="R348" s="21">
        <v>0.05</v>
      </c>
      <c r="S348" s="22">
        <v>1968.7532639999999</v>
      </c>
      <c r="T348" s="18"/>
      <c r="U348" s="23">
        <v>10018.44</v>
      </c>
      <c r="V348" s="23">
        <f t="shared" si="94"/>
        <v>19723836.45018816</v>
      </c>
      <c r="W348" s="55"/>
      <c r="X348" s="80">
        <v>8172.7</v>
      </c>
      <c r="Y348" s="79">
        <f t="shared" si="92"/>
        <v>16090029.800692799</v>
      </c>
      <c r="Z348" s="80">
        <v>8841.8799999999992</v>
      </c>
      <c r="AA348" s="79">
        <f t="shared" si="93"/>
        <v>17407480.109896317</v>
      </c>
    </row>
    <row r="349" spans="1:27" s="82" customFormat="1" ht="20.100000000000001" customHeight="1">
      <c r="A349" s="74">
        <v>554</v>
      </c>
      <c r="B349" s="19"/>
      <c r="C349" s="19"/>
      <c r="D349" s="20" t="s">
        <v>794</v>
      </c>
      <c r="E349" s="20" t="s">
        <v>795</v>
      </c>
      <c r="F349" s="18" t="s">
        <v>70</v>
      </c>
      <c r="G349" s="18" t="s">
        <v>41</v>
      </c>
      <c r="H349" s="19">
        <v>2</v>
      </c>
      <c r="I349" s="18" t="s">
        <v>781</v>
      </c>
      <c r="J349" s="24" t="s">
        <v>1020</v>
      </c>
      <c r="K349" s="19" t="s">
        <v>86</v>
      </c>
      <c r="L349" s="19" t="s">
        <v>29</v>
      </c>
      <c r="M349" s="19">
        <v>7</v>
      </c>
      <c r="N349" s="19">
        <v>16</v>
      </c>
      <c r="O349" s="18">
        <v>1950.4</v>
      </c>
      <c r="P349" s="18"/>
      <c r="Q349" s="19" t="s">
        <v>30</v>
      </c>
      <c r="R349" s="21">
        <v>0.1</v>
      </c>
      <c r="S349" s="22">
        <v>1968.7532639999999</v>
      </c>
      <c r="T349" s="18"/>
      <c r="U349" s="23">
        <v>9442.19</v>
      </c>
      <c r="V349" s="23">
        <f t="shared" si="94"/>
        <v>18589342.381808162</v>
      </c>
      <c r="W349" s="55"/>
      <c r="X349" s="80" t="e">
        <f>Y349/T349</f>
        <v>#DIV/0!</v>
      </c>
      <c r="Y349" s="79">
        <f>SUM(Y339:Y348)</f>
        <v>150293689.03349918</v>
      </c>
      <c r="Z349" s="80" t="e">
        <f>AA349/T349</f>
        <v>#DIV/0!</v>
      </c>
      <c r="AA349" s="79">
        <f>SUM(AA339:AA348)</f>
        <v>157238251.56750619</v>
      </c>
    </row>
    <row r="350" spans="1:27" s="16" customFormat="1" ht="20.100000000000001" customHeight="1">
      <c r="A350" s="39">
        <v>555</v>
      </c>
      <c r="B350" s="19"/>
      <c r="C350" s="19"/>
      <c r="D350" s="20" t="s">
        <v>796</v>
      </c>
      <c r="E350" s="20" t="s">
        <v>797</v>
      </c>
      <c r="F350" s="18" t="s">
        <v>70</v>
      </c>
      <c r="G350" s="18" t="s">
        <v>41</v>
      </c>
      <c r="H350" s="19">
        <v>2</v>
      </c>
      <c r="I350" s="18" t="s">
        <v>781</v>
      </c>
      <c r="J350" s="24" t="s">
        <v>1020</v>
      </c>
      <c r="K350" s="19" t="s">
        <v>86</v>
      </c>
      <c r="L350" s="19" t="s">
        <v>29</v>
      </c>
      <c r="M350" s="19">
        <v>7</v>
      </c>
      <c r="N350" s="19">
        <v>17</v>
      </c>
      <c r="O350" s="18">
        <v>1131.4000000000001</v>
      </c>
      <c r="P350" s="18"/>
      <c r="Q350" s="19" t="s">
        <v>51</v>
      </c>
      <c r="R350" s="21">
        <v>0.14000000000000001</v>
      </c>
      <c r="S350" s="22">
        <v>1142.046474</v>
      </c>
      <c r="T350" s="18"/>
      <c r="U350" s="23">
        <v>8981.19</v>
      </c>
      <c r="V350" s="23">
        <f t="shared" si="94"/>
        <v>10256936.37182406</v>
      </c>
      <c r="W350" s="55"/>
      <c r="X350" s="23">
        <v>10517.32</v>
      </c>
      <c r="Y350" s="22">
        <f t="shared" si="92"/>
        <v>12011268.221929679</v>
      </c>
      <c r="Z350" s="23">
        <v>10885.64</v>
      </c>
      <c r="AA350" s="22">
        <f t="shared" si="93"/>
        <v>12431906.779233359</v>
      </c>
    </row>
    <row r="351" spans="1:27" s="16" customFormat="1" ht="20.100000000000001" customHeight="1">
      <c r="A351" s="39">
        <v>556</v>
      </c>
      <c r="B351" s="19"/>
      <c r="C351" s="19"/>
      <c r="D351" s="20" t="s">
        <v>798</v>
      </c>
      <c r="E351" s="20" t="s">
        <v>799</v>
      </c>
      <c r="F351" s="18" t="s">
        <v>70</v>
      </c>
      <c r="G351" s="18" t="s">
        <v>41</v>
      </c>
      <c r="H351" s="19">
        <v>2</v>
      </c>
      <c r="I351" s="18" t="s">
        <v>781</v>
      </c>
      <c r="J351" s="24" t="s">
        <v>1020</v>
      </c>
      <c r="K351" s="19" t="s">
        <v>86</v>
      </c>
      <c r="L351" s="19" t="s">
        <v>29</v>
      </c>
      <c r="M351" s="19">
        <v>7</v>
      </c>
      <c r="N351" s="19">
        <v>18</v>
      </c>
      <c r="O351" s="18">
        <v>1131.4000000000001</v>
      </c>
      <c r="P351" s="18"/>
      <c r="Q351" s="19" t="s">
        <v>47</v>
      </c>
      <c r="R351" s="21">
        <v>0.05</v>
      </c>
      <c r="S351" s="22">
        <v>1142.0583200000001</v>
      </c>
      <c r="T351" s="18"/>
      <c r="U351" s="23">
        <v>10018.44</v>
      </c>
      <c r="V351" s="23">
        <f t="shared" si="94"/>
        <v>11441642.755420802</v>
      </c>
      <c r="W351" s="55"/>
      <c r="X351" s="31" t="e">
        <f>Y351/T351</f>
        <v>#DIV/0!</v>
      </c>
      <c r="Y351" s="29">
        <f t="shared" ref="Y351:AA351" si="95">SUM(Y350)</f>
        <v>12011268.221929679</v>
      </c>
      <c r="Z351" s="31" t="e">
        <f>AA351/T351</f>
        <v>#DIV/0!</v>
      </c>
      <c r="AA351" s="29">
        <f t="shared" si="95"/>
        <v>12431906.779233359</v>
      </c>
    </row>
    <row r="352" spans="1:27" s="82" customFormat="1" ht="20.100000000000001" customHeight="1">
      <c r="A352" s="74">
        <v>557</v>
      </c>
      <c r="B352" s="19"/>
      <c r="C352" s="19"/>
      <c r="D352" s="20" t="s">
        <v>800</v>
      </c>
      <c r="E352" s="20" t="s">
        <v>801</v>
      </c>
      <c r="F352" s="18" t="s">
        <v>70</v>
      </c>
      <c r="G352" s="18" t="s">
        <v>41</v>
      </c>
      <c r="H352" s="19">
        <v>2</v>
      </c>
      <c r="I352" s="18" t="s">
        <v>781</v>
      </c>
      <c r="J352" s="24" t="s">
        <v>1020</v>
      </c>
      <c r="K352" s="19" t="s">
        <v>86</v>
      </c>
      <c r="L352" s="19" t="s">
        <v>29</v>
      </c>
      <c r="M352" s="19">
        <v>7</v>
      </c>
      <c r="N352" s="19">
        <v>2</v>
      </c>
      <c r="O352" s="18">
        <v>1950.4</v>
      </c>
      <c r="P352" s="18"/>
      <c r="Q352" s="19" t="s">
        <v>47</v>
      </c>
      <c r="R352" s="21">
        <v>0.05</v>
      </c>
      <c r="S352" s="22">
        <v>1968.7532639999999</v>
      </c>
      <c r="T352" s="18"/>
      <c r="U352" s="23">
        <v>10018.44</v>
      </c>
      <c r="V352" s="23">
        <f t="shared" si="94"/>
        <v>19723836.45018816</v>
      </c>
      <c r="W352" s="55"/>
      <c r="X352" s="80">
        <v>19531.939999999999</v>
      </c>
      <c r="Y352" s="79">
        <f t="shared" si="92"/>
        <v>38453570.627252154</v>
      </c>
      <c r="Z352" s="80">
        <v>19793.18</v>
      </c>
      <c r="AA352" s="79">
        <f t="shared" si="93"/>
        <v>38967887.72993952</v>
      </c>
    </row>
    <row r="353" spans="1:27" s="82" customFormat="1" ht="20.100000000000001" customHeight="1">
      <c r="A353" s="74">
        <v>558</v>
      </c>
      <c r="B353" s="19"/>
      <c r="C353" s="19"/>
      <c r="D353" s="20" t="s">
        <v>802</v>
      </c>
      <c r="E353" s="20" t="s">
        <v>803</v>
      </c>
      <c r="F353" s="18" t="s">
        <v>70</v>
      </c>
      <c r="G353" s="18" t="s">
        <v>41</v>
      </c>
      <c r="H353" s="19">
        <v>2</v>
      </c>
      <c r="I353" s="18" t="s">
        <v>781</v>
      </c>
      <c r="J353" s="24" t="s">
        <v>1020</v>
      </c>
      <c r="K353" s="19" t="s">
        <v>86</v>
      </c>
      <c r="L353" s="19" t="s">
        <v>29</v>
      </c>
      <c r="M353" s="19">
        <v>7</v>
      </c>
      <c r="N353" s="19">
        <v>3</v>
      </c>
      <c r="O353" s="18">
        <v>1950.4</v>
      </c>
      <c r="P353" s="18"/>
      <c r="Q353" s="19" t="s">
        <v>47</v>
      </c>
      <c r="R353" s="21">
        <v>0.05</v>
      </c>
      <c r="S353" s="22">
        <v>1968.7532639999999</v>
      </c>
      <c r="T353" s="18"/>
      <c r="U353" s="23">
        <v>10018.44</v>
      </c>
      <c r="V353" s="23">
        <f t="shared" si="94"/>
        <v>19723836.45018816</v>
      </c>
      <c r="W353" s="55"/>
      <c r="X353" s="80">
        <v>19531.939999999999</v>
      </c>
      <c r="Y353" s="79">
        <f t="shared" si="92"/>
        <v>38453570.627252154</v>
      </c>
      <c r="Z353" s="80">
        <v>19793.18</v>
      </c>
      <c r="AA353" s="79">
        <f t="shared" si="93"/>
        <v>38967887.72993952</v>
      </c>
    </row>
    <row r="354" spans="1:27" s="82" customFormat="1" ht="20.100000000000001" customHeight="1">
      <c r="A354" s="74">
        <v>559</v>
      </c>
      <c r="B354" s="19"/>
      <c r="C354" s="19"/>
      <c r="D354" s="20" t="s">
        <v>804</v>
      </c>
      <c r="E354" s="20" t="s">
        <v>805</v>
      </c>
      <c r="F354" s="18" t="s">
        <v>70</v>
      </c>
      <c r="G354" s="18" t="s">
        <v>41</v>
      </c>
      <c r="H354" s="19">
        <v>2</v>
      </c>
      <c r="I354" s="18" t="s">
        <v>781</v>
      </c>
      <c r="J354" s="24" t="s">
        <v>1020</v>
      </c>
      <c r="K354" s="19" t="s">
        <v>86</v>
      </c>
      <c r="L354" s="19" t="s">
        <v>29</v>
      </c>
      <c r="M354" s="19">
        <v>7</v>
      </c>
      <c r="N354" s="19">
        <v>4</v>
      </c>
      <c r="O354" s="18">
        <v>1950.4</v>
      </c>
      <c r="P354" s="18"/>
      <c r="Q354" s="19" t="s">
        <v>47</v>
      </c>
      <c r="R354" s="21">
        <v>0.05</v>
      </c>
      <c r="S354" s="22">
        <v>1968.7532639999999</v>
      </c>
      <c r="T354" s="18"/>
      <c r="U354" s="23">
        <v>10018.44</v>
      </c>
      <c r="V354" s="23">
        <f t="shared" si="94"/>
        <v>19723836.45018816</v>
      </c>
      <c r="W354" s="55"/>
      <c r="X354" s="80" t="e">
        <f>Y354/T354</f>
        <v>#DIV/0!</v>
      </c>
      <c r="Y354" s="79">
        <f t="shared" ref="Y354:AA354" si="96">SUM(Y352:Y353)</f>
        <v>76907141.254504308</v>
      </c>
      <c r="Z354" s="80" t="e">
        <f>AA354/T354</f>
        <v>#DIV/0!</v>
      </c>
      <c r="AA354" s="79">
        <f t="shared" si="96"/>
        <v>77935775.459879041</v>
      </c>
    </row>
    <row r="355" spans="1:27" s="16" customFormat="1" ht="20.100000000000001" customHeight="1">
      <c r="A355" s="39">
        <v>560</v>
      </c>
      <c r="B355" s="19"/>
      <c r="C355" s="19"/>
      <c r="D355" s="20" t="s">
        <v>806</v>
      </c>
      <c r="E355" s="20" t="s">
        <v>807</v>
      </c>
      <c r="F355" s="18" t="s">
        <v>70</v>
      </c>
      <c r="G355" s="18" t="s">
        <v>41</v>
      </c>
      <c r="H355" s="19">
        <v>2</v>
      </c>
      <c r="I355" s="18" t="s">
        <v>781</v>
      </c>
      <c r="J355" s="24" t="s">
        <v>1020</v>
      </c>
      <c r="K355" s="19" t="s">
        <v>86</v>
      </c>
      <c r="L355" s="19" t="s">
        <v>29</v>
      </c>
      <c r="M355" s="19">
        <v>7</v>
      </c>
      <c r="N355" s="19">
        <v>5</v>
      </c>
      <c r="O355" s="18">
        <v>1950.4</v>
      </c>
      <c r="P355" s="18"/>
      <c r="Q355" s="19" t="s">
        <v>47</v>
      </c>
      <c r="R355" s="21">
        <v>0.05</v>
      </c>
      <c r="S355" s="22">
        <v>1968.7532639999999</v>
      </c>
      <c r="T355" s="18"/>
      <c r="U355" s="23">
        <v>10018.44</v>
      </c>
      <c r="V355" s="23">
        <f t="shared" si="94"/>
        <v>19723836.45018816</v>
      </c>
      <c r="W355" s="55"/>
      <c r="X355" s="23">
        <v>9233.8799999999992</v>
      </c>
      <c r="Y355" s="22">
        <f t="shared" si="92"/>
        <v>18179231.389384318</v>
      </c>
      <c r="Z355" s="23">
        <v>9560.8799999999992</v>
      </c>
      <c r="AA355" s="22">
        <f t="shared" si="93"/>
        <v>18823013.706712317</v>
      </c>
    </row>
    <row r="356" spans="1:27" s="16" customFormat="1" ht="20.100000000000001" customHeight="1">
      <c r="A356" s="39">
        <v>561</v>
      </c>
      <c r="B356" s="19"/>
      <c r="C356" s="19"/>
      <c r="D356" s="20" t="s">
        <v>808</v>
      </c>
      <c r="E356" s="20" t="s">
        <v>809</v>
      </c>
      <c r="F356" s="18" t="s">
        <v>70</v>
      </c>
      <c r="G356" s="18" t="s">
        <v>41</v>
      </c>
      <c r="H356" s="19">
        <v>2</v>
      </c>
      <c r="I356" s="18" t="s">
        <v>781</v>
      </c>
      <c r="J356" s="24" t="s">
        <v>1020</v>
      </c>
      <c r="K356" s="19" t="s">
        <v>86</v>
      </c>
      <c r="L356" s="19" t="s">
        <v>29</v>
      </c>
      <c r="M356" s="19">
        <v>7</v>
      </c>
      <c r="N356" s="19">
        <v>6</v>
      </c>
      <c r="O356" s="18">
        <v>1950.4</v>
      </c>
      <c r="P356" s="18"/>
      <c r="Q356" s="19" t="s">
        <v>47</v>
      </c>
      <c r="R356" s="21">
        <v>0.05</v>
      </c>
      <c r="S356" s="22">
        <v>1968.7532639999999</v>
      </c>
      <c r="T356" s="18"/>
      <c r="U356" s="23">
        <v>10018.44</v>
      </c>
      <c r="V356" s="23">
        <f t="shared" si="94"/>
        <v>19723836.45018816</v>
      </c>
      <c r="W356" s="55"/>
      <c r="X356" s="23">
        <v>9233.8799999999992</v>
      </c>
      <c r="Y356" s="22">
        <f t="shared" si="92"/>
        <v>18179231.389384318</v>
      </c>
      <c r="Z356" s="23">
        <v>9560.8799999999992</v>
      </c>
      <c r="AA356" s="22">
        <f t="shared" si="93"/>
        <v>18823013.706712317</v>
      </c>
    </row>
    <row r="357" spans="1:27" s="16" customFormat="1" ht="20.100000000000001" customHeight="1">
      <c r="A357" s="39">
        <v>562</v>
      </c>
      <c r="B357" s="19"/>
      <c r="C357" s="19"/>
      <c r="D357" s="20" t="s">
        <v>810</v>
      </c>
      <c r="E357" s="20" t="s">
        <v>811</v>
      </c>
      <c r="F357" s="18" t="s">
        <v>70</v>
      </c>
      <c r="G357" s="18" t="s">
        <v>41</v>
      </c>
      <c r="H357" s="19">
        <v>2</v>
      </c>
      <c r="I357" s="18" t="s">
        <v>781</v>
      </c>
      <c r="J357" s="24" t="s">
        <v>1020</v>
      </c>
      <c r="K357" s="19" t="s">
        <v>86</v>
      </c>
      <c r="L357" s="19" t="s">
        <v>29</v>
      </c>
      <c r="M357" s="19">
        <v>7</v>
      </c>
      <c r="N357" s="19">
        <v>7</v>
      </c>
      <c r="O357" s="18">
        <v>1248.4000000000001</v>
      </c>
      <c r="P357" s="18"/>
      <c r="Q357" s="19" t="s">
        <v>47</v>
      </c>
      <c r="R357" s="21">
        <v>0.05</v>
      </c>
      <c r="S357" s="22">
        <v>1260.147444</v>
      </c>
      <c r="T357" s="18"/>
      <c r="U357" s="23">
        <v>10018.44</v>
      </c>
      <c r="V357" s="23">
        <f t="shared" si="94"/>
        <v>12624711.55886736</v>
      </c>
      <c r="W357" s="55"/>
      <c r="X357" s="23">
        <v>8767.8799999999992</v>
      </c>
      <c r="Y357" s="22">
        <f t="shared" si="92"/>
        <v>11048821.571298718</v>
      </c>
      <c r="Z357" s="23">
        <v>9078.8799999999992</v>
      </c>
      <c r="AA357" s="22">
        <f t="shared" si="93"/>
        <v>11440727.426382719</v>
      </c>
    </row>
    <row r="358" spans="1:27" s="16" customFormat="1" ht="20.100000000000001" customHeight="1">
      <c r="A358" s="39">
        <v>563</v>
      </c>
      <c r="B358" s="19"/>
      <c r="C358" s="19"/>
      <c r="D358" s="20" t="s">
        <v>812</v>
      </c>
      <c r="E358" s="20" t="s">
        <v>813</v>
      </c>
      <c r="F358" s="18" t="s">
        <v>70</v>
      </c>
      <c r="G358" s="18" t="s">
        <v>41</v>
      </c>
      <c r="H358" s="19">
        <v>2</v>
      </c>
      <c r="I358" s="18" t="s">
        <v>781</v>
      </c>
      <c r="J358" s="24" t="s">
        <v>1020</v>
      </c>
      <c r="K358" s="19" t="s">
        <v>86</v>
      </c>
      <c r="L358" s="19" t="s">
        <v>29</v>
      </c>
      <c r="M358" s="19">
        <v>7</v>
      </c>
      <c r="N358" s="19">
        <v>8</v>
      </c>
      <c r="O358" s="18">
        <v>1950.4</v>
      </c>
      <c r="P358" s="18"/>
      <c r="Q358" s="19" t="s">
        <v>39</v>
      </c>
      <c r="R358" s="21">
        <v>0.12</v>
      </c>
      <c r="S358" s="22">
        <v>1968.7532639999999</v>
      </c>
      <c r="T358" s="18"/>
      <c r="U358" s="23">
        <v>9211.69</v>
      </c>
      <c r="V358" s="23">
        <f t="shared" si="94"/>
        <v>18135544.754456159</v>
      </c>
      <c r="W358" s="55"/>
      <c r="X358" s="23">
        <v>10049.379999999999</v>
      </c>
      <c r="Y358" s="22">
        <f t="shared" si="92"/>
        <v>19784749.676176317</v>
      </c>
      <c r="Z358" s="23">
        <v>10404.379999999999</v>
      </c>
      <c r="AA358" s="22">
        <f t="shared" si="93"/>
        <v>20483657.084896319</v>
      </c>
    </row>
    <row r="359" spans="1:27" s="16" customFormat="1" ht="20.100000000000001" customHeight="1">
      <c r="A359" s="39">
        <v>564</v>
      </c>
      <c r="B359" s="19"/>
      <c r="C359" s="19"/>
      <c r="D359" s="20" t="s">
        <v>814</v>
      </c>
      <c r="E359" s="20" t="s">
        <v>815</v>
      </c>
      <c r="F359" s="18" t="s">
        <v>70</v>
      </c>
      <c r="G359" s="18" t="s">
        <v>41</v>
      </c>
      <c r="H359" s="19">
        <v>2</v>
      </c>
      <c r="I359" s="18" t="s">
        <v>781</v>
      </c>
      <c r="J359" s="24" t="s">
        <v>1020</v>
      </c>
      <c r="K359" s="19" t="s">
        <v>86</v>
      </c>
      <c r="L359" s="19" t="s">
        <v>29</v>
      </c>
      <c r="M359" s="19">
        <v>7</v>
      </c>
      <c r="N359" s="19">
        <v>9</v>
      </c>
      <c r="O359" s="18">
        <v>1248.4000000000001</v>
      </c>
      <c r="P359" s="18"/>
      <c r="Q359" s="19" t="s">
        <v>47</v>
      </c>
      <c r="R359" s="21">
        <v>0.05</v>
      </c>
      <c r="S359" s="22">
        <v>1260.147444</v>
      </c>
      <c r="T359" s="18"/>
      <c r="U359" s="23">
        <v>10018.44</v>
      </c>
      <c r="V359" s="23">
        <f t="shared" si="94"/>
        <v>12624711.55886736</v>
      </c>
      <c r="W359" s="55"/>
      <c r="X359" s="23">
        <v>9466.8799999999992</v>
      </c>
      <c r="Y359" s="22">
        <f t="shared" si="92"/>
        <v>11929664.634654719</v>
      </c>
      <c r="Z359" s="23">
        <v>9801.8799999999992</v>
      </c>
      <c r="AA359" s="22">
        <f t="shared" si="93"/>
        <v>12351814.028394718</v>
      </c>
    </row>
    <row r="360" spans="1:27" s="16" customFormat="1" ht="20.100000000000001" customHeight="1">
      <c r="A360" s="39">
        <v>565</v>
      </c>
      <c r="B360" s="25">
        <v>85</v>
      </c>
      <c r="C360" s="25">
        <v>85</v>
      </c>
      <c r="D360" s="26" t="s">
        <v>779</v>
      </c>
      <c r="E360" s="26" t="s">
        <v>780</v>
      </c>
      <c r="F360" s="27" t="s">
        <v>70</v>
      </c>
      <c r="G360" s="27" t="s">
        <v>41</v>
      </c>
      <c r="H360" s="25"/>
      <c r="I360" s="27" t="s">
        <v>781</v>
      </c>
      <c r="J360" s="27" t="s">
        <v>1004</v>
      </c>
      <c r="K360" s="25" t="s">
        <v>86</v>
      </c>
      <c r="L360" s="25"/>
      <c r="M360" s="25"/>
      <c r="N360" s="25"/>
      <c r="O360" s="27"/>
      <c r="P360" s="27"/>
      <c r="Q360" s="25"/>
      <c r="R360" s="28"/>
      <c r="S360" s="29"/>
      <c r="T360" s="30">
        <f>SUM(S342:S359)</f>
        <v>32366.945377999986</v>
      </c>
      <c r="U360" s="31">
        <f>V360/T360</f>
        <v>9631.331230771726</v>
      </c>
      <c r="V360" s="31">
        <f>SUM(V342:V359)</f>
        <v>311736771.86381382</v>
      </c>
      <c r="W360" s="56">
        <v>311800000</v>
      </c>
      <c r="X360" s="23">
        <v>9233.8799999999992</v>
      </c>
      <c r="Y360" s="22">
        <f t="shared" si="92"/>
        <v>0</v>
      </c>
      <c r="Z360" s="23">
        <v>9560.8799999999992</v>
      </c>
      <c r="AA360" s="22">
        <f t="shared" si="93"/>
        <v>0</v>
      </c>
    </row>
    <row r="361" spans="1:27" s="16" customFormat="1" ht="20.100000000000001" customHeight="1">
      <c r="A361" s="39">
        <v>566</v>
      </c>
      <c r="B361" s="19">
        <v>86</v>
      </c>
      <c r="C361" s="19">
        <v>86</v>
      </c>
      <c r="D361" s="20">
        <v>17118451310101</v>
      </c>
      <c r="E361" s="20" t="s">
        <v>816</v>
      </c>
      <c r="F361" s="18" t="s">
        <v>75</v>
      </c>
      <c r="G361" s="18" t="s">
        <v>41</v>
      </c>
      <c r="H361" s="19">
        <v>2</v>
      </c>
      <c r="I361" s="18" t="s">
        <v>1529</v>
      </c>
      <c r="J361" s="18" t="s">
        <v>1005</v>
      </c>
      <c r="K361" s="19" t="s">
        <v>86</v>
      </c>
      <c r="L361" s="19" t="s">
        <v>20</v>
      </c>
      <c r="M361" s="19" t="s">
        <v>25</v>
      </c>
      <c r="N361" s="19" t="s">
        <v>21</v>
      </c>
      <c r="O361" s="18">
        <v>1899.4</v>
      </c>
      <c r="P361" s="18"/>
      <c r="Q361" s="19" t="s">
        <v>24</v>
      </c>
      <c r="R361" s="21"/>
      <c r="S361" s="22">
        <v>1919.3057120000001</v>
      </c>
      <c r="T361" s="18"/>
      <c r="U361" s="23">
        <v>8320.59</v>
      </c>
      <c r="V361" s="23">
        <f>U361*S361</f>
        <v>15969755.914210081</v>
      </c>
      <c r="W361" s="55"/>
      <c r="X361" s="23">
        <v>9466.8799999999992</v>
      </c>
      <c r="Y361" s="22">
        <f t="shared" si="92"/>
        <v>18169836.858818561</v>
      </c>
      <c r="Z361" s="23">
        <v>9801.8799999999992</v>
      </c>
      <c r="AA361" s="22">
        <f t="shared" si="93"/>
        <v>18812804.272338558</v>
      </c>
    </row>
    <row r="362" spans="1:27" s="16" customFormat="1" ht="20.100000000000001" customHeight="1">
      <c r="A362" s="39">
        <v>567</v>
      </c>
      <c r="B362" s="19"/>
      <c r="C362" s="19"/>
      <c r="D362" s="20">
        <v>17118451310102</v>
      </c>
      <c r="E362" s="20" t="s">
        <v>817</v>
      </c>
      <c r="F362" s="18" t="s">
        <v>75</v>
      </c>
      <c r="G362" s="18" t="s">
        <v>41</v>
      </c>
      <c r="H362" s="19">
        <v>2</v>
      </c>
      <c r="I362" s="18" t="s">
        <v>1529</v>
      </c>
      <c r="J362" s="24" t="s">
        <v>1020</v>
      </c>
      <c r="K362" s="19" t="s">
        <v>86</v>
      </c>
      <c r="L362" s="19" t="s">
        <v>20</v>
      </c>
      <c r="M362" s="19" t="s">
        <v>25</v>
      </c>
      <c r="N362" s="19" t="s">
        <v>22</v>
      </c>
      <c r="O362" s="18">
        <v>1950.4</v>
      </c>
      <c r="P362" s="18"/>
      <c r="Q362" s="19" t="s">
        <v>24</v>
      </c>
      <c r="R362" s="21"/>
      <c r="S362" s="22">
        <v>1970.8401920000001</v>
      </c>
      <c r="T362" s="18"/>
      <c r="U362" s="23">
        <v>8320.59</v>
      </c>
      <c r="V362" s="23">
        <f>U362*S362</f>
        <v>16398553.193153281</v>
      </c>
      <c r="W362" s="55"/>
      <c r="X362" s="23">
        <v>9000.8799999999992</v>
      </c>
      <c r="Y362" s="22">
        <f t="shared" si="92"/>
        <v>17739296.067368958</v>
      </c>
      <c r="Z362" s="23">
        <v>9319.8799999999992</v>
      </c>
      <c r="AA362" s="22">
        <f t="shared" si="93"/>
        <v>18367994.08861696</v>
      </c>
    </row>
    <row r="363" spans="1:27" s="16" customFormat="1" ht="20.100000000000001" customHeight="1">
      <c r="A363" s="39">
        <v>568</v>
      </c>
      <c r="B363" s="19"/>
      <c r="C363" s="19"/>
      <c r="D363" s="20">
        <v>17118451310103</v>
      </c>
      <c r="E363" s="20" t="s">
        <v>818</v>
      </c>
      <c r="F363" s="18" t="s">
        <v>75</v>
      </c>
      <c r="G363" s="18" t="s">
        <v>41</v>
      </c>
      <c r="H363" s="19">
        <v>2</v>
      </c>
      <c r="I363" s="18" t="s">
        <v>1529</v>
      </c>
      <c r="J363" s="24" t="s">
        <v>1020</v>
      </c>
      <c r="K363" s="19" t="s">
        <v>86</v>
      </c>
      <c r="L363" s="19" t="s">
        <v>20</v>
      </c>
      <c r="M363" s="19" t="s">
        <v>25</v>
      </c>
      <c r="N363" s="19" t="s">
        <v>25</v>
      </c>
      <c r="O363" s="18">
        <v>1950.4</v>
      </c>
      <c r="P363" s="18"/>
      <c r="Q363" s="19" t="s">
        <v>24</v>
      </c>
      <c r="R363" s="21"/>
      <c r="S363" s="22">
        <v>1970.8401920000001</v>
      </c>
      <c r="T363" s="18"/>
      <c r="U363" s="23">
        <v>8320.59</v>
      </c>
      <c r="V363" s="23">
        <f>U363*S363</f>
        <v>16398553.193153281</v>
      </c>
      <c r="W363" s="55"/>
      <c r="X363" s="23">
        <v>9466.8799999999992</v>
      </c>
      <c r="Y363" s="22">
        <f t="shared" si="92"/>
        <v>18657707.596840959</v>
      </c>
      <c r="Z363" s="23">
        <v>9801.8799999999992</v>
      </c>
      <c r="AA363" s="22">
        <f t="shared" si="93"/>
        <v>19317939.061160959</v>
      </c>
    </row>
    <row r="364" spans="1:27" s="16" customFormat="1" ht="20.100000000000001" customHeight="1">
      <c r="A364" s="39">
        <v>569</v>
      </c>
      <c r="B364" s="19"/>
      <c r="C364" s="19"/>
      <c r="D364" s="20">
        <v>17118451310104</v>
      </c>
      <c r="E364" s="20" t="s">
        <v>819</v>
      </c>
      <c r="F364" s="18" t="s">
        <v>75</v>
      </c>
      <c r="G364" s="18" t="s">
        <v>41</v>
      </c>
      <c r="H364" s="19">
        <v>2</v>
      </c>
      <c r="I364" s="18" t="s">
        <v>1529</v>
      </c>
      <c r="J364" s="24" t="s">
        <v>1020</v>
      </c>
      <c r="K364" s="19" t="s">
        <v>86</v>
      </c>
      <c r="L364" s="19" t="s">
        <v>20</v>
      </c>
      <c r="M364" s="19" t="s">
        <v>25</v>
      </c>
      <c r="N364" s="19" t="s">
        <v>27</v>
      </c>
      <c r="O364" s="18">
        <v>840</v>
      </c>
      <c r="P364" s="18"/>
      <c r="Q364" s="19" t="s">
        <v>24</v>
      </c>
      <c r="R364" s="21"/>
      <c r="S364" s="22">
        <v>849.07370400000002</v>
      </c>
      <c r="T364" s="18"/>
      <c r="U364" s="23">
        <v>8320.59</v>
      </c>
      <c r="V364" s="23">
        <f>U364*S364</f>
        <v>7064794.1707653599</v>
      </c>
      <c r="W364" s="55"/>
      <c r="X364" s="23">
        <v>9233.8799999999992</v>
      </c>
      <c r="Y364" s="22">
        <f t="shared" si="92"/>
        <v>7840244.6938915197</v>
      </c>
      <c r="Z364" s="23">
        <v>9560.8799999999992</v>
      </c>
      <c r="AA364" s="22">
        <f t="shared" si="93"/>
        <v>8117891.7950995192</v>
      </c>
    </row>
    <row r="365" spans="1:27" s="16" customFormat="1" ht="20.100000000000001" customHeight="1">
      <c r="A365" s="39">
        <v>570</v>
      </c>
      <c r="B365" s="25">
        <v>86</v>
      </c>
      <c r="C365" s="25">
        <v>86</v>
      </c>
      <c r="D365" s="26">
        <v>17118451310101</v>
      </c>
      <c r="E365" s="26" t="s">
        <v>816</v>
      </c>
      <c r="F365" s="27" t="s">
        <v>75</v>
      </c>
      <c r="G365" s="27" t="s">
        <v>41</v>
      </c>
      <c r="H365" s="25"/>
      <c r="I365" s="27" t="s">
        <v>1529</v>
      </c>
      <c r="J365" s="27" t="s">
        <v>1005</v>
      </c>
      <c r="K365" s="25" t="s">
        <v>86</v>
      </c>
      <c r="L365" s="25"/>
      <c r="M365" s="25"/>
      <c r="N365" s="25"/>
      <c r="O365" s="27"/>
      <c r="P365" s="27"/>
      <c r="Q365" s="25"/>
      <c r="R365" s="28"/>
      <c r="S365" s="29"/>
      <c r="T365" s="30">
        <f>SUM(S361:S364)</f>
        <v>6710.0598000000009</v>
      </c>
      <c r="U365" s="31">
        <f>V365/T365</f>
        <v>8320.59</v>
      </c>
      <c r="V365" s="31">
        <f>SUM(V361:V364)</f>
        <v>55831656.471282005</v>
      </c>
      <c r="W365" s="56">
        <v>55900000</v>
      </c>
      <c r="X365" s="23">
        <v>8767.8799999999992</v>
      </c>
      <c r="Y365" s="22">
        <f t="shared" si="92"/>
        <v>0</v>
      </c>
      <c r="Z365" s="23">
        <v>9078.8799999999992</v>
      </c>
      <c r="AA365" s="22">
        <f t="shared" si="93"/>
        <v>0</v>
      </c>
    </row>
    <row r="366" spans="1:27" s="16" customFormat="1" ht="20.100000000000001" customHeight="1">
      <c r="A366" s="39">
        <v>571</v>
      </c>
      <c r="B366" s="19">
        <v>88</v>
      </c>
      <c r="C366" s="19">
        <v>89</v>
      </c>
      <c r="D366" s="20" t="s">
        <v>833</v>
      </c>
      <c r="E366" s="20" t="s">
        <v>834</v>
      </c>
      <c r="F366" s="18" t="s">
        <v>76</v>
      </c>
      <c r="G366" s="18" t="s">
        <v>19</v>
      </c>
      <c r="H366" s="19"/>
      <c r="I366" s="18" t="s">
        <v>835</v>
      </c>
      <c r="J366" s="18" t="s">
        <v>1007</v>
      </c>
      <c r="K366" s="19" t="s">
        <v>86</v>
      </c>
      <c r="L366" s="19" t="s">
        <v>20</v>
      </c>
      <c r="M366" s="19" t="s">
        <v>25</v>
      </c>
      <c r="N366" s="19" t="s">
        <v>290</v>
      </c>
      <c r="O366" s="18">
        <v>4131.83</v>
      </c>
      <c r="P366" s="18"/>
      <c r="Q366" s="19" t="s">
        <v>24</v>
      </c>
      <c r="R366" s="21"/>
      <c r="S366" s="22">
        <v>4131.83</v>
      </c>
      <c r="T366" s="18"/>
      <c r="U366" s="23">
        <v>7877.74</v>
      </c>
      <c r="V366" s="23">
        <f>U366*S366</f>
        <v>32549482.464199997</v>
      </c>
      <c r="W366" s="55"/>
      <c r="X366" s="23">
        <v>8767.8799999999992</v>
      </c>
      <c r="Y366" s="22">
        <f t="shared" si="92"/>
        <v>36227389.620399997</v>
      </c>
      <c r="Z366" s="23">
        <v>9078.8799999999992</v>
      </c>
      <c r="AA366" s="22">
        <f t="shared" si="93"/>
        <v>37512388.750399999</v>
      </c>
    </row>
    <row r="367" spans="1:27" s="16" customFormat="1" ht="20.100000000000001" customHeight="1">
      <c r="A367" s="39">
        <v>572</v>
      </c>
      <c r="B367" s="25">
        <v>88</v>
      </c>
      <c r="C367" s="25">
        <v>89</v>
      </c>
      <c r="D367" s="26" t="s">
        <v>833</v>
      </c>
      <c r="E367" s="26" t="s">
        <v>834</v>
      </c>
      <c r="F367" s="27" t="s">
        <v>76</v>
      </c>
      <c r="G367" s="27" t="s">
        <v>19</v>
      </c>
      <c r="H367" s="25"/>
      <c r="I367" s="27" t="s">
        <v>835</v>
      </c>
      <c r="J367" s="27" t="s">
        <v>1007</v>
      </c>
      <c r="K367" s="25" t="s">
        <v>86</v>
      </c>
      <c r="L367" s="25"/>
      <c r="M367" s="25"/>
      <c r="N367" s="25"/>
      <c r="O367" s="27"/>
      <c r="P367" s="27"/>
      <c r="Q367" s="25"/>
      <c r="R367" s="28"/>
      <c r="S367" s="29"/>
      <c r="T367" s="30">
        <f>+S366</f>
        <v>4131.83</v>
      </c>
      <c r="U367" s="31">
        <f>V367/T367</f>
        <v>7877.74</v>
      </c>
      <c r="V367" s="31">
        <f>SUM(V366)</f>
        <v>32549482.464199997</v>
      </c>
      <c r="W367" s="56">
        <v>32600000</v>
      </c>
      <c r="X367" s="23">
        <v>9272.32</v>
      </c>
      <c r="Y367" s="22">
        <f t="shared" si="92"/>
        <v>0</v>
      </c>
      <c r="Z367" s="23">
        <v>9600.64</v>
      </c>
      <c r="AA367" s="22">
        <f t="shared" si="93"/>
        <v>0</v>
      </c>
    </row>
    <row r="368" spans="1:27" s="16" customFormat="1" ht="20.100000000000001" customHeight="1">
      <c r="A368" s="39">
        <v>573</v>
      </c>
      <c r="B368" s="19">
        <v>89</v>
      </c>
      <c r="C368" s="19">
        <v>90</v>
      </c>
      <c r="D368" s="20" t="s">
        <v>836</v>
      </c>
      <c r="E368" s="20" t="s">
        <v>837</v>
      </c>
      <c r="F368" s="18" t="s">
        <v>76</v>
      </c>
      <c r="G368" s="18" t="s">
        <v>19</v>
      </c>
      <c r="H368" s="19"/>
      <c r="I368" s="18" t="s">
        <v>838</v>
      </c>
      <c r="J368" s="18" t="s">
        <v>1007</v>
      </c>
      <c r="K368" s="19" t="s">
        <v>86</v>
      </c>
      <c r="L368" s="19" t="s">
        <v>20</v>
      </c>
      <c r="M368" s="19" t="s">
        <v>27</v>
      </c>
      <c r="N368" s="19" t="s">
        <v>290</v>
      </c>
      <c r="O368" s="18">
        <v>4173.84</v>
      </c>
      <c r="P368" s="18"/>
      <c r="Q368" s="19" t="s">
        <v>24</v>
      </c>
      <c r="R368" s="21"/>
      <c r="S368" s="22">
        <v>4173.84</v>
      </c>
      <c r="T368" s="18"/>
      <c r="U368" s="23">
        <v>7877.74</v>
      </c>
      <c r="V368" s="23">
        <f>U368*S368</f>
        <v>32880426.321600001</v>
      </c>
      <c r="W368" s="55"/>
      <c r="X368" s="23">
        <v>9272.32</v>
      </c>
      <c r="Y368" s="22">
        <f t="shared" si="92"/>
        <v>38701180.108800001</v>
      </c>
      <c r="Z368" s="23">
        <v>9600.64</v>
      </c>
      <c r="AA368" s="22">
        <f t="shared" si="93"/>
        <v>40071535.257600002</v>
      </c>
    </row>
    <row r="369" spans="1:27" s="16" customFormat="1" ht="20.100000000000001" customHeight="1">
      <c r="A369" s="39">
        <v>574</v>
      </c>
      <c r="B369" s="25">
        <v>89</v>
      </c>
      <c r="C369" s="25">
        <v>90</v>
      </c>
      <c r="D369" s="26" t="s">
        <v>836</v>
      </c>
      <c r="E369" s="26" t="s">
        <v>837</v>
      </c>
      <c r="F369" s="27" t="s">
        <v>76</v>
      </c>
      <c r="G369" s="27" t="s">
        <v>19</v>
      </c>
      <c r="H369" s="25"/>
      <c r="I369" s="27" t="s">
        <v>838</v>
      </c>
      <c r="J369" s="27" t="s">
        <v>1007</v>
      </c>
      <c r="K369" s="25" t="s">
        <v>86</v>
      </c>
      <c r="L369" s="25"/>
      <c r="M369" s="25"/>
      <c r="N369" s="25"/>
      <c r="O369" s="27"/>
      <c r="P369" s="27"/>
      <c r="Q369" s="25"/>
      <c r="R369" s="28"/>
      <c r="S369" s="29"/>
      <c r="T369" s="30">
        <f>+S368</f>
        <v>4173.84</v>
      </c>
      <c r="U369" s="31">
        <f>V369/T369</f>
        <v>7877.74</v>
      </c>
      <c r="V369" s="31">
        <f>SUM(V368)</f>
        <v>32880426.321600001</v>
      </c>
      <c r="W369" s="56">
        <v>32900000</v>
      </c>
      <c r="X369" s="23">
        <v>9272.32</v>
      </c>
      <c r="Y369" s="22">
        <f t="shared" si="92"/>
        <v>0</v>
      </c>
      <c r="Z369" s="23">
        <v>9600.64</v>
      </c>
      <c r="AA369" s="22">
        <f t="shared" si="93"/>
        <v>0</v>
      </c>
    </row>
    <row r="370" spans="1:27" s="16" customFormat="1" ht="20.100000000000001" customHeight="1">
      <c r="A370" s="39">
        <v>575</v>
      </c>
      <c r="B370" s="19">
        <v>90</v>
      </c>
      <c r="C370" s="19">
        <v>91</v>
      </c>
      <c r="D370" s="20">
        <v>72119261303101</v>
      </c>
      <c r="E370" s="20">
        <v>2939</v>
      </c>
      <c r="F370" s="18" t="s">
        <v>76</v>
      </c>
      <c r="G370" s="18" t="s">
        <v>19</v>
      </c>
      <c r="H370" s="19"/>
      <c r="I370" s="18" t="s">
        <v>839</v>
      </c>
      <c r="J370" s="18" t="s">
        <v>1008</v>
      </c>
      <c r="K370" s="19" t="s">
        <v>86</v>
      </c>
      <c r="L370" s="19" t="s">
        <v>20</v>
      </c>
      <c r="M370" s="19" t="s">
        <v>21</v>
      </c>
      <c r="N370" s="19" t="s">
        <v>21</v>
      </c>
      <c r="O370" s="18">
        <v>1999.2</v>
      </c>
      <c r="P370" s="18"/>
      <c r="Q370" s="19" t="s">
        <v>23</v>
      </c>
      <c r="R370" s="21">
        <v>0.1</v>
      </c>
      <c r="S370" s="22">
        <v>2019.203939</v>
      </c>
      <c r="T370" s="18"/>
      <c r="U370" s="23">
        <v>7877.74</v>
      </c>
      <c r="V370" s="23">
        <f t="shared" ref="V370:V380" si="97">U370*S370</f>
        <v>15906763.638417859</v>
      </c>
      <c r="W370" s="55"/>
      <c r="X370" s="23">
        <v>8340.32</v>
      </c>
      <c r="Y370" s="22">
        <f t="shared" si="92"/>
        <v>16840806.996520478</v>
      </c>
      <c r="Z370" s="23">
        <v>8636.64</v>
      </c>
      <c r="AA370" s="22">
        <f t="shared" si="93"/>
        <v>17439137.507724959</v>
      </c>
    </row>
    <row r="371" spans="1:27" s="16" customFormat="1" ht="20.100000000000001" customHeight="1">
      <c r="A371" s="39">
        <v>576</v>
      </c>
      <c r="B371" s="19"/>
      <c r="C371" s="19"/>
      <c r="D371" s="20">
        <v>72119261303110</v>
      </c>
      <c r="E371" s="20">
        <v>2942</v>
      </c>
      <c r="F371" s="18" t="s">
        <v>76</v>
      </c>
      <c r="G371" s="18" t="s">
        <v>19</v>
      </c>
      <c r="H371" s="19"/>
      <c r="I371" s="18" t="s">
        <v>839</v>
      </c>
      <c r="J371" s="24" t="s">
        <v>1020</v>
      </c>
      <c r="K371" s="19" t="s">
        <v>86</v>
      </c>
      <c r="L371" s="19" t="s">
        <v>20</v>
      </c>
      <c r="M371" s="19" t="s">
        <v>21</v>
      </c>
      <c r="N371" s="19" t="s">
        <v>35</v>
      </c>
      <c r="O371" s="18">
        <v>1999.2</v>
      </c>
      <c r="P371" s="18"/>
      <c r="Q371" s="19" t="s">
        <v>23</v>
      </c>
      <c r="R371" s="21">
        <v>0.1</v>
      </c>
      <c r="S371" s="22">
        <v>2019.203939</v>
      </c>
      <c r="T371" s="18"/>
      <c r="U371" s="23">
        <v>7877.74</v>
      </c>
      <c r="V371" s="23">
        <f t="shared" si="97"/>
        <v>15906763.638417859</v>
      </c>
      <c r="W371" s="55"/>
      <c r="X371" s="31" t="e">
        <f>Y371/T371</f>
        <v>#DIV/0!</v>
      </c>
      <c r="Y371" s="29">
        <f t="shared" ref="Y371:AA371" si="98">SUM(Y355:Y370)</f>
        <v>233298160.60353884</v>
      </c>
      <c r="Z371" s="31" t="e">
        <f>AA371/T371</f>
        <v>#DIV/0!</v>
      </c>
      <c r="AA371" s="29">
        <f t="shared" si="98"/>
        <v>241561916.68603936</v>
      </c>
    </row>
    <row r="372" spans="1:27" s="16" customFormat="1" ht="20.100000000000001" customHeight="1">
      <c r="A372" s="39">
        <v>577</v>
      </c>
      <c r="B372" s="19"/>
      <c r="C372" s="19"/>
      <c r="D372" s="20">
        <v>72119261303111</v>
      </c>
      <c r="E372" s="20">
        <v>2943</v>
      </c>
      <c r="F372" s="18" t="s">
        <v>76</v>
      </c>
      <c r="G372" s="18" t="s">
        <v>19</v>
      </c>
      <c r="H372" s="19"/>
      <c r="I372" s="18" t="s">
        <v>839</v>
      </c>
      <c r="J372" s="24" t="s">
        <v>1020</v>
      </c>
      <c r="K372" s="19" t="s">
        <v>86</v>
      </c>
      <c r="L372" s="19" t="s">
        <v>20</v>
      </c>
      <c r="M372" s="19" t="s">
        <v>21</v>
      </c>
      <c r="N372" s="19" t="s">
        <v>71</v>
      </c>
      <c r="O372" s="18">
        <v>1999.2</v>
      </c>
      <c r="P372" s="18"/>
      <c r="Q372" s="19" t="s">
        <v>23</v>
      </c>
      <c r="R372" s="21">
        <v>0.1</v>
      </c>
      <c r="S372" s="22">
        <v>2019.203939</v>
      </c>
      <c r="T372" s="18"/>
      <c r="U372" s="23">
        <v>7877.74</v>
      </c>
      <c r="V372" s="23">
        <f t="shared" si="97"/>
        <v>15906763.638417859</v>
      </c>
      <c r="W372" s="55"/>
      <c r="X372" s="23">
        <v>10049.379999999999</v>
      </c>
      <c r="Y372" s="22">
        <f t="shared" si="92"/>
        <v>20291747.68050782</v>
      </c>
      <c r="Z372" s="23">
        <v>10404.379999999999</v>
      </c>
      <c r="AA372" s="22">
        <f t="shared" si="93"/>
        <v>21008565.078852817</v>
      </c>
    </row>
    <row r="373" spans="1:27" s="16" customFormat="1" ht="20.100000000000001" customHeight="1">
      <c r="A373" s="39">
        <v>578</v>
      </c>
      <c r="B373" s="19"/>
      <c r="C373" s="19"/>
      <c r="D373" s="20">
        <v>72119261303102</v>
      </c>
      <c r="E373" s="20">
        <v>2940</v>
      </c>
      <c r="F373" s="18" t="s">
        <v>76</v>
      </c>
      <c r="G373" s="18" t="s">
        <v>19</v>
      </c>
      <c r="H373" s="19"/>
      <c r="I373" s="18" t="s">
        <v>839</v>
      </c>
      <c r="J373" s="24" t="s">
        <v>1020</v>
      </c>
      <c r="K373" s="19" t="s">
        <v>86</v>
      </c>
      <c r="L373" s="19" t="s">
        <v>20</v>
      </c>
      <c r="M373" s="19" t="s">
        <v>21</v>
      </c>
      <c r="N373" s="19" t="s">
        <v>22</v>
      </c>
      <c r="O373" s="18">
        <v>1999.2</v>
      </c>
      <c r="P373" s="18"/>
      <c r="Q373" s="19" t="s">
        <v>23</v>
      </c>
      <c r="R373" s="21">
        <v>0.1</v>
      </c>
      <c r="S373" s="22">
        <v>2019.203939</v>
      </c>
      <c r="T373" s="18"/>
      <c r="U373" s="23">
        <v>7877.74</v>
      </c>
      <c r="V373" s="23">
        <f t="shared" si="97"/>
        <v>15906763.638417859</v>
      </c>
      <c r="W373" s="55"/>
      <c r="X373" s="23">
        <v>10049.379999999999</v>
      </c>
      <c r="Y373" s="22">
        <f t="shared" si="92"/>
        <v>20291747.68050782</v>
      </c>
      <c r="Z373" s="23">
        <v>10404.379999999999</v>
      </c>
      <c r="AA373" s="22">
        <f t="shared" si="93"/>
        <v>21008565.078852817</v>
      </c>
    </row>
    <row r="374" spans="1:27" s="16" customFormat="1" ht="20.100000000000001" customHeight="1">
      <c r="A374" s="39">
        <v>579</v>
      </c>
      <c r="B374" s="19"/>
      <c r="C374" s="19"/>
      <c r="D374" s="20">
        <v>72119261303103</v>
      </c>
      <c r="E374" s="20">
        <v>2941</v>
      </c>
      <c r="F374" s="18" t="s">
        <v>76</v>
      </c>
      <c r="G374" s="18" t="s">
        <v>19</v>
      </c>
      <c r="H374" s="19"/>
      <c r="I374" s="18" t="s">
        <v>839</v>
      </c>
      <c r="J374" s="24" t="s">
        <v>1020</v>
      </c>
      <c r="K374" s="19" t="s">
        <v>86</v>
      </c>
      <c r="L374" s="19" t="s">
        <v>20</v>
      </c>
      <c r="M374" s="19" t="s">
        <v>21</v>
      </c>
      <c r="N374" s="19" t="s">
        <v>25</v>
      </c>
      <c r="O374" s="18">
        <v>1999.2</v>
      </c>
      <c r="P374" s="18"/>
      <c r="Q374" s="19" t="s">
        <v>23</v>
      </c>
      <c r="R374" s="21">
        <v>0.1</v>
      </c>
      <c r="S374" s="22">
        <v>2019.203939</v>
      </c>
      <c r="T374" s="18"/>
      <c r="U374" s="23">
        <v>7877.74</v>
      </c>
      <c r="V374" s="23">
        <f t="shared" si="97"/>
        <v>15906763.638417859</v>
      </c>
      <c r="W374" s="55"/>
      <c r="X374" s="23">
        <v>10049.379999999999</v>
      </c>
      <c r="Y374" s="22">
        <f t="shared" si="92"/>
        <v>20291747.68050782</v>
      </c>
      <c r="Z374" s="23">
        <v>10404.379999999999</v>
      </c>
      <c r="AA374" s="22">
        <f t="shared" si="93"/>
        <v>21008565.078852817</v>
      </c>
    </row>
    <row r="375" spans="1:27" s="16" customFormat="1" ht="20.100000000000001" customHeight="1">
      <c r="A375" s="39">
        <v>580</v>
      </c>
      <c r="B375" s="19"/>
      <c r="C375" s="19"/>
      <c r="D375" s="20">
        <v>72119221303104</v>
      </c>
      <c r="E375" s="20" t="s">
        <v>840</v>
      </c>
      <c r="F375" s="18" t="s">
        <v>76</v>
      </c>
      <c r="G375" s="18" t="s">
        <v>19</v>
      </c>
      <c r="H375" s="19"/>
      <c r="I375" s="18" t="s">
        <v>841</v>
      </c>
      <c r="J375" s="24" t="s">
        <v>1020</v>
      </c>
      <c r="K375" s="19" t="s">
        <v>86</v>
      </c>
      <c r="L375" s="19" t="s">
        <v>20</v>
      </c>
      <c r="M375" s="19" t="s">
        <v>21</v>
      </c>
      <c r="N375" s="19" t="s">
        <v>27</v>
      </c>
      <c r="O375" s="18">
        <v>1344</v>
      </c>
      <c r="P375" s="18"/>
      <c r="Q375" s="19" t="s">
        <v>23</v>
      </c>
      <c r="R375" s="21">
        <v>0.1</v>
      </c>
      <c r="S375" s="22">
        <v>1357.448026</v>
      </c>
      <c r="T375" s="18"/>
      <c r="U375" s="23">
        <v>7877.74</v>
      </c>
      <c r="V375" s="23">
        <f t="shared" si="97"/>
        <v>10693622.61234124</v>
      </c>
      <c r="W375" s="55"/>
      <c r="X375" s="23">
        <v>8534.8799999999992</v>
      </c>
      <c r="Y375" s="22">
        <f t="shared" si="92"/>
        <v>11585656.008146878</v>
      </c>
      <c r="Z375" s="23">
        <v>8837.8799999999992</v>
      </c>
      <c r="AA375" s="22">
        <f t="shared" si="93"/>
        <v>11996962.760024879</v>
      </c>
    </row>
    <row r="376" spans="1:27" s="16" customFormat="1" ht="20.100000000000001" customHeight="1">
      <c r="A376" s="39">
        <v>581</v>
      </c>
      <c r="B376" s="19"/>
      <c r="C376" s="19"/>
      <c r="D376" s="20">
        <v>72119221303105</v>
      </c>
      <c r="E376" s="20" t="s">
        <v>842</v>
      </c>
      <c r="F376" s="18" t="s">
        <v>76</v>
      </c>
      <c r="G376" s="18" t="s">
        <v>19</v>
      </c>
      <c r="H376" s="19"/>
      <c r="I376" s="18" t="s">
        <v>841</v>
      </c>
      <c r="J376" s="24" t="s">
        <v>1020</v>
      </c>
      <c r="K376" s="19" t="s">
        <v>86</v>
      </c>
      <c r="L376" s="19" t="s">
        <v>20</v>
      </c>
      <c r="M376" s="19" t="s">
        <v>21</v>
      </c>
      <c r="N376" s="19" t="s">
        <v>26</v>
      </c>
      <c r="O376" s="18">
        <v>1999.2</v>
      </c>
      <c r="P376" s="18"/>
      <c r="Q376" s="19" t="s">
        <v>23</v>
      </c>
      <c r="R376" s="21">
        <v>0.1</v>
      </c>
      <c r="S376" s="22">
        <v>2019.203939</v>
      </c>
      <c r="T376" s="18"/>
      <c r="U376" s="23">
        <v>7877.74</v>
      </c>
      <c r="V376" s="23">
        <f t="shared" si="97"/>
        <v>15906763.638417859</v>
      </c>
      <c r="W376" s="55"/>
      <c r="X376" s="23">
        <v>9466.8799999999992</v>
      </c>
      <c r="Y376" s="22">
        <f t="shared" si="92"/>
        <v>19115561.386040319</v>
      </c>
      <c r="Z376" s="23">
        <v>9801.8799999999992</v>
      </c>
      <c r="AA376" s="22">
        <f t="shared" si="93"/>
        <v>19791994.705605317</v>
      </c>
    </row>
    <row r="377" spans="1:27" s="16" customFormat="1" ht="20.100000000000001" customHeight="1">
      <c r="A377" s="39">
        <v>582</v>
      </c>
      <c r="B377" s="19"/>
      <c r="C377" s="19"/>
      <c r="D377" s="20">
        <v>72119221303106</v>
      </c>
      <c r="E377" s="20" t="s">
        <v>843</v>
      </c>
      <c r="F377" s="18" t="s">
        <v>76</v>
      </c>
      <c r="G377" s="18" t="s">
        <v>19</v>
      </c>
      <c r="H377" s="19"/>
      <c r="I377" s="18" t="s">
        <v>841</v>
      </c>
      <c r="J377" s="24" t="s">
        <v>1020</v>
      </c>
      <c r="K377" s="19" t="s">
        <v>86</v>
      </c>
      <c r="L377" s="19" t="s">
        <v>20</v>
      </c>
      <c r="M377" s="19" t="s">
        <v>21</v>
      </c>
      <c r="N377" s="19" t="s">
        <v>40</v>
      </c>
      <c r="O377" s="18">
        <v>1999.2</v>
      </c>
      <c r="P377" s="18"/>
      <c r="Q377" s="19" t="s">
        <v>23</v>
      </c>
      <c r="R377" s="21">
        <v>0.1</v>
      </c>
      <c r="S377" s="22">
        <v>2019.203939</v>
      </c>
      <c r="T377" s="18"/>
      <c r="U377" s="23">
        <v>7877.74</v>
      </c>
      <c r="V377" s="23">
        <f t="shared" si="97"/>
        <v>15906763.638417859</v>
      </c>
      <c r="W377" s="55"/>
      <c r="X377" s="23">
        <v>10049.379999999999</v>
      </c>
      <c r="Y377" s="22">
        <f t="shared" si="92"/>
        <v>20291747.68050782</v>
      </c>
      <c r="Z377" s="23">
        <v>10404.379999999999</v>
      </c>
      <c r="AA377" s="22">
        <f t="shared" si="93"/>
        <v>21008565.078852817</v>
      </c>
    </row>
    <row r="378" spans="1:27" s="16" customFormat="1" ht="20.100000000000001" customHeight="1">
      <c r="A378" s="39">
        <v>583</v>
      </c>
      <c r="B378" s="19"/>
      <c r="C378" s="19"/>
      <c r="D378" s="20">
        <v>72119221303107</v>
      </c>
      <c r="E378" s="20" t="s">
        <v>844</v>
      </c>
      <c r="F378" s="18" t="s">
        <v>76</v>
      </c>
      <c r="G378" s="18" t="s">
        <v>19</v>
      </c>
      <c r="H378" s="19"/>
      <c r="I378" s="18" t="s">
        <v>841</v>
      </c>
      <c r="J378" s="24" t="s">
        <v>1020</v>
      </c>
      <c r="K378" s="19" t="s">
        <v>86</v>
      </c>
      <c r="L378" s="19" t="s">
        <v>20</v>
      </c>
      <c r="M378" s="19" t="s">
        <v>21</v>
      </c>
      <c r="N378" s="19" t="s">
        <v>33</v>
      </c>
      <c r="O378" s="18">
        <v>1999.2</v>
      </c>
      <c r="P378" s="18"/>
      <c r="Q378" s="19" t="s">
        <v>23</v>
      </c>
      <c r="R378" s="21">
        <v>0.1</v>
      </c>
      <c r="S378" s="22">
        <v>2019.203939</v>
      </c>
      <c r="T378" s="18"/>
      <c r="U378" s="23">
        <v>7877.74</v>
      </c>
      <c r="V378" s="23">
        <f t="shared" si="97"/>
        <v>15906763.638417859</v>
      </c>
      <c r="W378" s="55"/>
      <c r="X378" s="23">
        <v>10049.379999999999</v>
      </c>
      <c r="Y378" s="22">
        <f t="shared" si="92"/>
        <v>20291747.68050782</v>
      </c>
      <c r="Z378" s="23">
        <v>10404.379999999999</v>
      </c>
      <c r="AA378" s="22">
        <f t="shared" si="93"/>
        <v>21008565.078852817</v>
      </c>
    </row>
    <row r="379" spans="1:27" s="16" customFormat="1" ht="20.100000000000001" customHeight="1">
      <c r="A379" s="39">
        <v>584</v>
      </c>
      <c r="B379" s="19"/>
      <c r="C379" s="19"/>
      <c r="D379" s="20">
        <v>72119221303108</v>
      </c>
      <c r="E379" s="20" t="s">
        <v>845</v>
      </c>
      <c r="F379" s="18" t="s">
        <v>76</v>
      </c>
      <c r="G379" s="18" t="s">
        <v>19</v>
      </c>
      <c r="H379" s="19"/>
      <c r="I379" s="18" t="s">
        <v>841</v>
      </c>
      <c r="J379" s="24" t="s">
        <v>1020</v>
      </c>
      <c r="K379" s="19" t="s">
        <v>86</v>
      </c>
      <c r="L379" s="19" t="s">
        <v>20</v>
      </c>
      <c r="M379" s="19" t="s">
        <v>21</v>
      </c>
      <c r="N379" s="19" t="s">
        <v>38</v>
      </c>
      <c r="O379" s="18">
        <v>1344</v>
      </c>
      <c r="P379" s="18"/>
      <c r="Q379" s="19" t="s">
        <v>23</v>
      </c>
      <c r="R379" s="21">
        <v>0.1</v>
      </c>
      <c r="S379" s="22">
        <v>1357.448026</v>
      </c>
      <c r="T379" s="18"/>
      <c r="U379" s="23">
        <v>7877.74</v>
      </c>
      <c r="V379" s="23">
        <f t="shared" si="97"/>
        <v>10693622.61234124</v>
      </c>
      <c r="W379" s="55"/>
      <c r="X379" s="23">
        <v>9000.8799999999992</v>
      </c>
      <c r="Y379" s="22">
        <f t="shared" si="92"/>
        <v>12218226.788262879</v>
      </c>
      <c r="Z379" s="23">
        <v>9319.8799999999992</v>
      </c>
      <c r="AA379" s="22">
        <f t="shared" si="93"/>
        <v>12651252.708556879</v>
      </c>
    </row>
    <row r="380" spans="1:27" s="16" customFormat="1" ht="20.100000000000001" customHeight="1">
      <c r="A380" s="39">
        <v>585</v>
      </c>
      <c r="B380" s="19"/>
      <c r="C380" s="19"/>
      <c r="D380" s="20">
        <v>72119221303109</v>
      </c>
      <c r="E380" s="20" t="s">
        <v>846</v>
      </c>
      <c r="F380" s="18" t="s">
        <v>76</v>
      </c>
      <c r="G380" s="18" t="s">
        <v>19</v>
      </c>
      <c r="H380" s="19"/>
      <c r="I380" s="18" t="s">
        <v>841</v>
      </c>
      <c r="J380" s="24" t="s">
        <v>1020</v>
      </c>
      <c r="K380" s="19" t="s">
        <v>86</v>
      </c>
      <c r="L380" s="19" t="s">
        <v>20</v>
      </c>
      <c r="M380" s="19" t="s">
        <v>21</v>
      </c>
      <c r="N380" s="19" t="s">
        <v>34</v>
      </c>
      <c r="O380" s="18">
        <v>1999.2</v>
      </c>
      <c r="P380" s="18"/>
      <c r="Q380" s="19" t="s">
        <v>23</v>
      </c>
      <c r="R380" s="21">
        <v>0.1</v>
      </c>
      <c r="S380" s="22">
        <v>2019.203939</v>
      </c>
      <c r="T380" s="18"/>
      <c r="U380" s="23">
        <v>7877.74</v>
      </c>
      <c r="V380" s="23">
        <f t="shared" si="97"/>
        <v>15906763.638417859</v>
      </c>
      <c r="W380" s="55"/>
      <c r="X380" s="31" t="e">
        <f>Y380/T380</f>
        <v>#DIV/0!</v>
      </c>
      <c r="Y380" s="29">
        <f t="shared" ref="Y380:AA380" si="99">SUM(Y372:Y379)</f>
        <v>144378182.58498919</v>
      </c>
      <c r="Z380" s="31" t="e">
        <f>AA380/T380</f>
        <v>#DIV/0!</v>
      </c>
      <c r="AA380" s="29">
        <f t="shared" si="99"/>
        <v>149483035.56845117</v>
      </c>
    </row>
    <row r="381" spans="1:27" s="82" customFormat="1" ht="20.100000000000001" customHeight="1">
      <c r="A381" s="74">
        <v>586</v>
      </c>
      <c r="B381" s="25">
        <v>90</v>
      </c>
      <c r="C381" s="25">
        <v>91</v>
      </c>
      <c r="D381" s="26">
        <v>72119261303101</v>
      </c>
      <c r="E381" s="26">
        <v>2939</v>
      </c>
      <c r="F381" s="27" t="s">
        <v>76</v>
      </c>
      <c r="G381" s="27" t="s">
        <v>19</v>
      </c>
      <c r="H381" s="25"/>
      <c r="I381" s="27" t="s">
        <v>839</v>
      </c>
      <c r="J381" s="27" t="s">
        <v>1008</v>
      </c>
      <c r="K381" s="25" t="s">
        <v>86</v>
      </c>
      <c r="L381" s="25"/>
      <c r="M381" s="25"/>
      <c r="N381" s="25"/>
      <c r="O381" s="27"/>
      <c r="P381" s="27"/>
      <c r="Q381" s="25"/>
      <c r="R381" s="28"/>
      <c r="S381" s="29"/>
      <c r="T381" s="30">
        <f>SUM(S370:S380)</f>
        <v>20887.731502999995</v>
      </c>
      <c r="U381" s="31">
        <f>V381/T381</f>
        <v>7877.7400000000016</v>
      </c>
      <c r="V381" s="31">
        <f>SUM(V370:V380)</f>
        <v>164548117.97044322</v>
      </c>
      <c r="W381" s="56">
        <v>164600000</v>
      </c>
      <c r="X381" s="80">
        <v>8327.44</v>
      </c>
      <c r="Y381" s="79">
        <f t="shared" si="92"/>
        <v>0</v>
      </c>
      <c r="Z381" s="80">
        <v>8984.02</v>
      </c>
      <c r="AA381" s="79">
        <f t="shared" si="93"/>
        <v>0</v>
      </c>
    </row>
    <row r="382" spans="1:27" s="82" customFormat="1" ht="20.100000000000001" customHeight="1">
      <c r="A382" s="74">
        <v>587</v>
      </c>
      <c r="B382" s="19">
        <v>92</v>
      </c>
      <c r="C382" s="19">
        <v>93</v>
      </c>
      <c r="D382" s="20" t="s">
        <v>854</v>
      </c>
      <c r="E382" s="20" t="s">
        <v>855</v>
      </c>
      <c r="F382" s="18" t="s">
        <v>76</v>
      </c>
      <c r="G382" s="18" t="s">
        <v>41</v>
      </c>
      <c r="H382" s="19">
        <v>1</v>
      </c>
      <c r="I382" s="18" t="s">
        <v>1530</v>
      </c>
      <c r="J382" s="18" t="s">
        <v>1010</v>
      </c>
      <c r="K382" s="19" t="s">
        <v>86</v>
      </c>
      <c r="L382" s="19" t="s">
        <v>29</v>
      </c>
      <c r="M382" s="19">
        <v>1</v>
      </c>
      <c r="N382" s="19">
        <v>1</v>
      </c>
      <c r="O382" s="18">
        <v>1566</v>
      </c>
      <c r="P382" s="18"/>
      <c r="Q382" s="19" t="s">
        <v>51</v>
      </c>
      <c r="R382" s="21">
        <v>0.14000000000000001</v>
      </c>
      <c r="S382" s="22">
        <v>1579.31576</v>
      </c>
      <c r="T382" s="18"/>
      <c r="U382" s="23">
        <v>8788.7199999999993</v>
      </c>
      <c r="V382" s="23">
        <f t="shared" ref="V382:V391" si="100">U382*S382</f>
        <v>13880164.006227199</v>
      </c>
      <c r="W382" s="55"/>
      <c r="X382" s="80" t="e">
        <f>Y382/T382</f>
        <v>#DIV/0!</v>
      </c>
      <c r="Y382" s="79">
        <f t="shared" ref="Y382:AA382" si="101">SUM(Y381)</f>
        <v>0</v>
      </c>
      <c r="Z382" s="80" t="e">
        <f>AA382/T382</f>
        <v>#DIV/0!</v>
      </c>
      <c r="AA382" s="79">
        <f t="shared" si="101"/>
        <v>0</v>
      </c>
    </row>
    <row r="383" spans="1:27" s="16" customFormat="1" ht="20.100000000000001" customHeight="1">
      <c r="A383" s="39">
        <v>588</v>
      </c>
      <c r="B383" s="19"/>
      <c r="C383" s="19"/>
      <c r="D383" s="20" t="s">
        <v>856</v>
      </c>
      <c r="E383" s="20" t="s">
        <v>857</v>
      </c>
      <c r="F383" s="18" t="s">
        <v>76</v>
      </c>
      <c r="G383" s="18" t="s">
        <v>41</v>
      </c>
      <c r="H383" s="19">
        <v>1</v>
      </c>
      <c r="I383" s="18" t="s">
        <v>1530</v>
      </c>
      <c r="J383" s="24" t="s">
        <v>1020</v>
      </c>
      <c r="K383" s="19" t="s">
        <v>86</v>
      </c>
      <c r="L383" s="19" t="s">
        <v>29</v>
      </c>
      <c r="M383" s="19">
        <v>1</v>
      </c>
      <c r="N383" s="19">
        <v>2</v>
      </c>
      <c r="O383" s="18">
        <v>1566</v>
      </c>
      <c r="P383" s="18"/>
      <c r="Q383" s="19" t="s">
        <v>51</v>
      </c>
      <c r="R383" s="21">
        <v>0.14000000000000001</v>
      </c>
      <c r="S383" s="22">
        <v>1579.31576</v>
      </c>
      <c r="T383" s="18"/>
      <c r="U383" s="23">
        <v>8788.7199999999993</v>
      </c>
      <c r="V383" s="23">
        <f t="shared" si="100"/>
        <v>13880164.006227199</v>
      </c>
      <c r="W383" s="55"/>
      <c r="X383" s="23">
        <v>7897.9</v>
      </c>
      <c r="Y383" s="23">
        <f>X383*S383</f>
        <v>12473277.940903999</v>
      </c>
      <c r="Z383" s="23">
        <v>8529.3799999999992</v>
      </c>
      <c r="AA383" s="23">
        <f>Z383*S383</f>
        <v>13470584.257028798</v>
      </c>
    </row>
    <row r="384" spans="1:27" s="16" customFormat="1" ht="20.100000000000001" customHeight="1">
      <c r="A384" s="39">
        <v>589</v>
      </c>
      <c r="B384" s="19"/>
      <c r="C384" s="19"/>
      <c r="D384" s="20" t="s">
        <v>858</v>
      </c>
      <c r="E384" s="20" t="s">
        <v>859</v>
      </c>
      <c r="F384" s="18" t="s">
        <v>76</v>
      </c>
      <c r="G384" s="18" t="s">
        <v>41</v>
      </c>
      <c r="H384" s="19">
        <v>1</v>
      </c>
      <c r="I384" s="18" t="s">
        <v>1530</v>
      </c>
      <c r="J384" s="24" t="s">
        <v>1020</v>
      </c>
      <c r="K384" s="19" t="s">
        <v>86</v>
      </c>
      <c r="L384" s="19" t="s">
        <v>29</v>
      </c>
      <c r="M384" s="19">
        <v>1</v>
      </c>
      <c r="N384" s="19">
        <v>3</v>
      </c>
      <c r="O384" s="18">
        <v>1620</v>
      </c>
      <c r="P384" s="18"/>
      <c r="Q384" s="19" t="s">
        <v>30</v>
      </c>
      <c r="R384" s="21">
        <v>0.1</v>
      </c>
      <c r="S384" s="22">
        <v>1633.7749240000001</v>
      </c>
      <c r="T384" s="18"/>
      <c r="U384" s="23">
        <v>9249.7199999999993</v>
      </c>
      <c r="V384" s="23">
        <f t="shared" si="100"/>
        <v>15111960.590021279</v>
      </c>
      <c r="W384" s="55"/>
      <c r="X384" s="31" t="e">
        <f>Y384/T384</f>
        <v>#DIV/0!</v>
      </c>
      <c r="Y384" s="31">
        <f>SUM(Y383)</f>
        <v>12473277.940903999</v>
      </c>
      <c r="Z384" s="31" t="e">
        <f>AA384/T384</f>
        <v>#DIV/0!</v>
      </c>
      <c r="AA384" s="31">
        <f>SUM(AA383)</f>
        <v>13470584.257028798</v>
      </c>
    </row>
    <row r="385" spans="1:27" s="16" customFormat="1" ht="19.899999999999999" customHeight="1">
      <c r="A385" s="96">
        <v>590</v>
      </c>
      <c r="B385" s="19"/>
      <c r="C385" s="19"/>
      <c r="D385" s="20" t="s">
        <v>860</v>
      </c>
      <c r="E385" s="20" t="s">
        <v>861</v>
      </c>
      <c r="F385" s="18" t="s">
        <v>76</v>
      </c>
      <c r="G385" s="18" t="s">
        <v>41</v>
      </c>
      <c r="H385" s="19">
        <v>1</v>
      </c>
      <c r="I385" s="18" t="s">
        <v>1530</v>
      </c>
      <c r="J385" s="24" t="s">
        <v>1020</v>
      </c>
      <c r="K385" s="19" t="s">
        <v>86</v>
      </c>
      <c r="L385" s="19" t="s">
        <v>29</v>
      </c>
      <c r="M385" s="19">
        <v>1</v>
      </c>
      <c r="N385" s="19">
        <v>4</v>
      </c>
      <c r="O385" s="18">
        <v>1566</v>
      </c>
      <c r="P385" s="18"/>
      <c r="Q385" s="19" t="s">
        <v>30</v>
      </c>
      <c r="R385" s="21">
        <v>0.1</v>
      </c>
      <c r="S385" s="22">
        <v>1579.31576</v>
      </c>
      <c r="T385" s="18"/>
      <c r="U385" s="23">
        <v>9249.7199999999993</v>
      </c>
      <c r="V385" s="23">
        <f t="shared" si="100"/>
        <v>14608228.571587199</v>
      </c>
      <c r="W385" s="55"/>
      <c r="X385" s="37">
        <v>7897.9</v>
      </c>
      <c r="Y385" s="37">
        <f>X385*S385</f>
        <v>12473277.940903999</v>
      </c>
      <c r="Z385" s="37">
        <v>8529.3799999999992</v>
      </c>
      <c r="AA385" s="37">
        <f>Z385*S385</f>
        <v>13470584.257028798</v>
      </c>
    </row>
    <row r="386" spans="1:27" s="16" customFormat="1" ht="20.100000000000001" customHeight="1">
      <c r="A386" s="96">
        <v>591</v>
      </c>
      <c r="B386" s="19"/>
      <c r="C386" s="19"/>
      <c r="D386" s="20" t="s">
        <v>862</v>
      </c>
      <c r="E386" s="20" t="s">
        <v>863</v>
      </c>
      <c r="F386" s="18" t="s">
        <v>76</v>
      </c>
      <c r="G386" s="18" t="s">
        <v>41</v>
      </c>
      <c r="H386" s="19">
        <v>1</v>
      </c>
      <c r="I386" s="18" t="s">
        <v>1530</v>
      </c>
      <c r="J386" s="24" t="s">
        <v>1020</v>
      </c>
      <c r="K386" s="19" t="s">
        <v>86</v>
      </c>
      <c r="L386" s="19" t="s">
        <v>29</v>
      </c>
      <c r="M386" s="19">
        <v>1</v>
      </c>
      <c r="N386" s="19">
        <v>5</v>
      </c>
      <c r="O386" s="18">
        <v>1566</v>
      </c>
      <c r="P386" s="18"/>
      <c r="Q386" s="19" t="s">
        <v>51</v>
      </c>
      <c r="R386" s="21">
        <v>0.14000000000000001</v>
      </c>
      <c r="S386" s="22">
        <v>1579.31576</v>
      </c>
      <c r="T386" s="18"/>
      <c r="U386" s="23">
        <v>8788.7199999999993</v>
      </c>
      <c r="V386" s="23">
        <f t="shared" si="100"/>
        <v>13880164.006227199</v>
      </c>
      <c r="W386" s="55"/>
      <c r="X386" s="37">
        <v>7897.9</v>
      </c>
      <c r="Y386" s="37">
        <f t="shared" ref="Y386:Y389" si="102">X386*S386</f>
        <v>12473277.940903999</v>
      </c>
      <c r="Z386" s="37">
        <v>8529.3799999999992</v>
      </c>
      <c r="AA386" s="37">
        <f t="shared" ref="AA386:AA389" si="103">Z386*S386</f>
        <v>13470584.257028798</v>
      </c>
    </row>
    <row r="387" spans="1:27" s="16" customFormat="1" ht="20.100000000000001" customHeight="1">
      <c r="A387" s="96">
        <v>592</v>
      </c>
      <c r="B387" s="19"/>
      <c r="C387" s="19"/>
      <c r="D387" s="20" t="s">
        <v>864</v>
      </c>
      <c r="E387" s="20" t="s">
        <v>865</v>
      </c>
      <c r="F387" s="18" t="s">
        <v>76</v>
      </c>
      <c r="G387" s="18" t="s">
        <v>41</v>
      </c>
      <c r="H387" s="19">
        <v>1</v>
      </c>
      <c r="I387" s="18" t="s">
        <v>1530</v>
      </c>
      <c r="J387" s="24" t="s">
        <v>1020</v>
      </c>
      <c r="K387" s="19" t="s">
        <v>86</v>
      </c>
      <c r="L387" s="19" t="s">
        <v>29</v>
      </c>
      <c r="M387" s="19">
        <v>1</v>
      </c>
      <c r="N387" s="19">
        <v>6</v>
      </c>
      <c r="O387" s="18">
        <v>1620</v>
      </c>
      <c r="P387" s="18"/>
      <c r="Q387" s="19" t="s">
        <v>51</v>
      </c>
      <c r="R387" s="21">
        <v>0.14000000000000001</v>
      </c>
      <c r="S387" s="22">
        <v>1633.7749249999999</v>
      </c>
      <c r="T387" s="18"/>
      <c r="U387" s="23">
        <v>8788.7199999999993</v>
      </c>
      <c r="V387" s="23">
        <f t="shared" si="100"/>
        <v>14358790.358845998</v>
      </c>
      <c r="W387" s="55"/>
      <c r="X387" s="37">
        <v>7897.9</v>
      </c>
      <c r="Y387" s="37">
        <f t="shared" si="102"/>
        <v>12903390.980157498</v>
      </c>
      <c r="Z387" s="37">
        <v>8529.3799999999992</v>
      </c>
      <c r="AA387" s="37">
        <f t="shared" si="103"/>
        <v>13935087.169796498</v>
      </c>
    </row>
    <row r="388" spans="1:27" s="16" customFormat="1" ht="20.100000000000001" customHeight="1">
      <c r="A388" s="96">
        <v>593</v>
      </c>
      <c r="B388" s="19"/>
      <c r="C388" s="19"/>
      <c r="D388" s="20" t="s">
        <v>866</v>
      </c>
      <c r="E388" s="20" t="s">
        <v>867</v>
      </c>
      <c r="F388" s="18" t="s">
        <v>76</v>
      </c>
      <c r="G388" s="18" t="s">
        <v>41</v>
      </c>
      <c r="H388" s="19">
        <v>1</v>
      </c>
      <c r="I388" s="18" t="s">
        <v>1530</v>
      </c>
      <c r="J388" s="24" t="s">
        <v>1020</v>
      </c>
      <c r="K388" s="19" t="s">
        <v>86</v>
      </c>
      <c r="L388" s="19" t="s">
        <v>29</v>
      </c>
      <c r="M388" s="19">
        <v>1</v>
      </c>
      <c r="N388" s="19">
        <v>7</v>
      </c>
      <c r="O388" s="18">
        <v>1620</v>
      </c>
      <c r="P388" s="18"/>
      <c r="Q388" s="19" t="s">
        <v>51</v>
      </c>
      <c r="R388" s="21">
        <v>0.14000000000000001</v>
      </c>
      <c r="S388" s="22">
        <v>1633.7749249999999</v>
      </c>
      <c r="T388" s="18"/>
      <c r="U388" s="23">
        <v>8788.7199999999993</v>
      </c>
      <c r="V388" s="23">
        <f t="shared" si="100"/>
        <v>14358790.358845998</v>
      </c>
      <c r="W388" s="55"/>
      <c r="X388" s="37">
        <v>7897.9</v>
      </c>
      <c r="Y388" s="37">
        <f t="shared" si="102"/>
        <v>12903390.980157498</v>
      </c>
      <c r="Z388" s="37">
        <v>8529.3799999999992</v>
      </c>
      <c r="AA388" s="37">
        <f t="shared" si="103"/>
        <v>13935087.169796498</v>
      </c>
    </row>
    <row r="389" spans="1:27" s="16" customFormat="1" ht="20.100000000000001" customHeight="1">
      <c r="A389" s="96">
        <v>594</v>
      </c>
      <c r="B389" s="19"/>
      <c r="C389" s="19"/>
      <c r="D389" s="20" t="s">
        <v>868</v>
      </c>
      <c r="E389" s="20" t="s">
        <v>869</v>
      </c>
      <c r="F389" s="18" t="s">
        <v>76</v>
      </c>
      <c r="G389" s="18" t="s">
        <v>41</v>
      </c>
      <c r="H389" s="19">
        <v>1</v>
      </c>
      <c r="I389" s="18" t="s">
        <v>1530</v>
      </c>
      <c r="J389" s="24" t="s">
        <v>1020</v>
      </c>
      <c r="K389" s="19" t="s">
        <v>86</v>
      </c>
      <c r="L389" s="19" t="s">
        <v>29</v>
      </c>
      <c r="M389" s="19">
        <v>1</v>
      </c>
      <c r="N389" s="19">
        <v>8</v>
      </c>
      <c r="O389" s="18">
        <v>1603.2</v>
      </c>
      <c r="P389" s="18"/>
      <c r="Q389" s="19" t="s">
        <v>51</v>
      </c>
      <c r="R389" s="21">
        <v>0.14000000000000001</v>
      </c>
      <c r="S389" s="22">
        <v>1616.832073</v>
      </c>
      <c r="T389" s="18"/>
      <c r="U389" s="23">
        <v>8788.7199999999993</v>
      </c>
      <c r="V389" s="23">
        <f t="shared" si="100"/>
        <v>14209884.37661656</v>
      </c>
      <c r="W389" s="55"/>
      <c r="X389" s="37">
        <v>7897.9</v>
      </c>
      <c r="Y389" s="37">
        <f t="shared" si="102"/>
        <v>12769578.029346699</v>
      </c>
      <c r="Z389" s="37">
        <v>8529.3799999999992</v>
      </c>
      <c r="AA389" s="37">
        <f t="shared" si="103"/>
        <v>13790575.146804739</v>
      </c>
    </row>
    <row r="390" spans="1:27" s="16" customFormat="1" ht="20.100000000000001" customHeight="1">
      <c r="A390" s="96">
        <v>595</v>
      </c>
      <c r="B390" s="19"/>
      <c r="C390" s="19"/>
      <c r="D390" s="20" t="s">
        <v>870</v>
      </c>
      <c r="E390" s="20" t="s">
        <v>871</v>
      </c>
      <c r="F390" s="18" t="s">
        <v>76</v>
      </c>
      <c r="G390" s="18" t="s">
        <v>41</v>
      </c>
      <c r="H390" s="19">
        <v>1</v>
      </c>
      <c r="I390" s="18" t="s">
        <v>1530</v>
      </c>
      <c r="J390" s="24" t="s">
        <v>1020</v>
      </c>
      <c r="K390" s="19" t="s">
        <v>86</v>
      </c>
      <c r="L390" s="19" t="s">
        <v>29</v>
      </c>
      <c r="M390" s="19">
        <v>1</v>
      </c>
      <c r="N390" s="19">
        <v>9</v>
      </c>
      <c r="O390" s="18">
        <v>1620</v>
      </c>
      <c r="P390" s="18"/>
      <c r="Q390" s="19" t="s">
        <v>51</v>
      </c>
      <c r="R390" s="21">
        <v>0.14000000000000001</v>
      </c>
      <c r="S390" s="22">
        <v>1633.7749249999999</v>
      </c>
      <c r="T390" s="18"/>
      <c r="U390" s="23">
        <v>8788.7199999999993</v>
      </c>
      <c r="V390" s="23">
        <f t="shared" si="100"/>
        <v>14358790.358845998</v>
      </c>
      <c r="W390" s="55"/>
      <c r="X390" s="37" t="e">
        <f>Y390/T390</f>
        <v>#DIV/0!</v>
      </c>
      <c r="Y390" s="37">
        <f>SUM(Y385:Y389)</f>
        <v>63522915.871469684</v>
      </c>
      <c r="Z390" s="37" t="e">
        <f>AA390/T390</f>
        <v>#DIV/0!</v>
      </c>
      <c r="AA390" s="37">
        <f>SUM(AA385:AA389)</f>
        <v>68601918.000455335</v>
      </c>
    </row>
    <row r="391" spans="1:27" s="16" customFormat="1" ht="20.100000000000001" customHeight="1">
      <c r="A391" s="39">
        <v>596</v>
      </c>
      <c r="B391" s="19"/>
      <c r="C391" s="19"/>
      <c r="D391" s="20" t="s">
        <v>872</v>
      </c>
      <c r="E391" s="20" t="s">
        <v>873</v>
      </c>
      <c r="F391" s="18" t="s">
        <v>76</v>
      </c>
      <c r="G391" s="18" t="s">
        <v>41</v>
      </c>
      <c r="H391" s="19">
        <v>1</v>
      </c>
      <c r="I391" s="18" t="s">
        <v>1530</v>
      </c>
      <c r="J391" s="24" t="s">
        <v>1020</v>
      </c>
      <c r="K391" s="19" t="s">
        <v>86</v>
      </c>
      <c r="L391" s="19" t="s">
        <v>29</v>
      </c>
      <c r="M391" s="19">
        <v>1</v>
      </c>
      <c r="N391" s="19">
        <v>10</v>
      </c>
      <c r="O391" s="18">
        <v>1610.2</v>
      </c>
      <c r="P391" s="18"/>
      <c r="Q391" s="19" t="s">
        <v>30</v>
      </c>
      <c r="R391" s="21">
        <v>0.1</v>
      </c>
      <c r="S391" s="22">
        <v>1623.8915950000001</v>
      </c>
      <c r="T391" s="18"/>
      <c r="U391" s="23">
        <v>9249.7199999999993</v>
      </c>
      <c r="V391" s="23">
        <f t="shared" si="100"/>
        <v>15020542.5641034</v>
      </c>
      <c r="W391" s="55"/>
      <c r="X391" s="23">
        <v>8589.82</v>
      </c>
      <c r="Y391" s="23">
        <f t="shared" ref="Y391:Y393" si="104">X391*S391</f>
        <v>13948936.500562901</v>
      </c>
      <c r="Z391" s="23">
        <v>8898.14</v>
      </c>
      <c r="AA391" s="23">
        <f t="shared" ref="AA391:AA393" si="105">Z391*S391</f>
        <v>14449614.757133299</v>
      </c>
    </row>
    <row r="392" spans="1:27" s="16" customFormat="1" ht="20.100000000000001" customHeight="1">
      <c r="A392" s="39">
        <v>597</v>
      </c>
      <c r="B392" s="25">
        <v>92</v>
      </c>
      <c r="C392" s="25">
        <v>93</v>
      </c>
      <c r="D392" s="26" t="s">
        <v>854</v>
      </c>
      <c r="E392" s="26" t="s">
        <v>855</v>
      </c>
      <c r="F392" s="27" t="s">
        <v>76</v>
      </c>
      <c r="G392" s="27" t="s">
        <v>41</v>
      </c>
      <c r="H392" s="25"/>
      <c r="I392" s="27" t="s">
        <v>1530</v>
      </c>
      <c r="J392" s="27" t="s">
        <v>1010</v>
      </c>
      <c r="K392" s="25" t="s">
        <v>86</v>
      </c>
      <c r="L392" s="25"/>
      <c r="M392" s="25"/>
      <c r="N392" s="25"/>
      <c r="O392" s="27"/>
      <c r="P392" s="27"/>
      <c r="Q392" s="25"/>
      <c r="R392" s="28"/>
      <c r="S392" s="29"/>
      <c r="T392" s="30">
        <f>SUM(S382:S391)</f>
        <v>16093.086406999999</v>
      </c>
      <c r="U392" s="31">
        <f>V392/T392</f>
        <v>8927.2794269629394</v>
      </c>
      <c r="V392" s="31">
        <f>SUM(V382:V391)</f>
        <v>143667479.19754803</v>
      </c>
      <c r="W392" s="56">
        <v>143700000</v>
      </c>
      <c r="X392" s="23">
        <v>7732.64</v>
      </c>
      <c r="Y392" s="23">
        <f t="shared" si="104"/>
        <v>0</v>
      </c>
      <c r="Z392" s="23">
        <v>8351.52</v>
      </c>
      <c r="AA392" s="23">
        <f t="shared" si="105"/>
        <v>0</v>
      </c>
    </row>
    <row r="393" spans="1:27" s="16" customFormat="1" ht="20.100000000000001" customHeight="1">
      <c r="A393" s="39">
        <v>598</v>
      </c>
      <c r="B393" s="19">
        <v>94</v>
      </c>
      <c r="C393" s="19">
        <v>95</v>
      </c>
      <c r="D393" s="20">
        <v>72119351310101</v>
      </c>
      <c r="E393" s="20" t="s">
        <v>877</v>
      </c>
      <c r="F393" s="18" t="s">
        <v>76</v>
      </c>
      <c r="G393" s="18" t="s">
        <v>41</v>
      </c>
      <c r="H393" s="19">
        <v>2</v>
      </c>
      <c r="I393" s="18" t="s">
        <v>1531</v>
      </c>
      <c r="J393" s="18" t="s">
        <v>1012</v>
      </c>
      <c r="K393" s="19" t="s">
        <v>86</v>
      </c>
      <c r="L393" s="19" t="s">
        <v>20</v>
      </c>
      <c r="M393" s="19" t="s">
        <v>878</v>
      </c>
      <c r="N393" s="19" t="s">
        <v>21</v>
      </c>
      <c r="O393" s="18">
        <v>1872</v>
      </c>
      <c r="P393" s="18"/>
      <c r="Q393" s="19" t="s">
        <v>24</v>
      </c>
      <c r="R393" s="21"/>
      <c r="S393" s="22">
        <v>1891.1302890000002</v>
      </c>
      <c r="T393" s="18"/>
      <c r="U393" s="23">
        <v>8360.59</v>
      </c>
      <c r="V393" s="23">
        <f>U393*S393</f>
        <v>15810964.982910512</v>
      </c>
      <c r="W393" s="55"/>
      <c r="X393" s="23">
        <v>7732.64</v>
      </c>
      <c r="Y393" s="23">
        <f t="shared" si="104"/>
        <v>14623429.717932962</v>
      </c>
      <c r="Z393" s="23">
        <v>8351.52</v>
      </c>
      <c r="AA393" s="23">
        <f t="shared" si="105"/>
        <v>15793812.431189282</v>
      </c>
    </row>
    <row r="394" spans="1:27" s="16" customFormat="1" ht="20.100000000000001" customHeight="1">
      <c r="A394" s="39">
        <v>599</v>
      </c>
      <c r="B394" s="19"/>
      <c r="C394" s="19"/>
      <c r="D394" s="20">
        <v>72119351310102</v>
      </c>
      <c r="E394" s="20" t="s">
        <v>879</v>
      </c>
      <c r="F394" s="18" t="s">
        <v>76</v>
      </c>
      <c r="G394" s="18" t="s">
        <v>41</v>
      </c>
      <c r="H394" s="19">
        <v>2</v>
      </c>
      <c r="I394" s="18" t="s">
        <v>1531</v>
      </c>
      <c r="J394" s="24" t="s">
        <v>1020</v>
      </c>
      <c r="K394" s="19" t="s">
        <v>86</v>
      </c>
      <c r="L394" s="19" t="s">
        <v>20</v>
      </c>
      <c r="M394" s="19" t="s">
        <v>878</v>
      </c>
      <c r="N394" s="19" t="s">
        <v>22</v>
      </c>
      <c r="O394" s="18">
        <v>1872</v>
      </c>
      <c r="P394" s="18"/>
      <c r="Q394" s="19" t="s">
        <v>24</v>
      </c>
      <c r="R394" s="21"/>
      <c r="S394" s="22">
        <v>1891.1302890000002</v>
      </c>
      <c r="T394" s="18"/>
      <c r="U394" s="23">
        <v>8360.59</v>
      </c>
      <c r="V394" s="23">
        <f>U394*S394</f>
        <v>15810964.982910512</v>
      </c>
      <c r="W394" s="55"/>
      <c r="X394" s="31" t="e">
        <f>Y394/T394</f>
        <v>#DIV/0!</v>
      </c>
      <c r="Y394" s="31">
        <f>SUM(Y391:Y393)</f>
        <v>28572366.218495861</v>
      </c>
      <c r="Z394" s="31" t="e">
        <f>AA394/T394</f>
        <v>#DIV/0!</v>
      </c>
      <c r="AA394" s="31">
        <f>SUM(AA391:AA393)</f>
        <v>30243427.188322581</v>
      </c>
    </row>
    <row r="395" spans="1:27" s="82" customFormat="1" ht="20.100000000000001" customHeight="1">
      <c r="A395" s="74">
        <v>600</v>
      </c>
      <c r="B395" s="19"/>
      <c r="C395" s="19"/>
      <c r="D395" s="20">
        <v>72119351310103</v>
      </c>
      <c r="E395" s="20" t="s">
        <v>880</v>
      </c>
      <c r="F395" s="18" t="s">
        <v>76</v>
      </c>
      <c r="G395" s="18" t="s">
        <v>41</v>
      </c>
      <c r="H395" s="19">
        <v>2</v>
      </c>
      <c r="I395" s="18" t="s">
        <v>1531</v>
      </c>
      <c r="J395" s="24" t="s">
        <v>1020</v>
      </c>
      <c r="K395" s="19" t="s">
        <v>86</v>
      </c>
      <c r="L395" s="19" t="s">
        <v>20</v>
      </c>
      <c r="M395" s="19" t="s">
        <v>878</v>
      </c>
      <c r="N395" s="19" t="s">
        <v>25</v>
      </c>
      <c r="O395" s="18">
        <v>1872</v>
      </c>
      <c r="P395" s="18"/>
      <c r="Q395" s="19" t="s">
        <v>23</v>
      </c>
      <c r="R395" s="21">
        <v>0.05</v>
      </c>
      <c r="S395" s="22">
        <v>1891.1302890000002</v>
      </c>
      <c r="T395" s="18"/>
      <c r="U395" s="23">
        <v>8360.59</v>
      </c>
      <c r="V395" s="23">
        <f>U395*S395</f>
        <v>15810964.982910512</v>
      </c>
      <c r="W395" s="55"/>
      <c r="X395" s="80">
        <v>17376.939999999999</v>
      </c>
      <c r="Y395" s="80">
        <f t="shared" ref="Y395:Y458" si="106">X395*S395</f>
        <v>32862057.564135659</v>
      </c>
      <c r="Z395" s="80">
        <v>17608.18</v>
      </c>
      <c r="AA395" s="80">
        <f t="shared" ref="AA395:AA400" si="107">Z395*S395</f>
        <v>33299362.532164022</v>
      </c>
    </row>
    <row r="396" spans="1:27" s="82" customFormat="1" ht="20.100000000000001" customHeight="1">
      <c r="A396" s="74">
        <v>601</v>
      </c>
      <c r="B396" s="25">
        <v>94</v>
      </c>
      <c r="C396" s="25">
        <v>95</v>
      </c>
      <c r="D396" s="26">
        <v>72119351310101</v>
      </c>
      <c r="E396" s="26" t="s">
        <v>877</v>
      </c>
      <c r="F396" s="27" t="s">
        <v>76</v>
      </c>
      <c r="G396" s="27" t="s">
        <v>41</v>
      </c>
      <c r="H396" s="25"/>
      <c r="I396" s="27" t="s">
        <v>1531</v>
      </c>
      <c r="J396" s="27" t="s">
        <v>1012</v>
      </c>
      <c r="K396" s="25" t="s">
        <v>86</v>
      </c>
      <c r="L396" s="25"/>
      <c r="M396" s="25"/>
      <c r="N396" s="25"/>
      <c r="O396" s="27"/>
      <c r="P396" s="27"/>
      <c r="Q396" s="25"/>
      <c r="R396" s="28"/>
      <c r="S396" s="29"/>
      <c r="T396" s="30">
        <f>SUM(S393:S395)</f>
        <v>5673.3908670000001</v>
      </c>
      <c r="U396" s="31">
        <f>V396/T396</f>
        <v>8360.59</v>
      </c>
      <c r="V396" s="31">
        <f>SUM(V393:V395)</f>
        <v>47432894.948731534</v>
      </c>
      <c r="W396" s="56">
        <v>47500000</v>
      </c>
      <c r="X396" s="80">
        <v>7732.64</v>
      </c>
      <c r="Y396" s="80">
        <f t="shared" si="106"/>
        <v>0</v>
      </c>
      <c r="Z396" s="80">
        <v>8351.52</v>
      </c>
      <c r="AA396" s="80">
        <f t="shared" si="107"/>
        <v>0</v>
      </c>
    </row>
    <row r="397" spans="1:27" s="89" customFormat="1" ht="15" customHeight="1">
      <c r="A397" s="74">
        <v>602</v>
      </c>
      <c r="B397" s="19">
        <v>97</v>
      </c>
      <c r="C397" s="19">
        <v>98</v>
      </c>
      <c r="D397" s="20">
        <v>15100580511101</v>
      </c>
      <c r="E397" s="20" t="s">
        <v>899</v>
      </c>
      <c r="F397" s="18" t="s">
        <v>78</v>
      </c>
      <c r="G397" s="18" t="s">
        <v>65</v>
      </c>
      <c r="H397" s="19"/>
      <c r="I397" s="18" t="s">
        <v>900</v>
      </c>
      <c r="J397" s="18" t="s">
        <v>1015</v>
      </c>
      <c r="K397" s="19" t="s">
        <v>86</v>
      </c>
      <c r="L397" s="19" t="s">
        <v>29</v>
      </c>
      <c r="M397" s="19">
        <v>1</v>
      </c>
      <c r="N397" s="19">
        <v>1</v>
      </c>
      <c r="O397" s="18">
        <v>1545</v>
      </c>
      <c r="P397" s="18"/>
      <c r="Q397" s="19" t="s">
        <v>47</v>
      </c>
      <c r="R397" s="21" t="s">
        <v>54</v>
      </c>
      <c r="S397" s="22">
        <v>1560.6980840000001</v>
      </c>
      <c r="T397" s="18"/>
      <c r="U397" s="23">
        <v>10402.219999999999</v>
      </c>
      <c r="V397" s="23">
        <f>U397*S397</f>
        <v>16234724.823346481</v>
      </c>
      <c r="W397" s="55"/>
      <c r="X397" s="80">
        <v>7732.64</v>
      </c>
      <c r="Y397" s="80">
        <f t="shared" si="106"/>
        <v>12068316.432261761</v>
      </c>
      <c r="Z397" s="80">
        <v>8351.52</v>
      </c>
      <c r="AA397" s="80">
        <f t="shared" si="107"/>
        <v>13034201.262487682</v>
      </c>
    </row>
    <row r="398" spans="1:27" s="89" customFormat="1" ht="15" customHeight="1">
      <c r="A398" s="74">
        <v>603</v>
      </c>
      <c r="B398" s="25">
        <v>97</v>
      </c>
      <c r="C398" s="25">
        <v>98</v>
      </c>
      <c r="D398" s="26">
        <v>15100580511101</v>
      </c>
      <c r="E398" s="26" t="s">
        <v>899</v>
      </c>
      <c r="F398" s="27" t="s">
        <v>78</v>
      </c>
      <c r="G398" s="27" t="s">
        <v>65</v>
      </c>
      <c r="H398" s="25"/>
      <c r="I398" s="27" t="s">
        <v>900</v>
      </c>
      <c r="J398" s="27" t="s">
        <v>1015</v>
      </c>
      <c r="K398" s="25" t="s">
        <v>86</v>
      </c>
      <c r="L398" s="25"/>
      <c r="M398" s="25"/>
      <c r="N398" s="25"/>
      <c r="O398" s="27"/>
      <c r="P398" s="27"/>
      <c r="Q398" s="25"/>
      <c r="R398" s="28"/>
      <c r="S398" s="29"/>
      <c r="T398" s="30">
        <f>+S397</f>
        <v>1560.6980840000001</v>
      </c>
      <c r="U398" s="31">
        <f>V398/T398</f>
        <v>10402.219999999999</v>
      </c>
      <c r="V398" s="31">
        <f>SUM(V397)</f>
        <v>16234724.823346481</v>
      </c>
      <c r="W398" s="56">
        <v>16300000</v>
      </c>
      <c r="X398" s="80">
        <v>7732.64</v>
      </c>
      <c r="Y398" s="80">
        <f t="shared" si="106"/>
        <v>0</v>
      </c>
      <c r="Z398" s="80">
        <v>8351.52</v>
      </c>
      <c r="AA398" s="80">
        <f t="shared" si="107"/>
        <v>0</v>
      </c>
    </row>
    <row r="399" spans="1:27" s="89" customFormat="1" ht="15" customHeight="1">
      <c r="A399" s="74">
        <v>604</v>
      </c>
      <c r="B399" s="19">
        <v>99</v>
      </c>
      <c r="C399" s="19">
        <v>100</v>
      </c>
      <c r="D399" s="20">
        <v>61109630510101</v>
      </c>
      <c r="E399" s="20" t="s">
        <v>907</v>
      </c>
      <c r="F399" s="18" t="s">
        <v>79</v>
      </c>
      <c r="G399" s="18" t="s">
        <v>41</v>
      </c>
      <c r="H399" s="19">
        <v>2</v>
      </c>
      <c r="I399" s="18" t="s">
        <v>908</v>
      </c>
      <c r="J399" s="18" t="s">
        <v>1017</v>
      </c>
      <c r="K399" s="19" t="s">
        <v>86</v>
      </c>
      <c r="L399" s="19" t="s">
        <v>29</v>
      </c>
      <c r="M399" s="19">
        <v>1</v>
      </c>
      <c r="N399" s="19">
        <v>1</v>
      </c>
      <c r="O399" s="18">
        <v>1890</v>
      </c>
      <c r="P399" s="18"/>
      <c r="Q399" s="19" t="s">
        <v>39</v>
      </c>
      <c r="R399" s="21">
        <v>0.12</v>
      </c>
      <c r="S399" s="22">
        <v>1907.7090149999999</v>
      </c>
      <c r="T399" s="18"/>
      <c r="U399" s="23">
        <v>9131.69</v>
      </c>
      <c r="V399" s="23">
        <f t="shared" ref="V399:V414" si="108">U399*S399</f>
        <v>17420607.335185349</v>
      </c>
      <c r="W399" s="55"/>
      <c r="X399" s="80">
        <v>7732.64</v>
      </c>
      <c r="Y399" s="80">
        <f t="shared" si="106"/>
        <v>14751627.0377496</v>
      </c>
      <c r="Z399" s="80">
        <v>8351.52</v>
      </c>
      <c r="AA399" s="80">
        <f t="shared" si="107"/>
        <v>15932269.992952799</v>
      </c>
    </row>
    <row r="400" spans="1:27" s="89" customFormat="1" ht="15" customHeight="1">
      <c r="A400" s="74">
        <v>605</v>
      </c>
      <c r="B400" s="19"/>
      <c r="C400" s="19"/>
      <c r="D400" s="20">
        <v>61109630510110</v>
      </c>
      <c r="E400" s="20" t="s">
        <v>909</v>
      </c>
      <c r="F400" s="18" t="s">
        <v>79</v>
      </c>
      <c r="G400" s="18" t="s">
        <v>41</v>
      </c>
      <c r="H400" s="19">
        <v>2</v>
      </c>
      <c r="I400" s="18" t="s">
        <v>908</v>
      </c>
      <c r="J400" s="24" t="s">
        <v>1020</v>
      </c>
      <c r="K400" s="19" t="s">
        <v>86</v>
      </c>
      <c r="L400" s="19" t="s">
        <v>29</v>
      </c>
      <c r="M400" s="19">
        <v>1</v>
      </c>
      <c r="N400" s="19">
        <v>10</v>
      </c>
      <c r="O400" s="18">
        <v>1890</v>
      </c>
      <c r="P400" s="18"/>
      <c r="Q400" s="19" t="s">
        <v>39</v>
      </c>
      <c r="R400" s="21">
        <v>0.12</v>
      </c>
      <c r="S400" s="22">
        <v>1907.7090149999999</v>
      </c>
      <c r="T400" s="18"/>
      <c r="U400" s="23">
        <v>9131.69</v>
      </c>
      <c r="V400" s="23">
        <f t="shared" si="108"/>
        <v>17420607.335185349</v>
      </c>
      <c r="W400" s="55"/>
      <c r="X400" s="80">
        <v>7732.64</v>
      </c>
      <c r="Y400" s="80">
        <f t="shared" si="106"/>
        <v>14751627.0377496</v>
      </c>
      <c r="Z400" s="80">
        <v>8351.52</v>
      </c>
      <c r="AA400" s="80">
        <f t="shared" si="107"/>
        <v>15932269.992952799</v>
      </c>
    </row>
    <row r="401" spans="1:27" s="89" customFormat="1" ht="20.100000000000001" customHeight="1">
      <c r="A401" s="74">
        <v>606</v>
      </c>
      <c r="B401" s="19"/>
      <c r="C401" s="19"/>
      <c r="D401" s="20" t="s">
        <v>910</v>
      </c>
      <c r="E401" s="20" t="s">
        <v>911</v>
      </c>
      <c r="F401" s="18" t="s">
        <v>79</v>
      </c>
      <c r="G401" s="18" t="s">
        <v>41</v>
      </c>
      <c r="H401" s="19">
        <v>2</v>
      </c>
      <c r="I401" s="18" t="s">
        <v>908</v>
      </c>
      <c r="J401" s="24" t="s">
        <v>1020</v>
      </c>
      <c r="K401" s="19" t="s">
        <v>86</v>
      </c>
      <c r="L401" s="19" t="s">
        <v>29</v>
      </c>
      <c r="M401" s="19">
        <v>1</v>
      </c>
      <c r="N401" s="19">
        <v>11</v>
      </c>
      <c r="O401" s="18">
        <v>1134</v>
      </c>
      <c r="P401" s="18"/>
      <c r="Q401" s="19" t="s">
        <v>64</v>
      </c>
      <c r="R401" s="21">
        <v>0.16</v>
      </c>
      <c r="S401" s="22">
        <v>1144.614241</v>
      </c>
      <c r="T401" s="18"/>
      <c r="U401" s="23">
        <v>8670.69</v>
      </c>
      <c r="V401" s="23">
        <f t="shared" si="108"/>
        <v>9924595.2532962896</v>
      </c>
      <c r="W401" s="55"/>
      <c r="X401" s="80" t="e">
        <f>Y401/T401</f>
        <v>#DIV/0!</v>
      </c>
      <c r="Y401" s="80">
        <f>SUM(Y395:Y400)</f>
        <v>74433628.071896628</v>
      </c>
      <c r="Z401" s="80" t="e">
        <f>AA401/T401</f>
        <v>#DIV/0!</v>
      </c>
      <c r="AA401" s="80">
        <f>SUM(AA395:AA400)</f>
        <v>78198103.780557305</v>
      </c>
    </row>
    <row r="402" spans="1:27" ht="20.100000000000001" customHeight="1">
      <c r="A402" s="39">
        <v>607</v>
      </c>
      <c r="B402" s="19"/>
      <c r="C402" s="19"/>
      <c r="D402" s="20" t="s">
        <v>912</v>
      </c>
      <c r="E402" s="20" t="s">
        <v>913</v>
      </c>
      <c r="F402" s="18" t="s">
        <v>79</v>
      </c>
      <c r="G402" s="18" t="s">
        <v>41</v>
      </c>
      <c r="H402" s="19">
        <v>2</v>
      </c>
      <c r="I402" s="18" t="s">
        <v>908</v>
      </c>
      <c r="J402" s="24" t="s">
        <v>1020</v>
      </c>
      <c r="K402" s="19" t="s">
        <v>86</v>
      </c>
      <c r="L402" s="19" t="s">
        <v>29</v>
      </c>
      <c r="M402" s="19">
        <v>1</v>
      </c>
      <c r="N402" s="19">
        <v>12</v>
      </c>
      <c r="O402" s="18">
        <v>1134</v>
      </c>
      <c r="P402" s="18"/>
      <c r="Q402" s="19" t="s">
        <v>47</v>
      </c>
      <c r="R402" s="21">
        <v>0.05</v>
      </c>
      <c r="S402" s="22">
        <v>1144.6142399999999</v>
      </c>
      <c r="T402" s="18"/>
      <c r="U402" s="23">
        <v>9938.44</v>
      </c>
      <c r="V402" s="23">
        <f t="shared" si="108"/>
        <v>11375679.9473856</v>
      </c>
      <c r="W402" s="55"/>
      <c r="X402" s="23">
        <v>8196.25</v>
      </c>
      <c r="Y402" s="23">
        <f t="shared" si="106"/>
        <v>9381544.4645999987</v>
      </c>
      <c r="Z402" s="23">
        <v>8388.1299999999992</v>
      </c>
      <c r="AA402" s="23">
        <f t="shared" ref="AA402:AA409" si="109">Z402*S402</f>
        <v>9601173.0449711978</v>
      </c>
    </row>
    <row r="403" spans="1:27" ht="20.100000000000001" customHeight="1">
      <c r="A403" s="39">
        <v>608</v>
      </c>
      <c r="B403" s="19"/>
      <c r="C403" s="19"/>
      <c r="D403" s="20">
        <v>61109630510113</v>
      </c>
      <c r="E403" s="20" t="s">
        <v>914</v>
      </c>
      <c r="F403" s="18" t="s">
        <v>79</v>
      </c>
      <c r="G403" s="18" t="s">
        <v>41</v>
      </c>
      <c r="H403" s="19">
        <v>2</v>
      </c>
      <c r="I403" s="18" t="s">
        <v>908</v>
      </c>
      <c r="J403" s="24" t="s">
        <v>1020</v>
      </c>
      <c r="K403" s="19" t="s">
        <v>86</v>
      </c>
      <c r="L403" s="19" t="s">
        <v>29</v>
      </c>
      <c r="M403" s="19">
        <v>1</v>
      </c>
      <c r="N403" s="19">
        <v>13</v>
      </c>
      <c r="O403" s="18">
        <v>1890</v>
      </c>
      <c r="P403" s="18"/>
      <c r="Q403" s="19" t="s">
        <v>30</v>
      </c>
      <c r="R403" s="21">
        <v>0.1</v>
      </c>
      <c r="S403" s="22">
        <v>1907.7090149999999</v>
      </c>
      <c r="T403" s="18"/>
      <c r="U403" s="23">
        <v>9362.19</v>
      </c>
      <c r="V403" s="23">
        <f t="shared" si="108"/>
        <v>17860334.26314285</v>
      </c>
      <c r="W403" s="55"/>
      <c r="X403" s="23">
        <v>8231.8799999999992</v>
      </c>
      <c r="Y403" s="23">
        <f t="shared" si="106"/>
        <v>15704031.686398197</v>
      </c>
      <c r="Z403" s="23">
        <v>8231.8799999999992</v>
      </c>
      <c r="AA403" s="23">
        <f t="shared" si="109"/>
        <v>15704031.686398197</v>
      </c>
    </row>
    <row r="404" spans="1:27" ht="20.100000000000001" customHeight="1">
      <c r="A404" s="39">
        <v>609</v>
      </c>
      <c r="B404" s="19"/>
      <c r="C404" s="19"/>
      <c r="D404" s="20" t="s">
        <v>915</v>
      </c>
      <c r="E404" s="20" t="s">
        <v>916</v>
      </c>
      <c r="F404" s="18" t="s">
        <v>79</v>
      </c>
      <c r="G404" s="18" t="s">
        <v>41</v>
      </c>
      <c r="H404" s="19">
        <v>2</v>
      </c>
      <c r="I404" s="18" t="s">
        <v>908</v>
      </c>
      <c r="J404" s="24" t="s">
        <v>1020</v>
      </c>
      <c r="K404" s="19" t="s">
        <v>86</v>
      </c>
      <c r="L404" s="19" t="s">
        <v>29</v>
      </c>
      <c r="M404" s="19">
        <v>1</v>
      </c>
      <c r="N404" s="19">
        <v>14</v>
      </c>
      <c r="O404" s="18">
        <v>1890</v>
      </c>
      <c r="P404" s="18"/>
      <c r="Q404" s="19" t="s">
        <v>39</v>
      </c>
      <c r="R404" s="21">
        <v>0.12</v>
      </c>
      <c r="S404" s="22">
        <v>1907.7090149999999</v>
      </c>
      <c r="T404" s="18"/>
      <c r="U404" s="23">
        <v>9131.69</v>
      </c>
      <c r="V404" s="23">
        <f t="shared" si="108"/>
        <v>17420607.335185349</v>
      </c>
      <c r="W404" s="55"/>
      <c r="X404" s="23">
        <v>8010.88</v>
      </c>
      <c r="Y404" s="23">
        <f t="shared" si="106"/>
        <v>15282427.9940832</v>
      </c>
      <c r="Z404" s="23">
        <v>8010.88</v>
      </c>
      <c r="AA404" s="23">
        <f t="shared" si="109"/>
        <v>15282427.9940832</v>
      </c>
    </row>
    <row r="405" spans="1:27" ht="20.100000000000001" customHeight="1">
      <c r="A405" s="39">
        <v>610</v>
      </c>
      <c r="B405" s="19"/>
      <c r="C405" s="19"/>
      <c r="D405" s="20">
        <v>61109630510115</v>
      </c>
      <c r="E405" s="20" t="s">
        <v>917</v>
      </c>
      <c r="F405" s="18" t="s">
        <v>79</v>
      </c>
      <c r="G405" s="18" t="s">
        <v>41</v>
      </c>
      <c r="H405" s="19">
        <v>2</v>
      </c>
      <c r="I405" s="18" t="s">
        <v>908</v>
      </c>
      <c r="J405" s="24" t="s">
        <v>1020</v>
      </c>
      <c r="K405" s="19" t="s">
        <v>86</v>
      </c>
      <c r="L405" s="19" t="s">
        <v>29</v>
      </c>
      <c r="M405" s="19">
        <v>1</v>
      </c>
      <c r="N405" s="19">
        <v>15</v>
      </c>
      <c r="O405" s="18">
        <v>1890</v>
      </c>
      <c r="P405" s="18"/>
      <c r="Q405" s="19" t="s">
        <v>30</v>
      </c>
      <c r="R405" s="21">
        <v>0.1</v>
      </c>
      <c r="S405" s="22">
        <v>1907.7090149999999</v>
      </c>
      <c r="T405" s="18"/>
      <c r="U405" s="23">
        <v>9362.19</v>
      </c>
      <c r="V405" s="23">
        <f t="shared" si="108"/>
        <v>17860334.26314285</v>
      </c>
      <c r="W405" s="55"/>
      <c r="X405" s="23">
        <v>8010.88</v>
      </c>
      <c r="Y405" s="23">
        <f t="shared" si="106"/>
        <v>15282427.9940832</v>
      </c>
      <c r="Z405" s="23">
        <v>8010.88</v>
      </c>
      <c r="AA405" s="23">
        <f t="shared" si="109"/>
        <v>15282427.9940832</v>
      </c>
    </row>
    <row r="406" spans="1:27" ht="20.100000000000001" customHeight="1">
      <c r="A406" s="39">
        <v>611</v>
      </c>
      <c r="B406" s="19"/>
      <c r="C406" s="19"/>
      <c r="D406" s="20">
        <v>61109630510116</v>
      </c>
      <c r="E406" s="20" t="s">
        <v>918</v>
      </c>
      <c r="F406" s="18" t="s">
        <v>79</v>
      </c>
      <c r="G406" s="18" t="s">
        <v>41</v>
      </c>
      <c r="H406" s="19">
        <v>2</v>
      </c>
      <c r="I406" s="18" t="s">
        <v>908</v>
      </c>
      <c r="J406" s="24" t="s">
        <v>1020</v>
      </c>
      <c r="K406" s="19" t="s">
        <v>86</v>
      </c>
      <c r="L406" s="19" t="s">
        <v>29</v>
      </c>
      <c r="M406" s="19">
        <v>1</v>
      </c>
      <c r="N406" s="19">
        <v>16</v>
      </c>
      <c r="O406" s="18">
        <v>1890</v>
      </c>
      <c r="P406" s="18"/>
      <c r="Q406" s="19" t="s">
        <v>51</v>
      </c>
      <c r="R406" s="21">
        <v>0.14000000000000001</v>
      </c>
      <c r="S406" s="22">
        <v>1907.7090149999999</v>
      </c>
      <c r="T406" s="18"/>
      <c r="U406" s="23">
        <v>8901.19</v>
      </c>
      <c r="V406" s="23">
        <f t="shared" si="108"/>
        <v>16980880.407227851</v>
      </c>
      <c r="W406" s="55"/>
      <c r="X406" s="23">
        <v>8074.38</v>
      </c>
      <c r="Y406" s="23">
        <f t="shared" si="106"/>
        <v>15403567.516535699</v>
      </c>
      <c r="Z406" s="23">
        <v>8074.38</v>
      </c>
      <c r="AA406" s="23">
        <f t="shared" si="109"/>
        <v>15403567.516535699</v>
      </c>
    </row>
    <row r="407" spans="1:27" ht="20.100000000000001" customHeight="1">
      <c r="A407" s="39">
        <v>612</v>
      </c>
      <c r="B407" s="19"/>
      <c r="C407" s="19"/>
      <c r="D407" s="20">
        <v>61109630510102</v>
      </c>
      <c r="E407" s="20" t="s">
        <v>919</v>
      </c>
      <c r="F407" s="18" t="s">
        <v>79</v>
      </c>
      <c r="G407" s="18" t="s">
        <v>41</v>
      </c>
      <c r="H407" s="19">
        <v>2</v>
      </c>
      <c r="I407" s="18" t="s">
        <v>908</v>
      </c>
      <c r="J407" s="24" t="s">
        <v>1020</v>
      </c>
      <c r="K407" s="19" t="s">
        <v>86</v>
      </c>
      <c r="L407" s="19" t="s">
        <v>29</v>
      </c>
      <c r="M407" s="19">
        <v>1</v>
      </c>
      <c r="N407" s="19">
        <v>2</v>
      </c>
      <c r="O407" s="18">
        <v>1890</v>
      </c>
      <c r="P407" s="18"/>
      <c r="Q407" s="19" t="s">
        <v>30</v>
      </c>
      <c r="R407" s="21">
        <v>0.1</v>
      </c>
      <c r="S407" s="22">
        <v>1907.7090149999999</v>
      </c>
      <c r="T407" s="18"/>
      <c r="U407" s="23">
        <v>9362.19</v>
      </c>
      <c r="V407" s="23">
        <f t="shared" si="108"/>
        <v>17860334.26314285</v>
      </c>
      <c r="W407" s="55"/>
      <c r="X407" s="23">
        <v>8616.8799999999992</v>
      </c>
      <c r="Y407" s="23">
        <f t="shared" si="106"/>
        <v>16438499.657173198</v>
      </c>
      <c r="Z407" s="23">
        <v>8616.8799999999992</v>
      </c>
      <c r="AA407" s="23">
        <f t="shared" si="109"/>
        <v>16438499.657173198</v>
      </c>
    </row>
    <row r="408" spans="1:27" ht="20.100000000000001" customHeight="1">
      <c r="A408" s="39">
        <v>613</v>
      </c>
      <c r="B408" s="19"/>
      <c r="C408" s="19"/>
      <c r="D408" s="20">
        <v>61109630510103</v>
      </c>
      <c r="E408" s="20" t="s">
        <v>920</v>
      </c>
      <c r="F408" s="18" t="s">
        <v>79</v>
      </c>
      <c r="G408" s="18" t="s">
        <v>41</v>
      </c>
      <c r="H408" s="19">
        <v>2</v>
      </c>
      <c r="I408" s="18" t="s">
        <v>908</v>
      </c>
      <c r="J408" s="24" t="s">
        <v>1020</v>
      </c>
      <c r="K408" s="19" t="s">
        <v>86</v>
      </c>
      <c r="L408" s="19" t="s">
        <v>29</v>
      </c>
      <c r="M408" s="19">
        <v>1</v>
      </c>
      <c r="N408" s="19">
        <v>3</v>
      </c>
      <c r="O408" s="18">
        <v>1890</v>
      </c>
      <c r="P408" s="18"/>
      <c r="Q408" s="19" t="s">
        <v>39</v>
      </c>
      <c r="R408" s="21">
        <v>0.12</v>
      </c>
      <c r="S408" s="22">
        <v>1907.7090149999999</v>
      </c>
      <c r="T408" s="18"/>
      <c r="U408" s="23">
        <v>9131.69</v>
      </c>
      <c r="V408" s="23">
        <f t="shared" si="108"/>
        <v>17420607.335185349</v>
      </c>
      <c r="W408" s="55"/>
      <c r="X408" s="23">
        <v>17681.88</v>
      </c>
      <c r="Y408" s="23">
        <f t="shared" si="106"/>
        <v>33731881.878148198</v>
      </c>
      <c r="Z408" s="23">
        <v>17918.13</v>
      </c>
      <c r="AA408" s="23">
        <f t="shared" si="109"/>
        <v>34182578.132941954</v>
      </c>
    </row>
    <row r="409" spans="1:27" ht="20.100000000000001" customHeight="1">
      <c r="A409" s="39">
        <v>614</v>
      </c>
      <c r="B409" s="19"/>
      <c r="C409" s="19"/>
      <c r="D409" s="20">
        <v>61109630510104</v>
      </c>
      <c r="E409" s="20" t="s">
        <v>921</v>
      </c>
      <c r="F409" s="18" t="s">
        <v>79</v>
      </c>
      <c r="G409" s="18" t="s">
        <v>41</v>
      </c>
      <c r="H409" s="19">
        <v>2</v>
      </c>
      <c r="I409" s="18" t="s">
        <v>908</v>
      </c>
      <c r="J409" s="24" t="s">
        <v>1020</v>
      </c>
      <c r="K409" s="19" t="s">
        <v>86</v>
      </c>
      <c r="L409" s="19" t="s">
        <v>29</v>
      </c>
      <c r="M409" s="19">
        <v>1</v>
      </c>
      <c r="N409" s="19">
        <v>4</v>
      </c>
      <c r="O409" s="18">
        <v>1890</v>
      </c>
      <c r="P409" s="18"/>
      <c r="Q409" s="19" t="s">
        <v>64</v>
      </c>
      <c r="R409" s="21">
        <v>0.16</v>
      </c>
      <c r="S409" s="22">
        <v>1907.7090149999999</v>
      </c>
      <c r="T409" s="18"/>
      <c r="U409" s="23">
        <v>8670.69</v>
      </c>
      <c r="V409" s="23">
        <f t="shared" si="108"/>
        <v>16541153.47927035</v>
      </c>
      <c r="W409" s="55"/>
      <c r="X409" s="23">
        <v>12937.19</v>
      </c>
      <c r="Y409" s="23">
        <f t="shared" si="106"/>
        <v>24680393.99176785</v>
      </c>
      <c r="Z409" s="23">
        <v>12956.88</v>
      </c>
      <c r="AA409" s="23">
        <f t="shared" si="109"/>
        <v>24717956.782273196</v>
      </c>
    </row>
    <row r="410" spans="1:27" ht="20.100000000000001" customHeight="1">
      <c r="A410" s="39">
        <v>615</v>
      </c>
      <c r="B410" s="19"/>
      <c r="C410" s="19"/>
      <c r="D410" s="20">
        <v>61109630510105</v>
      </c>
      <c r="E410" s="20" t="s">
        <v>922</v>
      </c>
      <c r="F410" s="18" t="s">
        <v>79</v>
      </c>
      <c r="G410" s="18" t="s">
        <v>41</v>
      </c>
      <c r="H410" s="19">
        <v>2</v>
      </c>
      <c r="I410" s="18" t="s">
        <v>908</v>
      </c>
      <c r="J410" s="24" t="s">
        <v>1020</v>
      </c>
      <c r="K410" s="19" t="s">
        <v>86</v>
      </c>
      <c r="L410" s="19" t="s">
        <v>29</v>
      </c>
      <c r="M410" s="19">
        <v>1</v>
      </c>
      <c r="N410" s="19">
        <v>5</v>
      </c>
      <c r="O410" s="18">
        <v>1134</v>
      </c>
      <c r="P410" s="18"/>
      <c r="Q410" s="19" t="s">
        <v>64</v>
      </c>
      <c r="R410" s="21">
        <v>0.16</v>
      </c>
      <c r="S410" s="22">
        <v>1144.614241</v>
      </c>
      <c r="T410" s="18"/>
      <c r="U410" s="23">
        <v>8670.69</v>
      </c>
      <c r="V410" s="23">
        <f t="shared" si="108"/>
        <v>9924595.2532962896</v>
      </c>
      <c r="W410" s="55"/>
      <c r="X410" s="31" t="e">
        <f>Y410/T410</f>
        <v>#DIV/0!</v>
      </c>
      <c r="Y410" s="31">
        <f>SUM(Y402:Y409)</f>
        <v>145904775.18278953</v>
      </c>
      <c r="Z410" s="31" t="e">
        <f>AA410/T410</f>
        <v>#DIV/0!</v>
      </c>
      <c r="AA410" s="31">
        <f>SUM(AA402:AA409)</f>
        <v>146612662.80845985</v>
      </c>
    </row>
    <row r="411" spans="1:27" ht="20.100000000000001" customHeight="1">
      <c r="A411" s="39">
        <v>616</v>
      </c>
      <c r="B411" s="19"/>
      <c r="C411" s="19"/>
      <c r="D411" s="20">
        <v>61109630510160</v>
      </c>
      <c r="E411" s="20" t="s">
        <v>923</v>
      </c>
      <c r="F411" s="18" t="s">
        <v>79</v>
      </c>
      <c r="G411" s="18" t="s">
        <v>41</v>
      </c>
      <c r="H411" s="19">
        <v>1</v>
      </c>
      <c r="I411" s="18" t="s">
        <v>908</v>
      </c>
      <c r="J411" s="24" t="s">
        <v>1020</v>
      </c>
      <c r="K411" s="19" t="s">
        <v>86</v>
      </c>
      <c r="L411" s="19" t="s">
        <v>29</v>
      </c>
      <c r="M411" s="19">
        <v>1</v>
      </c>
      <c r="N411" s="19">
        <v>6</v>
      </c>
      <c r="O411" s="18">
        <v>1134</v>
      </c>
      <c r="P411" s="18"/>
      <c r="Q411" s="19" t="s">
        <v>30</v>
      </c>
      <c r="R411" s="21">
        <v>0.1</v>
      </c>
      <c r="S411" s="22">
        <v>1145.396714</v>
      </c>
      <c r="T411" s="18"/>
      <c r="U411" s="23">
        <v>9169.7199999999993</v>
      </c>
      <c r="V411" s="23">
        <f t="shared" si="108"/>
        <v>10502967.156300079</v>
      </c>
      <c r="W411" s="55"/>
      <c r="X411" s="23">
        <v>8312.7000000000007</v>
      </c>
      <c r="Y411" s="23">
        <f t="shared" si="106"/>
        <v>9521339.2644678</v>
      </c>
      <c r="Z411" s="23">
        <v>8981.8799999999992</v>
      </c>
      <c r="AA411" s="23">
        <f>Z411*S411</f>
        <v>10287815.83754232</v>
      </c>
    </row>
    <row r="412" spans="1:27" ht="20.100000000000001" customHeight="1">
      <c r="A412" s="39">
        <v>617</v>
      </c>
      <c r="B412" s="19"/>
      <c r="C412" s="19"/>
      <c r="D412" s="20">
        <v>61109630510170</v>
      </c>
      <c r="E412" s="20" t="s">
        <v>924</v>
      </c>
      <c r="F412" s="18" t="s">
        <v>79</v>
      </c>
      <c r="G412" s="18" t="s">
        <v>41</v>
      </c>
      <c r="H412" s="19">
        <v>1</v>
      </c>
      <c r="I412" s="18" t="s">
        <v>908</v>
      </c>
      <c r="J412" s="24" t="s">
        <v>1020</v>
      </c>
      <c r="K412" s="19" t="s">
        <v>86</v>
      </c>
      <c r="L412" s="19" t="s">
        <v>29</v>
      </c>
      <c r="M412" s="19">
        <v>1</v>
      </c>
      <c r="N412" s="19">
        <v>7</v>
      </c>
      <c r="O412" s="18">
        <v>1890</v>
      </c>
      <c r="P412" s="18"/>
      <c r="Q412" s="19" t="s">
        <v>30</v>
      </c>
      <c r="R412" s="21">
        <v>0.1</v>
      </c>
      <c r="S412" s="22">
        <v>1909.0017800000001</v>
      </c>
      <c r="T412" s="18"/>
      <c r="U412" s="23">
        <v>9169.7199999999993</v>
      </c>
      <c r="V412" s="23">
        <f t="shared" si="108"/>
        <v>17505011.802101601</v>
      </c>
      <c r="W412" s="55"/>
      <c r="X412" s="31" t="e">
        <f>Y412/T412</f>
        <v>#DIV/0!</v>
      </c>
      <c r="Y412" s="31">
        <f>SUM(Y411)</f>
        <v>9521339.2644678</v>
      </c>
      <c r="Z412" s="31" t="e">
        <f>AA412/T412</f>
        <v>#DIV/0!</v>
      </c>
      <c r="AA412" s="31">
        <f>SUM(AA411)</f>
        <v>10287815.83754232</v>
      </c>
    </row>
    <row r="413" spans="1:27" ht="20.100000000000001" customHeight="1">
      <c r="A413" s="39">
        <v>618</v>
      </c>
      <c r="B413" s="19"/>
      <c r="C413" s="19"/>
      <c r="D413" s="20">
        <v>61109630510180</v>
      </c>
      <c r="E413" s="20" t="s">
        <v>925</v>
      </c>
      <c r="F413" s="18" t="s">
        <v>79</v>
      </c>
      <c r="G413" s="18" t="s">
        <v>41</v>
      </c>
      <c r="H413" s="19">
        <v>1</v>
      </c>
      <c r="I413" s="18" t="s">
        <v>908</v>
      </c>
      <c r="J413" s="24" t="s">
        <v>1020</v>
      </c>
      <c r="K413" s="19" t="s">
        <v>86</v>
      </c>
      <c r="L413" s="19" t="s">
        <v>29</v>
      </c>
      <c r="M413" s="19">
        <v>1</v>
      </c>
      <c r="N413" s="19">
        <v>8</v>
      </c>
      <c r="O413" s="18">
        <v>1890</v>
      </c>
      <c r="P413" s="18"/>
      <c r="Q413" s="19" t="s">
        <v>30</v>
      </c>
      <c r="R413" s="21">
        <v>0.1</v>
      </c>
      <c r="S413" s="22">
        <v>1909.0017800000001</v>
      </c>
      <c r="T413" s="18"/>
      <c r="U413" s="23">
        <v>9169.7199999999993</v>
      </c>
      <c r="V413" s="23">
        <f t="shared" si="108"/>
        <v>17505011.802101601</v>
      </c>
      <c r="W413" s="55"/>
      <c r="X413" s="23">
        <v>8077.9</v>
      </c>
      <c r="Y413" s="23">
        <f t="shared" si="106"/>
        <v>15420725.478661999</v>
      </c>
      <c r="Z413" s="23">
        <v>8709.3799999999992</v>
      </c>
      <c r="AA413" s="23">
        <f>Z413*S413</f>
        <v>16626221.922696399</v>
      </c>
    </row>
    <row r="414" spans="1:27" ht="20.100000000000001" customHeight="1">
      <c r="A414" s="39">
        <v>619</v>
      </c>
      <c r="B414" s="19"/>
      <c r="C414" s="19"/>
      <c r="D414" s="20">
        <v>61109630510190</v>
      </c>
      <c r="E414" s="20" t="s">
        <v>926</v>
      </c>
      <c r="F414" s="18" t="s">
        <v>79</v>
      </c>
      <c r="G414" s="18" t="s">
        <v>41</v>
      </c>
      <c r="H414" s="19">
        <v>1</v>
      </c>
      <c r="I414" s="18" t="s">
        <v>908</v>
      </c>
      <c r="J414" s="24" t="s">
        <v>1020</v>
      </c>
      <c r="K414" s="19" t="s">
        <v>86</v>
      </c>
      <c r="L414" s="19" t="s">
        <v>29</v>
      </c>
      <c r="M414" s="19">
        <v>1</v>
      </c>
      <c r="N414" s="19">
        <v>9</v>
      </c>
      <c r="O414" s="18">
        <v>1890</v>
      </c>
      <c r="P414" s="18"/>
      <c r="Q414" s="19" t="s">
        <v>48</v>
      </c>
      <c r="R414" s="21">
        <v>0.18</v>
      </c>
      <c r="S414" s="22">
        <v>1909.0017800000001</v>
      </c>
      <c r="T414" s="18"/>
      <c r="U414" s="23">
        <v>8247.7199999999993</v>
      </c>
      <c r="V414" s="23">
        <f t="shared" si="108"/>
        <v>15744912.160941599</v>
      </c>
      <c r="W414" s="55"/>
      <c r="X414" s="31" t="e">
        <f>Y414/T414</f>
        <v>#DIV/0!</v>
      </c>
      <c r="Y414" s="31">
        <f>SUM(Y413)</f>
        <v>15420725.478661999</v>
      </c>
      <c r="Z414" s="31" t="e">
        <f>AA414/T414</f>
        <v>#DIV/0!</v>
      </c>
      <c r="AA414" s="31">
        <f>SUM(AA413)</f>
        <v>16626221.922696399</v>
      </c>
    </row>
    <row r="415" spans="1:27" ht="20.100000000000001" customHeight="1">
      <c r="A415" s="39">
        <v>620</v>
      </c>
      <c r="B415" s="25">
        <v>99</v>
      </c>
      <c r="C415" s="25">
        <v>100</v>
      </c>
      <c r="D415" s="26">
        <v>61109630510101</v>
      </c>
      <c r="E415" s="26" t="s">
        <v>907</v>
      </c>
      <c r="F415" s="27" t="s">
        <v>79</v>
      </c>
      <c r="G415" s="27" t="s">
        <v>41</v>
      </c>
      <c r="H415" s="25"/>
      <c r="I415" s="27" t="s">
        <v>908</v>
      </c>
      <c r="J415" s="27" t="s">
        <v>1017</v>
      </c>
      <c r="K415" s="25" t="s">
        <v>86</v>
      </c>
      <c r="L415" s="25"/>
      <c r="M415" s="25"/>
      <c r="N415" s="25"/>
      <c r="O415" s="27"/>
      <c r="P415" s="27"/>
      <c r="Q415" s="25"/>
      <c r="R415" s="28"/>
      <c r="S415" s="29"/>
      <c r="T415" s="30">
        <f>SUM(S399:S414)</f>
        <v>27475.625910999996</v>
      </c>
      <c r="U415" s="31">
        <f>V415/T415</f>
        <v>9072.3407066150048</v>
      </c>
      <c r="V415" s="31">
        <f>SUM(V399:V414)</f>
        <v>249268239.39209121</v>
      </c>
      <c r="W415" s="56">
        <v>249300000</v>
      </c>
      <c r="X415" s="23">
        <v>7997.9</v>
      </c>
      <c r="Y415" s="23">
        <f t="shared" si="106"/>
        <v>0</v>
      </c>
      <c r="Z415" s="23">
        <v>8629.3799999999992</v>
      </c>
      <c r="AA415" s="23">
        <f t="shared" ref="AA415:AA475" si="110">Z415*S415</f>
        <v>0</v>
      </c>
    </row>
    <row r="416" spans="1:27" ht="20.100000000000001" customHeight="1">
      <c r="A416" s="39">
        <v>621</v>
      </c>
      <c r="B416" s="19">
        <v>100</v>
      </c>
      <c r="C416" s="19">
        <v>101</v>
      </c>
      <c r="D416" s="20" t="s">
        <v>927</v>
      </c>
      <c r="E416" s="20" t="s">
        <v>928</v>
      </c>
      <c r="F416" s="18" t="s">
        <v>79</v>
      </c>
      <c r="G416" s="18" t="s">
        <v>41</v>
      </c>
      <c r="H416" s="19">
        <v>2</v>
      </c>
      <c r="I416" s="18" t="s">
        <v>929</v>
      </c>
      <c r="J416" s="18" t="s">
        <v>1018</v>
      </c>
      <c r="K416" s="19" t="s">
        <v>86</v>
      </c>
      <c r="L416" s="19" t="s">
        <v>29</v>
      </c>
      <c r="M416" s="19">
        <v>3</v>
      </c>
      <c r="N416" s="19">
        <v>1</v>
      </c>
      <c r="O416" s="18">
        <v>1932.4</v>
      </c>
      <c r="P416" s="18"/>
      <c r="Q416" s="19" t="s">
        <v>47</v>
      </c>
      <c r="R416" s="21">
        <v>0.05</v>
      </c>
      <c r="S416" s="22">
        <v>1950.324619</v>
      </c>
      <c r="T416" s="18"/>
      <c r="U416" s="23">
        <v>9938.44</v>
      </c>
      <c r="V416" s="23">
        <f t="shared" ref="V416:V423" si="111">U416*S416</f>
        <v>19383184.206454359</v>
      </c>
      <c r="W416" s="55"/>
      <c r="X416" s="23">
        <v>7997.9</v>
      </c>
      <c r="Y416" s="23">
        <f t="shared" si="106"/>
        <v>15598501.2703001</v>
      </c>
      <c r="Z416" s="23">
        <v>8629.3799999999992</v>
      </c>
      <c r="AA416" s="23">
        <f t="shared" si="110"/>
        <v>16830092.26070622</v>
      </c>
    </row>
    <row r="417" spans="1:27" ht="20.100000000000001" customHeight="1">
      <c r="A417" s="39">
        <v>622</v>
      </c>
      <c r="B417" s="19"/>
      <c r="C417" s="19"/>
      <c r="D417" s="20" t="s">
        <v>930</v>
      </c>
      <c r="E417" s="20" t="s">
        <v>931</v>
      </c>
      <c r="F417" s="18" t="s">
        <v>79</v>
      </c>
      <c r="G417" s="18" t="s">
        <v>41</v>
      </c>
      <c r="H417" s="19">
        <v>2</v>
      </c>
      <c r="I417" s="18" t="s">
        <v>929</v>
      </c>
      <c r="J417" s="24" t="s">
        <v>1020</v>
      </c>
      <c r="K417" s="19" t="s">
        <v>86</v>
      </c>
      <c r="L417" s="19" t="s">
        <v>29</v>
      </c>
      <c r="M417" s="19">
        <v>3</v>
      </c>
      <c r="N417" s="19">
        <v>2</v>
      </c>
      <c r="O417" s="18">
        <v>1932.4</v>
      </c>
      <c r="P417" s="18"/>
      <c r="Q417" s="19" t="s">
        <v>47</v>
      </c>
      <c r="R417" s="21">
        <v>0.05</v>
      </c>
      <c r="S417" s="22">
        <v>1950.324619</v>
      </c>
      <c r="T417" s="18"/>
      <c r="U417" s="23">
        <v>9938.44</v>
      </c>
      <c r="V417" s="23">
        <f t="shared" si="111"/>
        <v>19383184.206454359</v>
      </c>
      <c r="W417" s="55"/>
      <c r="X417" s="23">
        <v>7997.9</v>
      </c>
      <c r="Y417" s="23">
        <f t="shared" si="106"/>
        <v>15598501.2703001</v>
      </c>
      <c r="Z417" s="23">
        <v>8629.3799999999992</v>
      </c>
      <c r="AA417" s="23">
        <f t="shared" si="110"/>
        <v>16830092.26070622</v>
      </c>
    </row>
    <row r="418" spans="1:27" ht="20.100000000000001" customHeight="1">
      <c r="A418" s="39">
        <v>623</v>
      </c>
      <c r="B418" s="19"/>
      <c r="C418" s="19"/>
      <c r="D418" s="20" t="s">
        <v>932</v>
      </c>
      <c r="E418" s="20" t="s">
        <v>933</v>
      </c>
      <c r="F418" s="18" t="s">
        <v>79</v>
      </c>
      <c r="G418" s="18" t="s">
        <v>41</v>
      </c>
      <c r="H418" s="19">
        <v>2</v>
      </c>
      <c r="I418" s="18" t="s">
        <v>929</v>
      </c>
      <c r="J418" s="24" t="s">
        <v>1020</v>
      </c>
      <c r="K418" s="19" t="s">
        <v>86</v>
      </c>
      <c r="L418" s="19" t="s">
        <v>29</v>
      </c>
      <c r="M418" s="19">
        <v>3</v>
      </c>
      <c r="N418" s="19">
        <v>3</v>
      </c>
      <c r="O418" s="18">
        <v>1932.4</v>
      </c>
      <c r="P418" s="18"/>
      <c r="Q418" s="19" t="s">
        <v>47</v>
      </c>
      <c r="R418" s="21">
        <v>0.05</v>
      </c>
      <c r="S418" s="22">
        <v>1950.324619</v>
      </c>
      <c r="T418" s="18"/>
      <c r="U418" s="23">
        <v>9938.44</v>
      </c>
      <c r="V418" s="23">
        <f t="shared" si="111"/>
        <v>19383184.206454359</v>
      </c>
      <c r="W418" s="55"/>
      <c r="X418" s="23">
        <v>7997.9</v>
      </c>
      <c r="Y418" s="23">
        <f t="shared" si="106"/>
        <v>15598501.2703001</v>
      </c>
      <c r="Z418" s="23">
        <v>8629.3799999999992</v>
      </c>
      <c r="AA418" s="23">
        <f t="shared" si="110"/>
        <v>16830092.26070622</v>
      </c>
    </row>
    <row r="419" spans="1:27" ht="20.100000000000001" customHeight="1">
      <c r="A419" s="39">
        <v>624</v>
      </c>
      <c r="B419" s="19"/>
      <c r="C419" s="19"/>
      <c r="D419" s="20" t="s">
        <v>934</v>
      </c>
      <c r="E419" s="20" t="s">
        <v>935</v>
      </c>
      <c r="F419" s="18" t="s">
        <v>79</v>
      </c>
      <c r="G419" s="18" t="s">
        <v>41</v>
      </c>
      <c r="H419" s="19">
        <v>2</v>
      </c>
      <c r="I419" s="18" t="s">
        <v>929</v>
      </c>
      <c r="J419" s="24" t="s">
        <v>1020</v>
      </c>
      <c r="K419" s="19" t="s">
        <v>86</v>
      </c>
      <c r="L419" s="19" t="s">
        <v>29</v>
      </c>
      <c r="M419" s="19">
        <v>3</v>
      </c>
      <c r="N419" s="19">
        <v>4</v>
      </c>
      <c r="O419" s="18">
        <v>1932.4</v>
      </c>
      <c r="P419" s="18"/>
      <c r="Q419" s="19" t="s">
        <v>48</v>
      </c>
      <c r="R419" s="21">
        <v>0.18</v>
      </c>
      <c r="S419" s="22">
        <v>1950.324619</v>
      </c>
      <c r="T419" s="18"/>
      <c r="U419" s="23">
        <v>8440.19</v>
      </c>
      <c r="V419" s="23">
        <f t="shared" si="111"/>
        <v>16461110.346037611</v>
      </c>
      <c r="W419" s="55"/>
      <c r="X419" s="23">
        <v>7997.9</v>
      </c>
      <c r="Y419" s="23">
        <f t="shared" si="106"/>
        <v>15598501.2703001</v>
      </c>
      <c r="Z419" s="23">
        <v>8629.3799999999992</v>
      </c>
      <c r="AA419" s="23">
        <f t="shared" si="110"/>
        <v>16830092.26070622</v>
      </c>
    </row>
    <row r="420" spans="1:27" ht="20.100000000000001" customHeight="1">
      <c r="A420" s="39">
        <v>625</v>
      </c>
      <c r="B420" s="19"/>
      <c r="C420" s="19"/>
      <c r="D420" s="20" t="s">
        <v>936</v>
      </c>
      <c r="E420" s="20" t="s">
        <v>937</v>
      </c>
      <c r="F420" s="18" t="s">
        <v>79</v>
      </c>
      <c r="G420" s="18" t="s">
        <v>41</v>
      </c>
      <c r="H420" s="19">
        <v>2</v>
      </c>
      <c r="I420" s="18" t="s">
        <v>929</v>
      </c>
      <c r="J420" s="24" t="s">
        <v>1020</v>
      </c>
      <c r="K420" s="19" t="s">
        <v>86</v>
      </c>
      <c r="L420" s="19" t="s">
        <v>29</v>
      </c>
      <c r="M420" s="19">
        <v>3</v>
      </c>
      <c r="N420" s="19">
        <v>5</v>
      </c>
      <c r="O420" s="18">
        <v>1932.4</v>
      </c>
      <c r="P420" s="18"/>
      <c r="Q420" s="19" t="s">
        <v>30</v>
      </c>
      <c r="R420" s="21">
        <v>0.1</v>
      </c>
      <c r="S420" s="22">
        <v>1950.324619</v>
      </c>
      <c r="T420" s="18"/>
      <c r="U420" s="23">
        <v>9362.19</v>
      </c>
      <c r="V420" s="23">
        <f t="shared" si="111"/>
        <v>18259309.644755609</v>
      </c>
      <c r="W420" s="55"/>
      <c r="X420" s="23">
        <v>7997.9</v>
      </c>
      <c r="Y420" s="23">
        <f t="shared" si="106"/>
        <v>15598501.2703001</v>
      </c>
      <c r="Z420" s="23">
        <v>8629.3799999999992</v>
      </c>
      <c r="AA420" s="23">
        <f t="shared" si="110"/>
        <v>16830092.26070622</v>
      </c>
    </row>
    <row r="421" spans="1:27" ht="20.100000000000001" customHeight="1">
      <c r="A421" s="39">
        <v>626</v>
      </c>
      <c r="B421" s="19"/>
      <c r="C421" s="19"/>
      <c r="D421" s="20" t="s">
        <v>938</v>
      </c>
      <c r="E421" s="20" t="s">
        <v>939</v>
      </c>
      <c r="F421" s="18" t="s">
        <v>79</v>
      </c>
      <c r="G421" s="18" t="s">
        <v>41</v>
      </c>
      <c r="H421" s="19">
        <v>2</v>
      </c>
      <c r="I421" s="18" t="s">
        <v>929</v>
      </c>
      <c r="J421" s="24" t="s">
        <v>1020</v>
      </c>
      <c r="K421" s="19" t="s">
        <v>86</v>
      </c>
      <c r="L421" s="19" t="s">
        <v>29</v>
      </c>
      <c r="M421" s="19">
        <v>3</v>
      </c>
      <c r="N421" s="19">
        <v>6</v>
      </c>
      <c r="O421" s="18">
        <v>1380.4</v>
      </c>
      <c r="P421" s="18"/>
      <c r="Q421" s="19" t="s">
        <v>47</v>
      </c>
      <c r="R421" s="21">
        <v>0.05</v>
      </c>
      <c r="S421" s="22">
        <v>1393.2043589999998</v>
      </c>
      <c r="T421" s="18"/>
      <c r="U421" s="23">
        <v>9938.44</v>
      </c>
      <c r="V421" s="23">
        <f t="shared" si="111"/>
        <v>13846277.929659959</v>
      </c>
      <c r="W421" s="55"/>
      <c r="X421" s="31" t="e">
        <f>Y421/T421</f>
        <v>#DIV/0!</v>
      </c>
      <c r="Y421" s="31">
        <f>SUM(Y415:Y420)</f>
        <v>77992506.351500496</v>
      </c>
      <c r="Z421" s="31" t="e">
        <f>AA421/T421</f>
        <v>#DIV/0!</v>
      </c>
      <c r="AA421" s="31">
        <f>SUM(AA415:AA420)</f>
        <v>84150461.303531095</v>
      </c>
    </row>
    <row r="422" spans="1:27" ht="20.100000000000001" customHeight="1">
      <c r="A422" s="39">
        <v>631</v>
      </c>
      <c r="B422" s="19"/>
      <c r="C422" s="19"/>
      <c r="D422" s="20" t="s">
        <v>940</v>
      </c>
      <c r="E422" s="20" t="s">
        <v>941</v>
      </c>
      <c r="F422" s="18" t="s">
        <v>79</v>
      </c>
      <c r="G422" s="18" t="s">
        <v>41</v>
      </c>
      <c r="H422" s="19">
        <v>2</v>
      </c>
      <c r="I422" s="18" t="s">
        <v>929</v>
      </c>
      <c r="J422" s="24" t="s">
        <v>1020</v>
      </c>
      <c r="K422" s="19" t="s">
        <v>86</v>
      </c>
      <c r="L422" s="19" t="s">
        <v>29</v>
      </c>
      <c r="M422" s="19">
        <v>3</v>
      </c>
      <c r="N422" s="19">
        <v>7</v>
      </c>
      <c r="O422" s="18">
        <v>528.4</v>
      </c>
      <c r="P422" s="18"/>
      <c r="Q422" s="19" t="s">
        <v>47</v>
      </c>
      <c r="R422" s="21">
        <v>0.05</v>
      </c>
      <c r="S422" s="22">
        <v>533.30135600000006</v>
      </c>
      <c r="T422" s="18"/>
      <c r="U422" s="23">
        <v>9938.44</v>
      </c>
      <c r="V422" s="23">
        <f t="shared" si="111"/>
        <v>5300183.5285246409</v>
      </c>
      <c r="W422" s="55"/>
      <c r="X422" s="23">
        <v>8771.25</v>
      </c>
      <c r="Y422" s="23">
        <f t="shared" si="106"/>
        <v>4677719.5188150005</v>
      </c>
      <c r="Z422" s="23">
        <v>8975.6299999999992</v>
      </c>
      <c r="AA422" s="23">
        <f t="shared" si="110"/>
        <v>4786715.6499542799</v>
      </c>
    </row>
    <row r="423" spans="1:27" ht="20.100000000000001" customHeight="1">
      <c r="A423" s="39">
        <v>632</v>
      </c>
      <c r="B423" s="19"/>
      <c r="C423" s="19"/>
      <c r="D423" s="20" t="s">
        <v>942</v>
      </c>
      <c r="E423" s="20" t="s">
        <v>943</v>
      </c>
      <c r="F423" s="18" t="s">
        <v>79</v>
      </c>
      <c r="G423" s="18" t="s">
        <v>41</v>
      </c>
      <c r="H423" s="19">
        <v>2</v>
      </c>
      <c r="I423" s="18" t="s">
        <v>929</v>
      </c>
      <c r="J423" s="24" t="s">
        <v>1020</v>
      </c>
      <c r="K423" s="19" t="s">
        <v>86</v>
      </c>
      <c r="L423" s="19" t="s">
        <v>29</v>
      </c>
      <c r="M423" s="19">
        <v>3</v>
      </c>
      <c r="N423" s="19">
        <v>8</v>
      </c>
      <c r="O423" s="18">
        <v>363.4</v>
      </c>
      <c r="P423" s="18"/>
      <c r="Q423" s="19" t="s">
        <v>51</v>
      </c>
      <c r="R423" s="21">
        <v>0.14000000000000001</v>
      </c>
      <c r="S423" s="22">
        <v>366.77083699999997</v>
      </c>
      <c r="T423" s="18"/>
      <c r="U423" s="23">
        <v>8901.19</v>
      </c>
      <c r="V423" s="23">
        <f t="shared" si="111"/>
        <v>3264696.9065960301</v>
      </c>
      <c r="W423" s="55"/>
      <c r="X423" s="23">
        <v>9001.25</v>
      </c>
      <c r="Y423" s="23">
        <f t="shared" si="106"/>
        <v>3301395.9965462498</v>
      </c>
      <c r="Z423" s="23">
        <v>9210.6299999999992</v>
      </c>
      <c r="AA423" s="23">
        <f t="shared" si="110"/>
        <v>3378190.4743973096</v>
      </c>
    </row>
    <row r="424" spans="1:27" ht="20.100000000000001" customHeight="1">
      <c r="A424" s="39">
        <v>633</v>
      </c>
      <c r="B424" s="25">
        <v>100</v>
      </c>
      <c r="C424" s="25">
        <v>101</v>
      </c>
      <c r="D424" s="26" t="s">
        <v>927</v>
      </c>
      <c r="E424" s="26" t="s">
        <v>928</v>
      </c>
      <c r="F424" s="27" t="s">
        <v>79</v>
      </c>
      <c r="G424" s="27" t="s">
        <v>41</v>
      </c>
      <c r="H424" s="25"/>
      <c r="I424" s="27" t="s">
        <v>929</v>
      </c>
      <c r="J424" s="27" t="s">
        <v>1018</v>
      </c>
      <c r="K424" s="25" t="s">
        <v>86</v>
      </c>
      <c r="L424" s="25"/>
      <c r="M424" s="25"/>
      <c r="N424" s="25"/>
      <c r="O424" s="27"/>
      <c r="P424" s="27"/>
      <c r="Q424" s="25"/>
      <c r="R424" s="28"/>
      <c r="S424" s="29"/>
      <c r="T424" s="30">
        <f>SUM(S416:S423)</f>
        <v>12044.899646999998</v>
      </c>
      <c r="U424" s="31">
        <f>V424/T424</f>
        <v>9570.9498919444959</v>
      </c>
      <c r="V424" s="31">
        <f>SUM(V416:V423)</f>
        <v>115281130.97493693</v>
      </c>
      <c r="W424" s="56">
        <v>115300000</v>
      </c>
      <c r="X424" s="23">
        <v>9576.25</v>
      </c>
      <c r="Y424" s="23">
        <f t="shared" si="106"/>
        <v>0</v>
      </c>
      <c r="Z424" s="23">
        <v>9798.1299999999992</v>
      </c>
      <c r="AA424" s="23">
        <f t="shared" si="110"/>
        <v>0</v>
      </c>
    </row>
    <row r="425" spans="1:27" ht="20.100000000000001" customHeight="1">
      <c r="A425" s="39">
        <v>634</v>
      </c>
      <c r="B425" s="42">
        <v>102</v>
      </c>
      <c r="C425" s="42">
        <v>1</v>
      </c>
      <c r="D425" s="20" t="s">
        <v>1021</v>
      </c>
      <c r="E425" s="20">
        <v>2359</v>
      </c>
      <c r="F425" s="20" t="s">
        <v>18</v>
      </c>
      <c r="G425" s="20" t="s">
        <v>19</v>
      </c>
      <c r="H425" s="43"/>
      <c r="I425" s="20" t="s">
        <v>1022</v>
      </c>
      <c r="J425" s="20" t="s">
        <v>1544</v>
      </c>
      <c r="K425" s="43" t="s">
        <v>1023</v>
      </c>
      <c r="L425" s="43" t="s">
        <v>20</v>
      </c>
      <c r="M425" s="43" t="s">
        <v>21</v>
      </c>
      <c r="N425" s="43" t="s">
        <v>22</v>
      </c>
      <c r="O425" s="23">
        <v>1066.7</v>
      </c>
      <c r="P425" s="20" t="s">
        <v>1024</v>
      </c>
      <c r="Q425" s="43" t="s">
        <v>23</v>
      </c>
      <c r="R425" s="21">
        <v>0.1</v>
      </c>
      <c r="S425" s="22">
        <v>1077.1750019999999</v>
      </c>
      <c r="T425" s="44"/>
      <c r="U425" s="23">
        <v>7697.74</v>
      </c>
      <c r="V425" s="23">
        <f>U425*S425</f>
        <v>8291813.0998954792</v>
      </c>
      <c r="W425" s="55"/>
      <c r="X425" s="23">
        <v>9576.25</v>
      </c>
      <c r="Y425" s="23">
        <f t="shared" si="106"/>
        <v>10315297.1129025</v>
      </c>
      <c r="Z425" s="23">
        <v>9798.1299999999992</v>
      </c>
      <c r="AA425" s="23">
        <f t="shared" si="110"/>
        <v>10554300.702346258</v>
      </c>
    </row>
    <row r="426" spans="1:27" ht="20.100000000000001" customHeight="1">
      <c r="A426" s="39">
        <v>635</v>
      </c>
      <c r="B426" s="45">
        <v>102</v>
      </c>
      <c r="C426" s="45">
        <v>1</v>
      </c>
      <c r="D426" s="26" t="s">
        <v>1021</v>
      </c>
      <c r="E426" s="26">
        <v>2359</v>
      </c>
      <c r="F426" s="26" t="s">
        <v>18</v>
      </c>
      <c r="G426" s="26" t="s">
        <v>19</v>
      </c>
      <c r="H426" s="46"/>
      <c r="I426" s="47" t="s">
        <v>1022</v>
      </c>
      <c r="J426" s="26" t="s">
        <v>1544</v>
      </c>
      <c r="K426" s="46" t="s">
        <v>1023</v>
      </c>
      <c r="L426" s="46"/>
      <c r="M426" s="46"/>
      <c r="N426" s="46"/>
      <c r="O426" s="31"/>
      <c r="P426" s="26"/>
      <c r="Q426" s="46"/>
      <c r="R426" s="28"/>
      <c r="S426" s="48"/>
      <c r="T426" s="49">
        <v>1077.1750019999999</v>
      </c>
      <c r="U426" s="31">
        <f>V426/T426</f>
        <v>7697.74</v>
      </c>
      <c r="V426" s="31">
        <f>SUM(V425)</f>
        <v>8291813.0998954792</v>
      </c>
      <c r="W426" s="56">
        <v>8300000</v>
      </c>
      <c r="X426" s="23">
        <v>8771.25</v>
      </c>
      <c r="Y426" s="23">
        <f t="shared" si="106"/>
        <v>0</v>
      </c>
      <c r="Z426" s="23">
        <v>8975.6299999999992</v>
      </c>
      <c r="AA426" s="23">
        <f t="shared" si="110"/>
        <v>0</v>
      </c>
    </row>
    <row r="427" spans="1:27" ht="20.100000000000001" customHeight="1">
      <c r="A427" s="39">
        <v>636</v>
      </c>
      <c r="B427" s="97">
        <v>103</v>
      </c>
      <c r="C427" s="97">
        <v>2</v>
      </c>
      <c r="D427" s="33" t="s">
        <v>1025</v>
      </c>
      <c r="E427" s="33" t="s">
        <v>1026</v>
      </c>
      <c r="F427" s="33" t="s">
        <v>18</v>
      </c>
      <c r="G427" s="33" t="s">
        <v>19</v>
      </c>
      <c r="H427" s="98"/>
      <c r="I427" s="33" t="s">
        <v>1027</v>
      </c>
      <c r="J427" s="33" t="s">
        <v>1028</v>
      </c>
      <c r="K427" s="98" t="s">
        <v>1023</v>
      </c>
      <c r="L427" s="98" t="s">
        <v>20</v>
      </c>
      <c r="M427" s="98" t="s">
        <v>21</v>
      </c>
      <c r="N427" s="98" t="s">
        <v>21</v>
      </c>
      <c r="O427" s="37">
        <v>1512</v>
      </c>
      <c r="P427" s="33" t="s">
        <v>1029</v>
      </c>
      <c r="Q427" s="98" t="s">
        <v>24</v>
      </c>
      <c r="R427" s="35"/>
      <c r="S427" s="36">
        <v>1526.942266</v>
      </c>
      <c r="T427" s="99"/>
      <c r="U427" s="37">
        <v>7697.74</v>
      </c>
      <c r="V427" s="37">
        <f>U427*S427</f>
        <v>11754004.558678839</v>
      </c>
      <c r="W427" s="57"/>
      <c r="X427" s="23">
        <v>9576.25</v>
      </c>
      <c r="Y427" s="23">
        <f t="shared" si="106"/>
        <v>14622380.874782501</v>
      </c>
      <c r="Z427" s="23">
        <v>9798.1299999999992</v>
      </c>
      <c r="AA427" s="23">
        <f t="shared" si="110"/>
        <v>14961178.824762579</v>
      </c>
    </row>
    <row r="428" spans="1:27" ht="20.100000000000001" customHeight="1">
      <c r="A428" s="39">
        <v>637</v>
      </c>
      <c r="B428" s="97"/>
      <c r="C428" s="97"/>
      <c r="D428" s="33" t="s">
        <v>1030</v>
      </c>
      <c r="E428" s="33" t="s">
        <v>1031</v>
      </c>
      <c r="F428" s="33" t="s">
        <v>18</v>
      </c>
      <c r="G428" s="33" t="s">
        <v>19</v>
      </c>
      <c r="H428" s="98"/>
      <c r="I428" s="33" t="s">
        <v>1027</v>
      </c>
      <c r="J428" s="100" t="s">
        <v>1020</v>
      </c>
      <c r="K428" s="98" t="s">
        <v>1023</v>
      </c>
      <c r="L428" s="98" t="s">
        <v>20</v>
      </c>
      <c r="M428" s="98" t="s">
        <v>21</v>
      </c>
      <c r="N428" s="98" t="s">
        <v>22</v>
      </c>
      <c r="O428" s="37">
        <v>1344</v>
      </c>
      <c r="P428" s="33" t="s">
        <v>1029</v>
      </c>
      <c r="Q428" s="98" t="s">
        <v>24</v>
      </c>
      <c r="R428" s="35"/>
      <c r="S428" s="36">
        <v>1357.2820139999999</v>
      </c>
      <c r="T428" s="99"/>
      <c r="U428" s="37">
        <v>7697.74</v>
      </c>
      <c r="V428" s="37">
        <f>U428*S428</f>
        <v>10448004.050448358</v>
      </c>
      <c r="W428" s="57"/>
      <c r="X428" s="23">
        <v>9576.25</v>
      </c>
      <c r="Y428" s="23">
        <f t="shared" si="106"/>
        <v>12997671.886567499</v>
      </c>
      <c r="Z428" s="23">
        <v>9798.1299999999992</v>
      </c>
      <c r="AA428" s="23">
        <f t="shared" si="110"/>
        <v>13298825.619833818</v>
      </c>
    </row>
    <row r="429" spans="1:27" ht="20.100000000000001" customHeight="1">
      <c r="A429" s="39">
        <v>638</v>
      </c>
      <c r="B429" s="97"/>
      <c r="C429" s="97"/>
      <c r="D429" s="33" t="s">
        <v>1032</v>
      </c>
      <c r="E429" s="33" t="s">
        <v>1033</v>
      </c>
      <c r="F429" s="33" t="s">
        <v>18</v>
      </c>
      <c r="G429" s="33" t="s">
        <v>19</v>
      </c>
      <c r="H429" s="98"/>
      <c r="I429" s="33" t="s">
        <v>1027</v>
      </c>
      <c r="J429" s="100" t="s">
        <v>1020</v>
      </c>
      <c r="K429" s="98" t="s">
        <v>1023</v>
      </c>
      <c r="L429" s="98" t="s">
        <v>20</v>
      </c>
      <c r="M429" s="98" t="s">
        <v>21</v>
      </c>
      <c r="N429" s="98" t="s">
        <v>25</v>
      </c>
      <c r="O429" s="37">
        <v>1848</v>
      </c>
      <c r="P429" s="33" t="s">
        <v>1029</v>
      </c>
      <c r="Q429" s="98" t="s">
        <v>24</v>
      </c>
      <c r="R429" s="35"/>
      <c r="S429" s="36">
        <v>1866.2627689999999</v>
      </c>
      <c r="T429" s="99"/>
      <c r="U429" s="37">
        <v>7697.74</v>
      </c>
      <c r="V429" s="37">
        <f>U429*S429</f>
        <v>14366005.56744206</v>
      </c>
      <c r="W429" s="57"/>
      <c r="X429" s="23">
        <v>8081.25</v>
      </c>
      <c r="Y429" s="23">
        <f t="shared" si="106"/>
        <v>15081736.001981249</v>
      </c>
      <c r="Z429" s="23">
        <v>8270.6299999999992</v>
      </c>
      <c r="AA429" s="23">
        <f t="shared" si="110"/>
        <v>15435168.845174467</v>
      </c>
    </row>
    <row r="430" spans="1:27" ht="20.100000000000001" customHeight="1">
      <c r="A430" s="39">
        <v>639</v>
      </c>
      <c r="B430" s="97"/>
      <c r="C430" s="97"/>
      <c r="D430" s="33" t="s">
        <v>1034</v>
      </c>
      <c r="E430" s="33" t="s">
        <v>1035</v>
      </c>
      <c r="F430" s="33" t="s">
        <v>18</v>
      </c>
      <c r="G430" s="33" t="s">
        <v>19</v>
      </c>
      <c r="H430" s="98"/>
      <c r="I430" s="33" t="s">
        <v>1027</v>
      </c>
      <c r="J430" s="100" t="s">
        <v>1020</v>
      </c>
      <c r="K430" s="98" t="s">
        <v>1023</v>
      </c>
      <c r="L430" s="98" t="s">
        <v>20</v>
      </c>
      <c r="M430" s="98" t="s">
        <v>21</v>
      </c>
      <c r="N430" s="98" t="s">
        <v>26</v>
      </c>
      <c r="O430" s="37">
        <v>1438.4</v>
      </c>
      <c r="P430" s="33" t="s">
        <v>1029</v>
      </c>
      <c r="Q430" s="98" t="s">
        <v>24</v>
      </c>
      <c r="R430" s="35"/>
      <c r="S430" s="36">
        <v>1453.0188700000001</v>
      </c>
      <c r="T430" s="99"/>
      <c r="U430" s="37">
        <v>7697.74</v>
      </c>
      <c r="V430" s="37">
        <f>U430*S430</f>
        <v>11184961.4763538</v>
      </c>
      <c r="W430" s="57"/>
      <c r="X430" s="31" t="e">
        <f>Y430/T430</f>
        <v>#DIV/0!</v>
      </c>
      <c r="Y430" s="31">
        <f>SUM(Y422:Y429)</f>
        <v>60996201.391594999</v>
      </c>
      <c r="Z430" s="31" t="e">
        <f>AA430/T430</f>
        <v>#DIV/0!</v>
      </c>
      <c r="AA430" s="31">
        <f>SUM(AA422:AA429)</f>
        <v>62414380.116468713</v>
      </c>
    </row>
    <row r="431" spans="1:27" ht="20.100000000000001" customHeight="1">
      <c r="A431" s="39">
        <v>640</v>
      </c>
      <c r="B431" s="97"/>
      <c r="C431" s="97"/>
      <c r="D431" s="33" t="s">
        <v>1036</v>
      </c>
      <c r="E431" s="33" t="s">
        <v>1037</v>
      </c>
      <c r="F431" s="33" t="s">
        <v>18</v>
      </c>
      <c r="G431" s="33" t="s">
        <v>19</v>
      </c>
      <c r="H431" s="98"/>
      <c r="I431" s="33" t="s">
        <v>1027</v>
      </c>
      <c r="J431" s="100" t="s">
        <v>1020</v>
      </c>
      <c r="K431" s="98" t="s">
        <v>1023</v>
      </c>
      <c r="L431" s="98" t="s">
        <v>20</v>
      </c>
      <c r="M431" s="98" t="s">
        <v>21</v>
      </c>
      <c r="N431" s="98" t="s">
        <v>27</v>
      </c>
      <c r="O431" s="37">
        <v>1518</v>
      </c>
      <c r="P431" s="33" t="s">
        <v>1029</v>
      </c>
      <c r="Q431" s="98" t="s">
        <v>23</v>
      </c>
      <c r="R431" s="35">
        <v>0.1</v>
      </c>
      <c r="S431" s="36">
        <v>1533.0015599999999</v>
      </c>
      <c r="T431" s="99"/>
      <c r="U431" s="37">
        <v>7697.74</v>
      </c>
      <c r="V431" s="37">
        <f>U431*S431</f>
        <v>11800647.428474398</v>
      </c>
      <c r="W431" s="57"/>
      <c r="X431" s="23">
        <v>7967.9</v>
      </c>
      <c r="Y431" s="23">
        <f t="shared" si="106"/>
        <v>12214803.129923999</v>
      </c>
      <c r="Z431" s="23">
        <v>8599.3799999999992</v>
      </c>
      <c r="AA431" s="23">
        <f t="shared" si="110"/>
        <v>13182862.955032798</v>
      </c>
    </row>
    <row r="432" spans="1:27" ht="20.100000000000001" customHeight="1">
      <c r="A432" s="39">
        <v>641</v>
      </c>
      <c r="B432" s="97">
        <v>103</v>
      </c>
      <c r="C432" s="97">
        <v>2</v>
      </c>
      <c r="D432" s="33" t="s">
        <v>1025</v>
      </c>
      <c r="E432" s="33" t="s">
        <v>1026</v>
      </c>
      <c r="F432" s="33" t="s">
        <v>18</v>
      </c>
      <c r="G432" s="33" t="s">
        <v>19</v>
      </c>
      <c r="H432" s="98"/>
      <c r="I432" s="33" t="s">
        <v>1027</v>
      </c>
      <c r="J432" s="33" t="s">
        <v>1028</v>
      </c>
      <c r="K432" s="98" t="s">
        <v>1023</v>
      </c>
      <c r="L432" s="98"/>
      <c r="M432" s="98"/>
      <c r="N432" s="98"/>
      <c r="O432" s="37"/>
      <c r="P432" s="33"/>
      <c r="Q432" s="98"/>
      <c r="R432" s="35"/>
      <c r="S432" s="101"/>
      <c r="T432" s="99">
        <f>SUM(S427:S431)</f>
        <v>7736.507478999999</v>
      </c>
      <c r="U432" s="37">
        <f>V432/T432</f>
        <v>7697.74</v>
      </c>
      <c r="V432" s="37">
        <f>SUM(V427:V431)</f>
        <v>59553623.081397451</v>
      </c>
      <c r="W432" s="57">
        <v>59600000</v>
      </c>
      <c r="X432" s="23">
        <v>7967.9</v>
      </c>
      <c r="Y432" s="23">
        <f t="shared" si="106"/>
        <v>0</v>
      </c>
      <c r="Z432" s="23">
        <v>8599.3799999999992</v>
      </c>
      <c r="AA432" s="23">
        <f t="shared" si="110"/>
        <v>0</v>
      </c>
    </row>
    <row r="433" spans="1:27" ht="20.100000000000001" customHeight="1">
      <c r="A433" s="39">
        <v>642</v>
      </c>
      <c r="B433" s="42">
        <v>104</v>
      </c>
      <c r="C433" s="42">
        <v>3</v>
      </c>
      <c r="D433" s="20" t="s">
        <v>1038</v>
      </c>
      <c r="E433" s="20" t="s">
        <v>1039</v>
      </c>
      <c r="F433" s="20" t="s">
        <v>18</v>
      </c>
      <c r="G433" s="20" t="s">
        <v>28</v>
      </c>
      <c r="H433" s="43"/>
      <c r="I433" s="20" t="s">
        <v>1040</v>
      </c>
      <c r="J433" s="20" t="s">
        <v>1041</v>
      </c>
      <c r="K433" s="43" t="s">
        <v>1023</v>
      </c>
      <c r="L433" s="43" t="s">
        <v>29</v>
      </c>
      <c r="M433" s="43">
        <v>4</v>
      </c>
      <c r="N433" s="43">
        <v>1</v>
      </c>
      <c r="O433" s="23">
        <v>648.79999999999995</v>
      </c>
      <c r="P433" s="20">
        <v>96</v>
      </c>
      <c r="Q433" s="43" t="s">
        <v>30</v>
      </c>
      <c r="R433" s="21">
        <v>0.05</v>
      </c>
      <c r="S433" s="22">
        <v>655.24</v>
      </c>
      <c r="T433" s="44"/>
      <c r="U433" s="23">
        <v>8493.4699999999993</v>
      </c>
      <c r="V433" s="23">
        <f>U433*S433</f>
        <v>5565261.2827999992</v>
      </c>
      <c r="W433" s="55"/>
      <c r="X433" s="23">
        <v>7967.9</v>
      </c>
      <c r="Y433" s="23">
        <f t="shared" si="106"/>
        <v>5220886.7960000001</v>
      </c>
      <c r="Z433" s="23">
        <v>8599.3799999999992</v>
      </c>
      <c r="AA433" s="23">
        <f t="shared" si="110"/>
        <v>5634657.7511999998</v>
      </c>
    </row>
    <row r="434" spans="1:27" ht="20.100000000000001" customHeight="1">
      <c r="A434" s="39">
        <v>643</v>
      </c>
      <c r="B434" s="42"/>
      <c r="C434" s="42"/>
      <c r="D434" s="20" t="s">
        <v>1042</v>
      </c>
      <c r="E434" s="20" t="s">
        <v>1043</v>
      </c>
      <c r="F434" s="20" t="s">
        <v>18</v>
      </c>
      <c r="G434" s="20" t="s">
        <v>28</v>
      </c>
      <c r="H434" s="43"/>
      <c r="I434" s="20" t="s">
        <v>1040</v>
      </c>
      <c r="J434" s="24" t="s">
        <v>1020</v>
      </c>
      <c r="K434" s="43" t="s">
        <v>1023</v>
      </c>
      <c r="L434" s="43" t="s">
        <v>20</v>
      </c>
      <c r="M434" s="43" t="s">
        <v>27</v>
      </c>
      <c r="N434" s="43" t="s">
        <v>22</v>
      </c>
      <c r="O434" s="23">
        <v>1458</v>
      </c>
      <c r="P434" s="20" t="s">
        <v>1029</v>
      </c>
      <c r="Q434" s="43" t="s">
        <v>24</v>
      </c>
      <c r="R434" s="21"/>
      <c r="S434" s="22">
        <v>1472.728891</v>
      </c>
      <c r="T434" s="44"/>
      <c r="U434" s="23">
        <v>7536.47</v>
      </c>
      <c r="V434" s="23">
        <f>U434*S434</f>
        <v>11099177.105154769</v>
      </c>
      <c r="W434" s="55"/>
      <c r="X434" s="23">
        <v>7967.9</v>
      </c>
      <c r="Y434" s="23">
        <f t="shared" si="106"/>
        <v>11734556.530598899</v>
      </c>
      <c r="Z434" s="23">
        <v>8599.3799999999992</v>
      </c>
      <c r="AA434" s="23">
        <f t="shared" si="110"/>
        <v>12664555.370687578</v>
      </c>
    </row>
    <row r="435" spans="1:27" ht="20.100000000000001" customHeight="1">
      <c r="A435" s="39">
        <v>644</v>
      </c>
      <c r="B435" s="42"/>
      <c r="C435" s="42"/>
      <c r="D435" s="20" t="s">
        <v>1044</v>
      </c>
      <c r="E435" s="20" t="s">
        <v>1045</v>
      </c>
      <c r="F435" s="20" t="s">
        <v>18</v>
      </c>
      <c r="G435" s="20" t="s">
        <v>28</v>
      </c>
      <c r="H435" s="43"/>
      <c r="I435" s="20" t="s">
        <v>1040</v>
      </c>
      <c r="J435" s="24" t="s">
        <v>1020</v>
      </c>
      <c r="K435" s="43" t="s">
        <v>1023</v>
      </c>
      <c r="L435" s="43" t="s">
        <v>20</v>
      </c>
      <c r="M435" s="43" t="s">
        <v>27</v>
      </c>
      <c r="N435" s="43" t="s">
        <v>25</v>
      </c>
      <c r="O435" s="23">
        <v>725.7</v>
      </c>
      <c r="P435" s="20" t="s">
        <v>1029</v>
      </c>
      <c r="Q435" s="43" t="s">
        <v>24</v>
      </c>
      <c r="R435" s="21"/>
      <c r="S435" s="22">
        <v>733.03110900000001</v>
      </c>
      <c r="T435" s="44"/>
      <c r="U435" s="23">
        <v>7536.47</v>
      </c>
      <c r="V435" s="23">
        <f>U435*S435</f>
        <v>5524466.96204523</v>
      </c>
      <c r="W435" s="55"/>
      <c r="X435" s="23">
        <v>7967.9</v>
      </c>
      <c r="Y435" s="23">
        <f t="shared" si="106"/>
        <v>5840718.5734011</v>
      </c>
      <c r="Z435" s="23">
        <v>8599.3799999999992</v>
      </c>
      <c r="AA435" s="23">
        <f t="shared" si="110"/>
        <v>6303613.0581124192</v>
      </c>
    </row>
    <row r="436" spans="1:27" ht="20.100000000000001" customHeight="1">
      <c r="A436" s="39">
        <v>645</v>
      </c>
      <c r="B436" s="45">
        <v>104</v>
      </c>
      <c r="C436" s="45">
        <v>3</v>
      </c>
      <c r="D436" s="26" t="s">
        <v>1038</v>
      </c>
      <c r="E436" s="26" t="s">
        <v>1039</v>
      </c>
      <c r="F436" s="26" t="s">
        <v>18</v>
      </c>
      <c r="G436" s="26" t="s">
        <v>28</v>
      </c>
      <c r="H436" s="46"/>
      <c r="I436" s="26" t="s">
        <v>1040</v>
      </c>
      <c r="J436" s="26" t="s">
        <v>1041</v>
      </c>
      <c r="K436" s="46" t="s">
        <v>1023</v>
      </c>
      <c r="L436" s="46"/>
      <c r="M436" s="46"/>
      <c r="N436" s="46"/>
      <c r="O436" s="31"/>
      <c r="P436" s="26"/>
      <c r="Q436" s="46"/>
      <c r="R436" s="28"/>
      <c r="S436" s="48"/>
      <c r="T436" s="49">
        <f>SUM(S433:S435)</f>
        <v>2861</v>
      </c>
      <c r="U436" s="31">
        <f>V436/T436</f>
        <v>7755.6467493883247</v>
      </c>
      <c r="V436" s="31">
        <f>SUM(V433:V435)</f>
        <v>22188905.349999998</v>
      </c>
      <c r="W436" s="56">
        <v>22200000</v>
      </c>
      <c r="X436" s="23">
        <v>7967.9</v>
      </c>
      <c r="Y436" s="23">
        <f t="shared" si="106"/>
        <v>0</v>
      </c>
      <c r="Z436" s="23">
        <v>8599.3799999999992</v>
      </c>
      <c r="AA436" s="23">
        <f t="shared" si="110"/>
        <v>0</v>
      </c>
    </row>
    <row r="437" spans="1:27" ht="20.100000000000001" customHeight="1">
      <c r="A437" s="39">
        <v>646</v>
      </c>
      <c r="B437" s="42">
        <v>106</v>
      </c>
      <c r="C437" s="42">
        <v>5</v>
      </c>
      <c r="D437" s="20" t="s">
        <v>1060</v>
      </c>
      <c r="E437" s="20" t="s">
        <v>1061</v>
      </c>
      <c r="F437" s="20" t="s">
        <v>36</v>
      </c>
      <c r="G437" s="20" t="s">
        <v>19</v>
      </c>
      <c r="H437" s="43"/>
      <c r="I437" s="20" t="s">
        <v>1062</v>
      </c>
      <c r="J437" s="20" t="s">
        <v>1063</v>
      </c>
      <c r="K437" s="43" t="s">
        <v>1023</v>
      </c>
      <c r="L437" s="43" t="s">
        <v>37</v>
      </c>
      <c r="M437" s="43" t="s">
        <v>21</v>
      </c>
      <c r="N437" s="43" t="s">
        <v>38</v>
      </c>
      <c r="O437" s="23">
        <v>13.7</v>
      </c>
      <c r="P437" s="20" t="s">
        <v>1064</v>
      </c>
      <c r="Q437" s="43" t="s">
        <v>39</v>
      </c>
      <c r="R437" s="21">
        <v>0.17</v>
      </c>
      <c r="S437" s="22">
        <v>13.8156</v>
      </c>
      <c r="T437" s="44"/>
      <c r="U437" s="23">
        <v>8004.38</v>
      </c>
      <c r="V437" s="23">
        <f t="shared" ref="V437:V444" si="112">U437*S437</f>
        <v>110585.312328</v>
      </c>
      <c r="W437" s="55"/>
      <c r="X437" s="31" t="e">
        <f>Y437/T437</f>
        <v>#DIV/0!</v>
      </c>
      <c r="Y437" s="31">
        <f>SUM(Y431:Y436)</f>
        <v>35010965.029923998</v>
      </c>
      <c r="Z437" s="31" t="e">
        <f>AA437/T437</f>
        <v>#DIV/0!</v>
      </c>
      <c r="AA437" s="31">
        <f>SUM(AA431:AA436)</f>
        <v>37785689.135032795</v>
      </c>
    </row>
    <row r="438" spans="1:27" ht="20.100000000000001" customHeight="1">
      <c r="A438" s="39">
        <v>647</v>
      </c>
      <c r="B438" s="42"/>
      <c r="C438" s="42"/>
      <c r="D438" s="20" t="s">
        <v>1065</v>
      </c>
      <c r="E438" s="20" t="s">
        <v>1066</v>
      </c>
      <c r="F438" s="20" t="s">
        <v>36</v>
      </c>
      <c r="G438" s="20" t="s">
        <v>19</v>
      </c>
      <c r="H438" s="43"/>
      <c r="I438" s="20" t="s">
        <v>1062</v>
      </c>
      <c r="J438" s="24" t="s">
        <v>1020</v>
      </c>
      <c r="K438" s="43" t="s">
        <v>1023</v>
      </c>
      <c r="L438" s="43" t="s">
        <v>1067</v>
      </c>
      <c r="M438" s="43" t="s">
        <v>21</v>
      </c>
      <c r="N438" s="43" t="s">
        <v>1068</v>
      </c>
      <c r="O438" s="23">
        <v>63.7</v>
      </c>
      <c r="P438" s="20" t="s">
        <v>1064</v>
      </c>
      <c r="Q438" s="43" t="s">
        <v>30</v>
      </c>
      <c r="R438" s="21">
        <v>0.15</v>
      </c>
      <c r="S438" s="22">
        <v>64.258964000000006</v>
      </c>
      <c r="T438" s="44"/>
      <c r="U438" s="23">
        <v>8231.8799999999992</v>
      </c>
      <c r="V438" s="23">
        <f t="shared" si="112"/>
        <v>528972.08057232003</v>
      </c>
      <c r="W438" s="55"/>
      <c r="X438" s="23">
        <v>13087.19</v>
      </c>
      <c r="Y438" s="23">
        <f t="shared" si="106"/>
        <v>840969.2710711601</v>
      </c>
      <c r="Z438" s="23">
        <v>13106.88</v>
      </c>
      <c r="AA438" s="23">
        <f t="shared" si="110"/>
        <v>842234.53007232002</v>
      </c>
    </row>
    <row r="439" spans="1:27" ht="20.100000000000001" customHeight="1">
      <c r="A439" s="39">
        <v>648</v>
      </c>
      <c r="B439" s="42"/>
      <c r="C439" s="42"/>
      <c r="D439" s="20" t="s">
        <v>1069</v>
      </c>
      <c r="E439" s="20" t="s">
        <v>1070</v>
      </c>
      <c r="F439" s="20" t="s">
        <v>36</v>
      </c>
      <c r="G439" s="20" t="s">
        <v>19</v>
      </c>
      <c r="H439" s="43"/>
      <c r="I439" s="20" t="s">
        <v>1062</v>
      </c>
      <c r="J439" s="24" t="s">
        <v>1020</v>
      </c>
      <c r="K439" s="43" t="s">
        <v>1023</v>
      </c>
      <c r="L439" s="43" t="s">
        <v>1071</v>
      </c>
      <c r="M439" s="43" t="s">
        <v>21</v>
      </c>
      <c r="N439" s="43" t="s">
        <v>21</v>
      </c>
      <c r="O439" s="23">
        <v>1980</v>
      </c>
      <c r="P439" s="20" t="s">
        <v>1064</v>
      </c>
      <c r="Q439" s="43" t="s">
        <v>39</v>
      </c>
      <c r="R439" s="21">
        <v>0.17</v>
      </c>
      <c r="S439" s="22">
        <v>1997.3743790000001</v>
      </c>
      <c r="T439" s="44"/>
      <c r="U439" s="23">
        <v>8010.88</v>
      </c>
      <c r="V439" s="23">
        <f t="shared" si="112"/>
        <v>16000726.46524352</v>
      </c>
      <c r="W439" s="55"/>
      <c r="X439" s="23">
        <v>13087.19</v>
      </c>
      <c r="Y439" s="23">
        <f t="shared" si="106"/>
        <v>26140017.999105014</v>
      </c>
      <c r="Z439" s="23">
        <v>13106.88</v>
      </c>
      <c r="AA439" s="23">
        <f t="shared" si="110"/>
        <v>26179346.300627518</v>
      </c>
    </row>
    <row r="440" spans="1:27" ht="20.100000000000001" customHeight="1">
      <c r="A440" s="39">
        <v>649</v>
      </c>
      <c r="B440" s="42"/>
      <c r="C440" s="42"/>
      <c r="D440" s="20" t="s">
        <v>1072</v>
      </c>
      <c r="E440" s="20" t="s">
        <v>1073</v>
      </c>
      <c r="F440" s="20" t="s">
        <v>36</v>
      </c>
      <c r="G440" s="20" t="s">
        <v>19</v>
      </c>
      <c r="H440" s="43"/>
      <c r="I440" s="20" t="s">
        <v>1062</v>
      </c>
      <c r="J440" s="24" t="s">
        <v>1020</v>
      </c>
      <c r="K440" s="43" t="s">
        <v>1023</v>
      </c>
      <c r="L440" s="43" t="s">
        <v>1071</v>
      </c>
      <c r="M440" s="43" t="s">
        <v>21</v>
      </c>
      <c r="N440" s="43" t="s">
        <v>22</v>
      </c>
      <c r="O440" s="23">
        <v>660</v>
      </c>
      <c r="P440" s="20" t="s">
        <v>1064</v>
      </c>
      <c r="Q440" s="43" t="s">
        <v>39</v>
      </c>
      <c r="R440" s="21">
        <v>0.17</v>
      </c>
      <c r="S440" s="22">
        <v>665.79146000000003</v>
      </c>
      <c r="T440" s="44"/>
      <c r="U440" s="23">
        <v>8010.88</v>
      </c>
      <c r="V440" s="23">
        <f t="shared" si="112"/>
        <v>5333575.4910848001</v>
      </c>
      <c r="W440" s="55"/>
      <c r="X440" s="23">
        <v>13087.19</v>
      </c>
      <c r="Y440" s="23">
        <f t="shared" si="106"/>
        <v>8713339.3373974003</v>
      </c>
      <c r="Z440" s="23">
        <v>13106.88</v>
      </c>
      <c r="AA440" s="23">
        <f t="shared" si="110"/>
        <v>8726448.7712447997</v>
      </c>
    </row>
    <row r="441" spans="1:27" ht="20.100000000000001" customHeight="1">
      <c r="A441" s="39">
        <v>650</v>
      </c>
      <c r="B441" s="42"/>
      <c r="C441" s="42"/>
      <c r="D441" s="20" t="s">
        <v>1074</v>
      </c>
      <c r="E441" s="20" t="s">
        <v>1075</v>
      </c>
      <c r="F441" s="20" t="s">
        <v>36</v>
      </c>
      <c r="G441" s="20" t="s">
        <v>19</v>
      </c>
      <c r="H441" s="43"/>
      <c r="I441" s="20" t="s">
        <v>1062</v>
      </c>
      <c r="J441" s="24" t="s">
        <v>1020</v>
      </c>
      <c r="K441" s="43" t="s">
        <v>1023</v>
      </c>
      <c r="L441" s="43" t="s">
        <v>1076</v>
      </c>
      <c r="M441" s="43" t="s">
        <v>21</v>
      </c>
      <c r="N441" s="43" t="s">
        <v>40</v>
      </c>
      <c r="O441" s="23">
        <v>16.2</v>
      </c>
      <c r="P441" s="20" t="s">
        <v>1064</v>
      </c>
      <c r="Q441" s="43" t="s">
        <v>30</v>
      </c>
      <c r="R441" s="21">
        <v>0.15</v>
      </c>
      <c r="S441" s="22">
        <v>16.345632999999999</v>
      </c>
      <c r="T441" s="44"/>
      <c r="U441" s="23">
        <v>8074.38</v>
      </c>
      <c r="V441" s="23">
        <f t="shared" si="112"/>
        <v>131980.85218253999</v>
      </c>
      <c r="W441" s="55"/>
      <c r="X441" s="31" t="e">
        <f>Y441/T441</f>
        <v>#DIV/0!</v>
      </c>
      <c r="Y441" s="31">
        <f>SUM(Y438:Y440)</f>
        <v>35694326.607573569</v>
      </c>
      <c r="Z441" s="31" t="e">
        <f>AA441/T441</f>
        <v>#DIV/0!</v>
      </c>
      <c r="AA441" s="31">
        <f>SUM(AA438:AA440)</f>
        <v>35748029.60194464</v>
      </c>
    </row>
    <row r="442" spans="1:27" ht="20.100000000000001" customHeight="1">
      <c r="A442" s="39">
        <v>651</v>
      </c>
      <c r="B442" s="42"/>
      <c r="C442" s="42"/>
      <c r="D442" s="20" t="s">
        <v>1077</v>
      </c>
      <c r="E442" s="20" t="s">
        <v>1078</v>
      </c>
      <c r="F442" s="20" t="s">
        <v>36</v>
      </c>
      <c r="G442" s="20" t="s">
        <v>19</v>
      </c>
      <c r="H442" s="43"/>
      <c r="I442" s="20" t="s">
        <v>1062</v>
      </c>
      <c r="J442" s="24" t="s">
        <v>1020</v>
      </c>
      <c r="K442" s="43" t="s">
        <v>1023</v>
      </c>
      <c r="L442" s="43" t="s">
        <v>1076</v>
      </c>
      <c r="M442" s="43" t="s">
        <v>21</v>
      </c>
      <c r="N442" s="43" t="s">
        <v>26</v>
      </c>
      <c r="O442" s="23">
        <v>184.8</v>
      </c>
      <c r="P442" s="20" t="s">
        <v>1064</v>
      </c>
      <c r="Q442" s="43" t="s">
        <v>24</v>
      </c>
      <c r="R442" s="21"/>
      <c r="S442" s="22">
        <v>186.46128899999999</v>
      </c>
      <c r="T442" s="44"/>
      <c r="U442" s="23">
        <v>8616.8799999999992</v>
      </c>
      <c r="V442" s="23">
        <f t="shared" si="112"/>
        <v>1606714.5519583197</v>
      </c>
      <c r="W442" s="55"/>
      <c r="X442" s="23">
        <v>9436.8799999999992</v>
      </c>
      <c r="Y442" s="23">
        <f t="shared" si="106"/>
        <v>1759612.8089383198</v>
      </c>
      <c r="Z442" s="23">
        <v>9771.8799999999992</v>
      </c>
      <c r="AA442" s="23">
        <f t="shared" si="110"/>
        <v>1822077.3407533197</v>
      </c>
    </row>
    <row r="443" spans="1:27" ht="20.100000000000001" customHeight="1">
      <c r="A443" s="39">
        <v>652</v>
      </c>
      <c r="B443" s="42"/>
      <c r="C443" s="42"/>
      <c r="D443" s="20" t="s">
        <v>1079</v>
      </c>
      <c r="E443" s="20" t="s">
        <v>1080</v>
      </c>
      <c r="F443" s="20" t="s">
        <v>36</v>
      </c>
      <c r="G443" s="20" t="s">
        <v>19</v>
      </c>
      <c r="H443" s="43"/>
      <c r="I443" s="20" t="s">
        <v>1062</v>
      </c>
      <c r="J443" s="24" t="s">
        <v>1020</v>
      </c>
      <c r="K443" s="43" t="s">
        <v>1023</v>
      </c>
      <c r="L443" s="43" t="s">
        <v>31</v>
      </c>
      <c r="M443" s="43" t="s">
        <v>21</v>
      </c>
      <c r="N443" s="43" t="s">
        <v>27</v>
      </c>
      <c r="O443" s="23">
        <v>4.0999999999999996</v>
      </c>
      <c r="P443" s="20" t="s">
        <v>1064</v>
      </c>
      <c r="Q443" s="43" t="s">
        <v>23</v>
      </c>
      <c r="R443" s="21">
        <v>0.15</v>
      </c>
      <c r="S443" s="22">
        <v>3.3351289999999998</v>
      </c>
      <c r="T443" s="44"/>
      <c r="U443" s="23">
        <v>17681.88</v>
      </c>
      <c r="V443" s="23">
        <f t="shared" si="112"/>
        <v>58971.35076252</v>
      </c>
      <c r="W443" s="55"/>
      <c r="X443" s="23">
        <v>8621.3799999999992</v>
      </c>
      <c r="Y443" s="23">
        <f t="shared" si="106"/>
        <v>28753.414458019997</v>
      </c>
      <c r="Z443" s="23">
        <v>8928.3799999999992</v>
      </c>
      <c r="AA443" s="23">
        <f t="shared" si="110"/>
        <v>29777.299061019996</v>
      </c>
    </row>
    <row r="444" spans="1:27" ht="20.100000000000001" customHeight="1">
      <c r="A444" s="39">
        <v>653</v>
      </c>
      <c r="B444" s="42"/>
      <c r="C444" s="42"/>
      <c r="D444" s="20" t="s">
        <v>1081</v>
      </c>
      <c r="E444" s="20" t="s">
        <v>1082</v>
      </c>
      <c r="F444" s="20" t="s">
        <v>36</v>
      </c>
      <c r="G444" s="20" t="s">
        <v>19</v>
      </c>
      <c r="H444" s="43"/>
      <c r="I444" s="20" t="s">
        <v>1062</v>
      </c>
      <c r="J444" s="24" t="s">
        <v>1020</v>
      </c>
      <c r="K444" s="43" t="s">
        <v>1023</v>
      </c>
      <c r="L444" s="43" t="s">
        <v>50</v>
      </c>
      <c r="M444" s="43" t="s">
        <v>21</v>
      </c>
      <c r="N444" s="43" t="s">
        <v>33</v>
      </c>
      <c r="O444" s="23">
        <v>3.3</v>
      </c>
      <c r="P444" s="20" t="s">
        <v>1064</v>
      </c>
      <c r="Q444" s="43" t="s">
        <v>24</v>
      </c>
      <c r="R444" s="21"/>
      <c r="S444" s="22">
        <v>2.1187450000000001</v>
      </c>
      <c r="T444" s="44"/>
      <c r="U444" s="23">
        <v>12937.19</v>
      </c>
      <c r="V444" s="23">
        <f t="shared" si="112"/>
        <v>27410.606626550001</v>
      </c>
      <c r="W444" s="55"/>
      <c r="X444" s="23">
        <v>9436.8799999999992</v>
      </c>
      <c r="Y444" s="23">
        <f t="shared" si="106"/>
        <v>19994.342315599999</v>
      </c>
      <c r="Z444" s="23">
        <v>9771.8799999999992</v>
      </c>
      <c r="AA444" s="23">
        <f t="shared" si="110"/>
        <v>20704.121890599999</v>
      </c>
    </row>
    <row r="445" spans="1:27" ht="20.100000000000001" customHeight="1">
      <c r="A445" s="39">
        <v>654</v>
      </c>
      <c r="B445" s="45">
        <v>106</v>
      </c>
      <c r="C445" s="45">
        <v>5</v>
      </c>
      <c r="D445" s="26" t="s">
        <v>1060</v>
      </c>
      <c r="E445" s="26" t="s">
        <v>1061</v>
      </c>
      <c r="F445" s="26" t="s">
        <v>36</v>
      </c>
      <c r="G445" s="26" t="s">
        <v>19</v>
      </c>
      <c r="H445" s="46"/>
      <c r="I445" s="26" t="s">
        <v>1062</v>
      </c>
      <c r="J445" s="26" t="s">
        <v>1063</v>
      </c>
      <c r="K445" s="46" t="s">
        <v>1023</v>
      </c>
      <c r="L445" s="46"/>
      <c r="M445" s="46"/>
      <c r="N445" s="46"/>
      <c r="O445" s="31"/>
      <c r="P445" s="26"/>
      <c r="Q445" s="46"/>
      <c r="R445" s="28"/>
      <c r="S445" s="48"/>
      <c r="T445" s="49">
        <f>SUM(S437:S444)</f>
        <v>2949.5011990000003</v>
      </c>
      <c r="U445" s="31">
        <f>V445/T445</f>
        <v>8068.8004869526312</v>
      </c>
      <c r="V445" s="31">
        <f>SUM(V437:V444)</f>
        <v>23798936.710758571</v>
      </c>
      <c r="W445" s="56">
        <v>23800000</v>
      </c>
      <c r="X445" s="23">
        <v>8621.3799999999992</v>
      </c>
      <c r="Y445" s="23">
        <f t="shared" si="106"/>
        <v>0</v>
      </c>
      <c r="Z445" s="23">
        <v>8928.3799999999992</v>
      </c>
      <c r="AA445" s="23">
        <f t="shared" si="110"/>
        <v>0</v>
      </c>
    </row>
    <row r="446" spans="1:27" ht="20.100000000000001" customHeight="1">
      <c r="A446" s="39">
        <v>655</v>
      </c>
      <c r="B446" s="42">
        <v>107</v>
      </c>
      <c r="C446" s="42">
        <v>6</v>
      </c>
      <c r="D446" s="20" t="s">
        <v>1083</v>
      </c>
      <c r="E446" s="20" t="s">
        <v>1084</v>
      </c>
      <c r="F446" s="20" t="s">
        <v>36</v>
      </c>
      <c r="G446" s="20" t="s">
        <v>41</v>
      </c>
      <c r="H446" s="43">
        <v>2</v>
      </c>
      <c r="I446" s="20" t="s">
        <v>1085</v>
      </c>
      <c r="J446" s="20" t="s">
        <v>1086</v>
      </c>
      <c r="K446" s="43" t="s">
        <v>1023</v>
      </c>
      <c r="L446" s="43" t="s">
        <v>20</v>
      </c>
      <c r="M446" s="43" t="s">
        <v>25</v>
      </c>
      <c r="N446" s="43">
        <v>1</v>
      </c>
      <c r="O446" s="23">
        <v>349.7</v>
      </c>
      <c r="P446" s="20" t="s">
        <v>42</v>
      </c>
      <c r="Q446" s="43" t="s">
        <v>24</v>
      </c>
      <c r="R446" s="21"/>
      <c r="S446" s="22">
        <v>353.27374200000003</v>
      </c>
      <c r="T446" s="44"/>
      <c r="U446" s="23">
        <v>8100.59</v>
      </c>
      <c r="V446" s="23">
        <f>U446*S446</f>
        <v>2861725.7417077804</v>
      </c>
      <c r="W446" s="55"/>
      <c r="X446" s="23">
        <v>8388.3799999999992</v>
      </c>
      <c r="Y446" s="23">
        <f t="shared" si="106"/>
        <v>2963394.3919179598</v>
      </c>
      <c r="Z446" s="23">
        <v>8687.3799999999992</v>
      </c>
      <c r="AA446" s="23">
        <f t="shared" si="110"/>
        <v>3069023.24077596</v>
      </c>
    </row>
    <row r="447" spans="1:27" ht="20.100000000000001" customHeight="1">
      <c r="A447" s="39">
        <v>656</v>
      </c>
      <c r="B447" s="45">
        <v>107</v>
      </c>
      <c r="C447" s="45">
        <v>6</v>
      </c>
      <c r="D447" s="26" t="s">
        <v>1083</v>
      </c>
      <c r="E447" s="26" t="s">
        <v>1084</v>
      </c>
      <c r="F447" s="26" t="s">
        <v>36</v>
      </c>
      <c r="G447" s="26" t="s">
        <v>41</v>
      </c>
      <c r="H447" s="46"/>
      <c r="I447" s="26" t="s">
        <v>1085</v>
      </c>
      <c r="J447" s="26" t="s">
        <v>1086</v>
      </c>
      <c r="K447" s="46" t="s">
        <v>1023</v>
      </c>
      <c r="L447" s="46"/>
      <c r="M447" s="46"/>
      <c r="N447" s="46"/>
      <c r="O447" s="31"/>
      <c r="P447" s="26"/>
      <c r="Q447" s="46"/>
      <c r="R447" s="28"/>
      <c r="S447" s="48"/>
      <c r="T447" s="49">
        <f>SUM(S446)</f>
        <v>353.27374200000003</v>
      </c>
      <c r="U447" s="31">
        <f>V447/T447</f>
        <v>8100.59</v>
      </c>
      <c r="V447" s="31">
        <f>SUM(V446)</f>
        <v>2861725.7417077804</v>
      </c>
      <c r="W447" s="56">
        <v>2900000</v>
      </c>
      <c r="X447" s="23">
        <v>8854.3799999999992</v>
      </c>
      <c r="Y447" s="23">
        <f t="shared" si="106"/>
        <v>0</v>
      </c>
      <c r="Z447" s="23">
        <v>9169.3799999999992</v>
      </c>
      <c r="AA447" s="23">
        <f t="shared" si="110"/>
        <v>0</v>
      </c>
    </row>
    <row r="448" spans="1:27" ht="20.100000000000001" customHeight="1">
      <c r="A448" s="39">
        <v>657</v>
      </c>
      <c r="B448" s="42">
        <v>108</v>
      </c>
      <c r="C448" s="42">
        <v>7</v>
      </c>
      <c r="D448" s="20">
        <v>24102941303201</v>
      </c>
      <c r="E448" s="20">
        <v>2387</v>
      </c>
      <c r="F448" s="20" t="s">
        <v>43</v>
      </c>
      <c r="G448" s="20" t="s">
        <v>19</v>
      </c>
      <c r="H448" s="43"/>
      <c r="I448" s="20" t="s">
        <v>1087</v>
      </c>
      <c r="J448" s="20" t="s">
        <v>1088</v>
      </c>
      <c r="K448" s="43" t="s">
        <v>1023</v>
      </c>
      <c r="L448" s="43" t="s">
        <v>20</v>
      </c>
      <c r="M448" s="43" t="s">
        <v>21</v>
      </c>
      <c r="N448" s="43" t="s">
        <v>21</v>
      </c>
      <c r="O448" s="23">
        <v>398.5</v>
      </c>
      <c r="P448" s="20" t="s">
        <v>27</v>
      </c>
      <c r="Q448" s="43" t="s">
        <v>23</v>
      </c>
      <c r="R448" s="21">
        <v>0.1</v>
      </c>
      <c r="S448" s="22">
        <v>402.60839299999998</v>
      </c>
      <c r="T448" s="44"/>
      <c r="U448" s="23">
        <v>7877.74</v>
      </c>
      <c r="V448" s="23">
        <f>U448*S448</f>
        <v>3171644.2418718198</v>
      </c>
      <c r="W448" s="55"/>
      <c r="X448" s="23">
        <v>8388.3799999999992</v>
      </c>
      <c r="Y448" s="23">
        <f t="shared" si="106"/>
        <v>3377232.1916733393</v>
      </c>
      <c r="Z448" s="23">
        <v>8687.3799999999992</v>
      </c>
      <c r="AA448" s="23">
        <f t="shared" si="110"/>
        <v>3497612.1011803397</v>
      </c>
    </row>
    <row r="449" spans="1:27" ht="20.100000000000001" customHeight="1">
      <c r="A449" s="39">
        <v>658</v>
      </c>
      <c r="B449" s="45">
        <v>108</v>
      </c>
      <c r="C449" s="45">
        <v>7</v>
      </c>
      <c r="D449" s="26">
        <v>24102941303201</v>
      </c>
      <c r="E449" s="26">
        <v>2387</v>
      </c>
      <c r="F449" s="26" t="s">
        <v>43</v>
      </c>
      <c r="G449" s="26" t="s">
        <v>19</v>
      </c>
      <c r="H449" s="46"/>
      <c r="I449" s="26" t="s">
        <v>1087</v>
      </c>
      <c r="J449" s="26" t="s">
        <v>1088</v>
      </c>
      <c r="K449" s="46" t="s">
        <v>1023</v>
      </c>
      <c r="L449" s="46"/>
      <c r="M449" s="46"/>
      <c r="N449" s="46"/>
      <c r="O449" s="31"/>
      <c r="P449" s="26"/>
      <c r="Q449" s="46"/>
      <c r="R449" s="28"/>
      <c r="S449" s="48"/>
      <c r="T449" s="49">
        <f>SUM(S448)</f>
        <v>402.60839299999998</v>
      </c>
      <c r="U449" s="31">
        <f>V449/T449</f>
        <v>7877.74</v>
      </c>
      <c r="V449" s="31">
        <f>SUM(V448)</f>
        <v>3171644.2418718198</v>
      </c>
      <c r="W449" s="56">
        <v>3200000</v>
      </c>
      <c r="X449" s="23">
        <v>7922.38</v>
      </c>
      <c r="Y449" s="23">
        <f t="shared" si="106"/>
        <v>0</v>
      </c>
      <c r="Z449" s="23">
        <v>8205.3799999999992</v>
      </c>
      <c r="AA449" s="23">
        <f t="shared" si="110"/>
        <v>0</v>
      </c>
    </row>
    <row r="450" spans="1:27" ht="20.100000000000001" customHeight="1">
      <c r="A450" s="39">
        <v>659</v>
      </c>
      <c r="B450" s="42">
        <v>109</v>
      </c>
      <c r="C450" s="42">
        <v>8</v>
      </c>
      <c r="D450" s="20">
        <v>18118941303201</v>
      </c>
      <c r="E450" s="20">
        <v>2825</v>
      </c>
      <c r="F450" s="20" t="s">
        <v>44</v>
      </c>
      <c r="G450" s="20" t="s">
        <v>19</v>
      </c>
      <c r="H450" s="43"/>
      <c r="I450" s="20" t="s">
        <v>1089</v>
      </c>
      <c r="J450" s="20" t="s">
        <v>1090</v>
      </c>
      <c r="K450" s="43" t="s">
        <v>1023</v>
      </c>
      <c r="L450" s="43" t="s">
        <v>20</v>
      </c>
      <c r="M450" s="43" t="s">
        <v>1091</v>
      </c>
      <c r="N450" s="43" t="s">
        <v>21</v>
      </c>
      <c r="O450" s="23">
        <v>1953.4</v>
      </c>
      <c r="P450" s="20" t="s">
        <v>45</v>
      </c>
      <c r="Q450" s="43" t="s">
        <v>23</v>
      </c>
      <c r="R450" s="21">
        <v>0.1</v>
      </c>
      <c r="S450" s="22">
        <v>1973.4445370000001</v>
      </c>
      <c r="T450" s="44"/>
      <c r="U450" s="23">
        <v>7797.74</v>
      </c>
      <c r="V450" s="23">
        <f t="shared" ref="V450:V455" si="113">U450*S450</f>
        <v>15388407.403946381</v>
      </c>
      <c r="W450" s="55"/>
      <c r="X450" s="31" t="e">
        <f>Y450/T450</f>
        <v>#DIV/0!</v>
      </c>
      <c r="Y450" s="31">
        <f>SUM(Y442:Y449)</f>
        <v>8148987.1493032388</v>
      </c>
      <c r="Z450" s="31" t="e">
        <f>AA450/T450</f>
        <v>#DIV/0!</v>
      </c>
      <c r="AA450" s="31">
        <f>SUM(AA442:AA449)</f>
        <v>8439194.1036612391</v>
      </c>
    </row>
    <row r="451" spans="1:27" ht="20.100000000000001" customHeight="1">
      <c r="A451" s="39">
        <v>660</v>
      </c>
      <c r="B451" s="42"/>
      <c r="C451" s="42"/>
      <c r="D451" s="20">
        <v>18118941303202</v>
      </c>
      <c r="E451" s="20">
        <v>2826</v>
      </c>
      <c r="F451" s="20" t="s">
        <v>44</v>
      </c>
      <c r="G451" s="20" t="s">
        <v>19</v>
      </c>
      <c r="H451" s="43"/>
      <c r="I451" s="20" t="s">
        <v>1089</v>
      </c>
      <c r="J451" s="24" t="s">
        <v>1020</v>
      </c>
      <c r="K451" s="43" t="s">
        <v>1023</v>
      </c>
      <c r="L451" s="43" t="s">
        <v>20</v>
      </c>
      <c r="M451" s="43" t="s">
        <v>1091</v>
      </c>
      <c r="N451" s="43" t="s">
        <v>22</v>
      </c>
      <c r="O451" s="23">
        <v>1953.4</v>
      </c>
      <c r="P451" s="20" t="s">
        <v>45</v>
      </c>
      <c r="Q451" s="43" t="s">
        <v>24</v>
      </c>
      <c r="R451" s="21"/>
      <c r="S451" s="22">
        <v>1973.4445370000001</v>
      </c>
      <c r="T451" s="44"/>
      <c r="U451" s="23">
        <v>7797.74</v>
      </c>
      <c r="V451" s="23">
        <f t="shared" si="113"/>
        <v>15388407.403946381</v>
      </c>
      <c r="W451" s="55"/>
      <c r="X451" s="23">
        <v>8297.44</v>
      </c>
      <c r="Y451" s="23">
        <f t="shared" si="106"/>
        <v>16374537.639085282</v>
      </c>
      <c r="Z451" s="23">
        <v>8954.02</v>
      </c>
      <c r="AA451" s="23">
        <f t="shared" si="110"/>
        <v>17670261.853188742</v>
      </c>
    </row>
    <row r="452" spans="1:27" ht="20.100000000000001" customHeight="1">
      <c r="A452" s="39">
        <v>661</v>
      </c>
      <c r="B452" s="42"/>
      <c r="C452" s="42"/>
      <c r="D452" s="20">
        <v>18118941303203</v>
      </c>
      <c r="E452" s="20">
        <v>2827</v>
      </c>
      <c r="F452" s="20" t="s">
        <v>44</v>
      </c>
      <c r="G452" s="20" t="s">
        <v>19</v>
      </c>
      <c r="H452" s="43"/>
      <c r="I452" s="20" t="s">
        <v>1089</v>
      </c>
      <c r="J452" s="24" t="s">
        <v>1020</v>
      </c>
      <c r="K452" s="43" t="s">
        <v>1023</v>
      </c>
      <c r="L452" s="43" t="s">
        <v>20</v>
      </c>
      <c r="M452" s="43" t="s">
        <v>1091</v>
      </c>
      <c r="N452" s="43" t="s">
        <v>25</v>
      </c>
      <c r="O452" s="23">
        <v>1260</v>
      </c>
      <c r="P452" s="20" t="s">
        <v>45</v>
      </c>
      <c r="Q452" s="43" t="s">
        <v>23</v>
      </c>
      <c r="R452" s="21">
        <v>0.1</v>
      </c>
      <c r="S452" s="22">
        <v>1272.9293110000001</v>
      </c>
      <c r="T452" s="44"/>
      <c r="U452" s="23">
        <v>7797.74</v>
      </c>
      <c r="V452" s="23">
        <f t="shared" si="113"/>
        <v>9925971.8055571411</v>
      </c>
      <c r="W452" s="55"/>
      <c r="X452" s="23">
        <v>8297.44</v>
      </c>
      <c r="Y452" s="23">
        <f t="shared" si="106"/>
        <v>10562054.582263842</v>
      </c>
      <c r="Z452" s="23">
        <v>8954.02</v>
      </c>
      <c r="AA452" s="23">
        <f t="shared" si="110"/>
        <v>11397834.509280222</v>
      </c>
    </row>
    <row r="453" spans="1:27" ht="20.100000000000001" customHeight="1">
      <c r="A453" s="39">
        <v>662</v>
      </c>
      <c r="B453" s="42"/>
      <c r="C453" s="42"/>
      <c r="D453" s="20">
        <v>18118941303204</v>
      </c>
      <c r="E453" s="20">
        <v>2828</v>
      </c>
      <c r="F453" s="20" t="s">
        <v>44</v>
      </c>
      <c r="G453" s="20" t="s">
        <v>19</v>
      </c>
      <c r="H453" s="43"/>
      <c r="I453" s="20" t="s">
        <v>1089</v>
      </c>
      <c r="J453" s="24" t="s">
        <v>1020</v>
      </c>
      <c r="K453" s="43" t="s">
        <v>1023</v>
      </c>
      <c r="L453" s="43" t="s">
        <v>20</v>
      </c>
      <c r="M453" s="43" t="s">
        <v>1091</v>
      </c>
      <c r="N453" s="43" t="s">
        <v>27</v>
      </c>
      <c r="O453" s="23">
        <v>1260</v>
      </c>
      <c r="P453" s="20" t="s">
        <v>45</v>
      </c>
      <c r="Q453" s="43" t="s">
        <v>23</v>
      </c>
      <c r="R453" s="21">
        <v>0.1</v>
      </c>
      <c r="S453" s="22">
        <v>1272.9293110000001</v>
      </c>
      <c r="T453" s="44"/>
      <c r="U453" s="23">
        <v>7797.74</v>
      </c>
      <c r="V453" s="23">
        <f t="shared" si="113"/>
        <v>9925971.8055571411</v>
      </c>
      <c r="W453" s="55"/>
      <c r="X453" s="23">
        <v>8462.7000000000007</v>
      </c>
      <c r="Y453" s="23">
        <f t="shared" si="106"/>
        <v>10772418.880199702</v>
      </c>
      <c r="Z453" s="23">
        <v>9131.8799999999992</v>
      </c>
      <c r="AA453" s="23">
        <f t="shared" si="110"/>
        <v>11624237.71653468</v>
      </c>
    </row>
    <row r="454" spans="1:27" ht="20.100000000000001" customHeight="1">
      <c r="A454" s="39">
        <v>663</v>
      </c>
      <c r="B454" s="42"/>
      <c r="C454" s="42"/>
      <c r="D454" s="20">
        <v>18118941303205</v>
      </c>
      <c r="E454" s="20">
        <v>2829</v>
      </c>
      <c r="F454" s="20" t="s">
        <v>44</v>
      </c>
      <c r="G454" s="20" t="s">
        <v>19</v>
      </c>
      <c r="H454" s="43"/>
      <c r="I454" s="20" t="s">
        <v>1089</v>
      </c>
      <c r="J454" s="24" t="s">
        <v>1020</v>
      </c>
      <c r="K454" s="43" t="s">
        <v>1023</v>
      </c>
      <c r="L454" s="43" t="s">
        <v>20</v>
      </c>
      <c r="M454" s="43" t="s">
        <v>1091</v>
      </c>
      <c r="N454" s="43" t="s">
        <v>26</v>
      </c>
      <c r="O454" s="23">
        <v>1890</v>
      </c>
      <c r="P454" s="20" t="s">
        <v>45</v>
      </c>
      <c r="Q454" s="43" t="s">
        <v>24</v>
      </c>
      <c r="R454" s="21"/>
      <c r="S454" s="22">
        <v>1909.393967</v>
      </c>
      <c r="T454" s="44"/>
      <c r="U454" s="23">
        <v>7797.74</v>
      </c>
      <c r="V454" s="23">
        <f t="shared" si="113"/>
        <v>14888957.712234579</v>
      </c>
      <c r="W454" s="55"/>
      <c r="X454" s="23">
        <v>8462.7000000000007</v>
      </c>
      <c r="Y454" s="23">
        <f t="shared" si="106"/>
        <v>16158628.324530901</v>
      </c>
      <c r="Z454" s="23">
        <v>9131.8799999999992</v>
      </c>
      <c r="AA454" s="23">
        <f t="shared" si="110"/>
        <v>17436356.579367958</v>
      </c>
    </row>
    <row r="455" spans="1:27" ht="20.100000000000001" customHeight="1">
      <c r="A455" s="39">
        <v>664</v>
      </c>
      <c r="B455" s="42"/>
      <c r="C455" s="42"/>
      <c r="D455" s="20">
        <v>18118941303206</v>
      </c>
      <c r="E455" s="20">
        <v>2830</v>
      </c>
      <c r="F455" s="20" t="s">
        <v>44</v>
      </c>
      <c r="G455" s="20" t="s">
        <v>19</v>
      </c>
      <c r="H455" s="43"/>
      <c r="I455" s="20" t="s">
        <v>1089</v>
      </c>
      <c r="J455" s="24" t="s">
        <v>1020</v>
      </c>
      <c r="K455" s="43" t="s">
        <v>1023</v>
      </c>
      <c r="L455" s="43" t="s">
        <v>20</v>
      </c>
      <c r="M455" s="43" t="s">
        <v>1091</v>
      </c>
      <c r="N455" s="43" t="s">
        <v>40</v>
      </c>
      <c r="O455" s="23">
        <v>1403.2</v>
      </c>
      <c r="P455" s="20" t="s">
        <v>45</v>
      </c>
      <c r="Q455" s="43" t="s">
        <v>24</v>
      </c>
      <c r="R455" s="21"/>
      <c r="S455" s="22">
        <v>1417.5987379999999</v>
      </c>
      <c r="T455" s="44"/>
      <c r="U455" s="23">
        <v>7797.74</v>
      </c>
      <c r="V455" s="23">
        <f t="shared" si="113"/>
        <v>11054066.38325212</v>
      </c>
      <c r="W455" s="55"/>
      <c r="X455" s="31" t="e">
        <f>Y455/T455</f>
        <v>#DIV/0!</v>
      </c>
      <c r="Y455" s="31">
        <f>SUM(Y451:Y454)</f>
        <v>53867639.426079728</v>
      </c>
      <c r="Z455" s="31" t="e">
        <f>AA455/T455</f>
        <v>#DIV/0!</v>
      </c>
      <c r="AA455" s="31">
        <f>SUM(AA451:AA454)</f>
        <v>58128690.658371605</v>
      </c>
    </row>
    <row r="456" spans="1:27" s="89" customFormat="1" ht="20.100000000000001" customHeight="1">
      <c r="A456" s="74">
        <v>665</v>
      </c>
      <c r="B456" s="45">
        <v>109</v>
      </c>
      <c r="C456" s="45">
        <v>8</v>
      </c>
      <c r="D456" s="26">
        <v>18118941303201</v>
      </c>
      <c r="E456" s="26">
        <v>2825</v>
      </c>
      <c r="F456" s="26" t="s">
        <v>44</v>
      </c>
      <c r="G456" s="26" t="s">
        <v>19</v>
      </c>
      <c r="H456" s="46"/>
      <c r="I456" s="26" t="s">
        <v>1089</v>
      </c>
      <c r="J456" s="26" t="s">
        <v>1090</v>
      </c>
      <c r="K456" s="46" t="s">
        <v>1023</v>
      </c>
      <c r="L456" s="46"/>
      <c r="M456" s="46"/>
      <c r="N456" s="46"/>
      <c r="O456" s="31"/>
      <c r="P456" s="26"/>
      <c r="Q456" s="46"/>
      <c r="R456" s="28"/>
      <c r="S456" s="48"/>
      <c r="T456" s="49">
        <f>SUM(S450:S455)</f>
        <v>9819.7404010000009</v>
      </c>
      <c r="U456" s="31">
        <f>V456/T456</f>
        <v>7797.7399999999989</v>
      </c>
      <c r="V456" s="31">
        <f>SUM(V450:V455)</f>
        <v>76571782.514493734</v>
      </c>
      <c r="W456" s="56">
        <v>76600000</v>
      </c>
      <c r="X456" s="80">
        <v>18599.439999999999</v>
      </c>
      <c r="Y456" s="80">
        <f t="shared" si="106"/>
        <v>0</v>
      </c>
      <c r="Z456" s="80">
        <v>18845.68</v>
      </c>
      <c r="AA456" s="80">
        <f t="shared" si="110"/>
        <v>0</v>
      </c>
    </row>
    <row r="457" spans="1:27" s="89" customFormat="1" ht="20.100000000000001" customHeight="1">
      <c r="A457" s="74">
        <v>666</v>
      </c>
      <c r="B457" s="42">
        <v>110</v>
      </c>
      <c r="C457" s="42">
        <v>10</v>
      </c>
      <c r="D457" s="20" t="s">
        <v>1093</v>
      </c>
      <c r="E457" s="20" t="s">
        <v>1094</v>
      </c>
      <c r="F457" s="20" t="s">
        <v>46</v>
      </c>
      <c r="G457" s="20" t="s">
        <v>41</v>
      </c>
      <c r="H457" s="43">
        <v>2</v>
      </c>
      <c r="I457" s="20" t="s">
        <v>1095</v>
      </c>
      <c r="J457" s="20" t="s">
        <v>1096</v>
      </c>
      <c r="K457" s="43" t="s">
        <v>1023</v>
      </c>
      <c r="L457" s="43" t="s">
        <v>37</v>
      </c>
      <c r="M457" s="43" t="s">
        <v>22</v>
      </c>
      <c r="N457" s="43" t="s">
        <v>21</v>
      </c>
      <c r="O457" s="23">
        <v>648</v>
      </c>
      <c r="P457" s="20" t="s">
        <v>1092</v>
      </c>
      <c r="Q457" s="43" t="s">
        <v>39</v>
      </c>
      <c r="R457" s="21">
        <v>0.12</v>
      </c>
      <c r="S457" s="22">
        <v>654.61971300000005</v>
      </c>
      <c r="T457" s="44"/>
      <c r="U457" s="23">
        <v>8566.8799999999992</v>
      </c>
      <c r="V457" s="23">
        <f t="shared" ref="V457:V464" si="114">U457*S457</f>
        <v>5608048.5269054398</v>
      </c>
      <c r="W457" s="55"/>
      <c r="X457" s="80">
        <v>18599.439999999999</v>
      </c>
      <c r="Y457" s="80">
        <f t="shared" si="106"/>
        <v>12175560.07476072</v>
      </c>
      <c r="Z457" s="80">
        <v>18845.68</v>
      </c>
      <c r="AA457" s="80">
        <f t="shared" si="110"/>
        <v>12336753.632889841</v>
      </c>
    </row>
    <row r="458" spans="1:27" s="89" customFormat="1" ht="20.100000000000001" customHeight="1">
      <c r="A458" s="74">
        <v>667</v>
      </c>
      <c r="B458" s="42"/>
      <c r="C458" s="42"/>
      <c r="D458" s="20" t="s">
        <v>1097</v>
      </c>
      <c r="E458" s="20" t="s">
        <v>1098</v>
      </c>
      <c r="F458" s="20" t="s">
        <v>46</v>
      </c>
      <c r="G458" s="20" t="s">
        <v>41</v>
      </c>
      <c r="H458" s="43">
        <v>2</v>
      </c>
      <c r="I458" s="20" t="s">
        <v>1095</v>
      </c>
      <c r="J458" s="24" t="s">
        <v>1020</v>
      </c>
      <c r="K458" s="43" t="s">
        <v>1023</v>
      </c>
      <c r="L458" s="43" t="s">
        <v>37</v>
      </c>
      <c r="M458" s="43" t="s">
        <v>22</v>
      </c>
      <c r="N458" s="43" t="s">
        <v>22</v>
      </c>
      <c r="O458" s="23">
        <v>1944</v>
      </c>
      <c r="P458" s="20" t="s">
        <v>1092</v>
      </c>
      <c r="Q458" s="43" t="s">
        <v>30</v>
      </c>
      <c r="R458" s="21">
        <v>0.1</v>
      </c>
      <c r="S458" s="22">
        <v>1963.859138</v>
      </c>
      <c r="T458" s="44"/>
      <c r="U458" s="23">
        <v>8791.8799999999992</v>
      </c>
      <c r="V458" s="23">
        <f t="shared" si="114"/>
        <v>17266013.878199439</v>
      </c>
      <c r="W458" s="55"/>
      <c r="X458" s="80">
        <v>13938.44</v>
      </c>
      <c r="Y458" s="80">
        <f t="shared" si="106"/>
        <v>27373132.763464723</v>
      </c>
      <c r="Z458" s="80">
        <v>13959.38</v>
      </c>
      <c r="AA458" s="80">
        <f t="shared" si="110"/>
        <v>27414255.973814439</v>
      </c>
    </row>
    <row r="459" spans="1:27" s="89" customFormat="1" ht="20.100000000000001" customHeight="1">
      <c r="A459" s="74">
        <v>668</v>
      </c>
      <c r="B459" s="42"/>
      <c r="C459" s="42"/>
      <c r="D459" s="20" t="s">
        <v>1099</v>
      </c>
      <c r="E459" s="20" t="s">
        <v>1100</v>
      </c>
      <c r="F459" s="20" t="s">
        <v>46</v>
      </c>
      <c r="G459" s="20" t="s">
        <v>41</v>
      </c>
      <c r="H459" s="43">
        <v>2</v>
      </c>
      <c r="I459" s="20" t="s">
        <v>1095</v>
      </c>
      <c r="J459" s="24" t="s">
        <v>1020</v>
      </c>
      <c r="K459" s="43" t="s">
        <v>1023</v>
      </c>
      <c r="L459" s="43" t="s">
        <v>37</v>
      </c>
      <c r="M459" s="43" t="s">
        <v>22</v>
      </c>
      <c r="N459" s="43" t="s">
        <v>25</v>
      </c>
      <c r="O459" s="23">
        <v>1620</v>
      </c>
      <c r="P459" s="20" t="s">
        <v>1092</v>
      </c>
      <c r="Q459" s="43" t="s">
        <v>47</v>
      </c>
      <c r="R459" s="21">
        <v>0.05</v>
      </c>
      <c r="S459" s="22">
        <v>1636.5492819999999</v>
      </c>
      <c r="T459" s="44"/>
      <c r="U459" s="23">
        <v>9354.3799999999992</v>
      </c>
      <c r="V459" s="23">
        <f t="shared" si="114"/>
        <v>15308903.872555159</v>
      </c>
      <c r="W459" s="55"/>
      <c r="X459" s="80">
        <v>13654.12</v>
      </c>
      <c r="Y459" s="80">
        <f t="shared" ref="Y459" si="115">X459*S459</f>
        <v>22345640.282341842</v>
      </c>
      <c r="Z459" s="80">
        <v>13674.64</v>
      </c>
      <c r="AA459" s="80">
        <f t="shared" si="110"/>
        <v>22379222.27360848</v>
      </c>
    </row>
    <row r="460" spans="1:27" s="89" customFormat="1" ht="20.100000000000001" customHeight="1">
      <c r="A460" s="74">
        <v>669</v>
      </c>
      <c r="B460" s="42"/>
      <c r="C460" s="42"/>
      <c r="D460" s="20" t="s">
        <v>1101</v>
      </c>
      <c r="E460" s="20" t="s">
        <v>1102</v>
      </c>
      <c r="F460" s="20" t="s">
        <v>46</v>
      </c>
      <c r="G460" s="20" t="s">
        <v>41</v>
      </c>
      <c r="H460" s="43">
        <v>2</v>
      </c>
      <c r="I460" s="20" t="s">
        <v>1095</v>
      </c>
      <c r="J460" s="24" t="s">
        <v>1020</v>
      </c>
      <c r="K460" s="43" t="s">
        <v>1023</v>
      </c>
      <c r="L460" s="43" t="s">
        <v>37</v>
      </c>
      <c r="M460" s="43" t="s">
        <v>22</v>
      </c>
      <c r="N460" s="43" t="s">
        <v>27</v>
      </c>
      <c r="O460" s="23">
        <v>810</v>
      </c>
      <c r="P460" s="20" t="s">
        <v>1092</v>
      </c>
      <c r="Q460" s="43" t="s">
        <v>47</v>
      </c>
      <c r="R460" s="21">
        <v>0.05</v>
      </c>
      <c r="S460" s="22">
        <v>818.27464099999997</v>
      </c>
      <c r="T460" s="44"/>
      <c r="U460" s="23">
        <v>9354.3799999999992</v>
      </c>
      <c r="V460" s="23">
        <f t="shared" si="114"/>
        <v>7654451.9362775795</v>
      </c>
      <c r="W460" s="55"/>
      <c r="X460" s="80" t="e">
        <f>Y460/T460</f>
        <v>#DIV/0!</v>
      </c>
      <c r="Y460" s="80">
        <f>SUM(Y456:Y459)</f>
        <v>61894333.120567277</v>
      </c>
      <c r="Z460" s="80" t="e">
        <f>AA460/T460</f>
        <v>#DIV/0!</v>
      </c>
      <c r="AA460" s="80">
        <f>SUM(AA456:AA459)</f>
        <v>62130231.880312756</v>
      </c>
    </row>
    <row r="461" spans="1:27" ht="20.100000000000001" customHeight="1">
      <c r="A461" s="39">
        <v>670</v>
      </c>
      <c r="B461" s="42"/>
      <c r="C461" s="42"/>
      <c r="D461" s="20" t="s">
        <v>1103</v>
      </c>
      <c r="E461" s="20" t="s">
        <v>1104</v>
      </c>
      <c r="F461" s="20" t="s">
        <v>46</v>
      </c>
      <c r="G461" s="20" t="s">
        <v>41</v>
      </c>
      <c r="H461" s="43">
        <v>2</v>
      </c>
      <c r="I461" s="20" t="s">
        <v>1095</v>
      </c>
      <c r="J461" s="24" t="s">
        <v>1020</v>
      </c>
      <c r="K461" s="43" t="s">
        <v>1023</v>
      </c>
      <c r="L461" s="43" t="s">
        <v>37</v>
      </c>
      <c r="M461" s="43" t="s">
        <v>22</v>
      </c>
      <c r="N461" s="43" t="s">
        <v>26</v>
      </c>
      <c r="O461" s="23">
        <v>1644</v>
      </c>
      <c r="P461" s="20" t="s">
        <v>1092</v>
      </c>
      <c r="Q461" s="43" t="s">
        <v>39</v>
      </c>
      <c r="R461" s="21">
        <v>0.12</v>
      </c>
      <c r="S461" s="22">
        <v>1660.7944560000001</v>
      </c>
      <c r="T461" s="44"/>
      <c r="U461" s="23">
        <v>8566.8799999999992</v>
      </c>
      <c r="V461" s="23">
        <f t="shared" si="114"/>
        <v>14227826.80921728</v>
      </c>
      <c r="W461" s="55"/>
      <c r="X461" s="23">
        <v>9436.8799999999992</v>
      </c>
      <c r="Y461" s="23">
        <f t="shared" ref="Y461:Y463" si="116">X461*S461</f>
        <v>15672717.985937279</v>
      </c>
      <c r="Z461" s="23">
        <v>9771.8799999999992</v>
      </c>
      <c r="AA461" s="23">
        <f t="shared" si="110"/>
        <v>16229084.12869728</v>
      </c>
    </row>
    <row r="462" spans="1:27" ht="20.100000000000001" customHeight="1">
      <c r="A462" s="39">
        <v>671</v>
      </c>
      <c r="B462" s="42"/>
      <c r="C462" s="42"/>
      <c r="D462" s="20" t="s">
        <v>1105</v>
      </c>
      <c r="E462" s="20" t="s">
        <v>1106</v>
      </c>
      <c r="F462" s="20" t="s">
        <v>46</v>
      </c>
      <c r="G462" s="20" t="s">
        <v>41</v>
      </c>
      <c r="H462" s="43">
        <v>2</v>
      </c>
      <c r="I462" s="20" t="s">
        <v>1095</v>
      </c>
      <c r="J462" s="24" t="s">
        <v>1020</v>
      </c>
      <c r="K462" s="43" t="s">
        <v>1023</v>
      </c>
      <c r="L462" s="43" t="s">
        <v>37</v>
      </c>
      <c r="M462" s="43" t="s">
        <v>22</v>
      </c>
      <c r="N462" s="43" t="s">
        <v>40</v>
      </c>
      <c r="O462" s="23">
        <v>24.7</v>
      </c>
      <c r="P462" s="20" t="s">
        <v>1092</v>
      </c>
      <c r="Q462" s="43" t="s">
        <v>47</v>
      </c>
      <c r="R462" s="21">
        <v>0.05</v>
      </c>
      <c r="S462" s="22">
        <v>24.952324999999998</v>
      </c>
      <c r="T462" s="44"/>
      <c r="U462" s="23">
        <v>9354.3799999999992</v>
      </c>
      <c r="V462" s="23">
        <f t="shared" si="114"/>
        <v>233413.52993349996</v>
      </c>
      <c r="W462" s="55"/>
      <c r="X462" s="23">
        <v>9436.8799999999992</v>
      </c>
      <c r="Y462" s="23">
        <f t="shared" si="116"/>
        <v>235472.09674599997</v>
      </c>
      <c r="Z462" s="23">
        <v>9771.8799999999992</v>
      </c>
      <c r="AA462" s="23">
        <f t="shared" si="110"/>
        <v>243831.12562099996</v>
      </c>
    </row>
    <row r="463" spans="1:27" ht="20.100000000000001" customHeight="1">
      <c r="A463" s="39">
        <v>672</v>
      </c>
      <c r="B463" s="42"/>
      <c r="C463" s="42"/>
      <c r="D463" s="20" t="s">
        <v>1107</v>
      </c>
      <c r="E463" s="20" t="s">
        <v>1108</v>
      </c>
      <c r="F463" s="20" t="s">
        <v>46</v>
      </c>
      <c r="G463" s="20" t="s">
        <v>41</v>
      </c>
      <c r="H463" s="43">
        <v>2</v>
      </c>
      <c r="I463" s="20" t="s">
        <v>1095</v>
      </c>
      <c r="J463" s="24" t="s">
        <v>1020</v>
      </c>
      <c r="K463" s="43" t="s">
        <v>1023</v>
      </c>
      <c r="L463" s="43" t="s">
        <v>37</v>
      </c>
      <c r="M463" s="43" t="s">
        <v>22</v>
      </c>
      <c r="N463" s="43" t="s">
        <v>34</v>
      </c>
      <c r="O463" s="23">
        <v>3.7</v>
      </c>
      <c r="P463" s="20" t="s">
        <v>1092</v>
      </c>
      <c r="Q463" s="43" t="s">
        <v>24</v>
      </c>
      <c r="R463" s="21"/>
      <c r="S463" s="22">
        <v>3.7377980000000002</v>
      </c>
      <c r="T463" s="44"/>
      <c r="U463" s="23">
        <v>9354.3799999999992</v>
      </c>
      <c r="V463" s="23">
        <f t="shared" si="114"/>
        <v>34964.782855239995</v>
      </c>
      <c r="W463" s="55"/>
      <c r="X463" s="23">
        <v>10019.379999999999</v>
      </c>
      <c r="Y463" s="23">
        <f t="shared" si="116"/>
        <v>37450.418525239998</v>
      </c>
      <c r="Z463" s="23">
        <v>10374.379999999999</v>
      </c>
      <c r="AA463" s="23">
        <f t="shared" si="110"/>
        <v>38777.33681524</v>
      </c>
    </row>
    <row r="464" spans="1:27" ht="20.100000000000001" customHeight="1">
      <c r="A464" s="39">
        <v>673</v>
      </c>
      <c r="B464" s="42"/>
      <c r="C464" s="42"/>
      <c r="D464" s="20" t="s">
        <v>1109</v>
      </c>
      <c r="E464" s="20" t="s">
        <v>1110</v>
      </c>
      <c r="F464" s="20" t="s">
        <v>46</v>
      </c>
      <c r="G464" s="20" t="s">
        <v>41</v>
      </c>
      <c r="H464" s="43">
        <v>2</v>
      </c>
      <c r="I464" s="20" t="s">
        <v>1095</v>
      </c>
      <c r="J464" s="24" t="s">
        <v>1020</v>
      </c>
      <c r="K464" s="43" t="s">
        <v>1023</v>
      </c>
      <c r="L464" s="43" t="s">
        <v>37</v>
      </c>
      <c r="M464" s="43" t="s">
        <v>22</v>
      </c>
      <c r="N464" s="43" t="s">
        <v>35</v>
      </c>
      <c r="O464" s="23">
        <v>144</v>
      </c>
      <c r="P464" s="20" t="s">
        <v>1092</v>
      </c>
      <c r="Q464" s="43" t="s">
        <v>48</v>
      </c>
      <c r="R464" s="21">
        <v>0.18</v>
      </c>
      <c r="S464" s="22">
        <v>145.471047</v>
      </c>
      <c r="T464" s="44"/>
      <c r="U464" s="23">
        <v>7891.88</v>
      </c>
      <c r="V464" s="23">
        <f t="shared" si="114"/>
        <v>1148040.04639836</v>
      </c>
      <c r="W464" s="55"/>
      <c r="X464" s="31" t="e">
        <f>Y464/T464</f>
        <v>#DIV/0!</v>
      </c>
      <c r="Y464" s="31">
        <f>SUM(Y461:Y463)</f>
        <v>15945640.501208518</v>
      </c>
      <c r="Z464" s="31" t="e">
        <f>AA464/T464</f>
        <v>#DIV/0!</v>
      </c>
      <c r="AA464" s="31">
        <f>SUM(AA461:AA463)</f>
        <v>16511692.59113352</v>
      </c>
    </row>
    <row r="465" spans="1:27" ht="20.100000000000001" customHeight="1">
      <c r="A465" s="39">
        <v>674</v>
      </c>
      <c r="B465" s="45">
        <v>110</v>
      </c>
      <c r="C465" s="45">
        <v>10</v>
      </c>
      <c r="D465" s="26" t="s">
        <v>1093</v>
      </c>
      <c r="E465" s="26" t="s">
        <v>1094</v>
      </c>
      <c r="F465" s="26" t="s">
        <v>46</v>
      </c>
      <c r="G465" s="26" t="s">
        <v>41</v>
      </c>
      <c r="H465" s="46"/>
      <c r="I465" s="26" t="s">
        <v>1095</v>
      </c>
      <c r="J465" s="26" t="s">
        <v>1096</v>
      </c>
      <c r="K465" s="46" t="s">
        <v>1023</v>
      </c>
      <c r="L465" s="46"/>
      <c r="M465" s="46"/>
      <c r="N465" s="46"/>
      <c r="O465" s="31"/>
      <c r="P465" s="26"/>
      <c r="Q465" s="46"/>
      <c r="R465" s="28"/>
      <c r="S465" s="48"/>
      <c r="T465" s="49">
        <f>SUM(S457:S464)</f>
        <v>6908.2583999999997</v>
      </c>
      <c r="U465" s="31">
        <f>V465/T465</f>
        <v>8899.7341764665325</v>
      </c>
      <c r="V465" s="31">
        <f>SUM(V457:V464)</f>
        <v>61481663.382342003</v>
      </c>
      <c r="W465" s="56">
        <v>61500000</v>
      </c>
      <c r="X465" s="23">
        <v>10019.379999999999</v>
      </c>
      <c r="Y465" s="23">
        <f t="shared" ref="Y465" si="117">X465*S465</f>
        <v>0</v>
      </c>
      <c r="Z465" s="23">
        <v>10374.379999999999</v>
      </c>
      <c r="AA465" s="23">
        <f t="shared" si="110"/>
        <v>0</v>
      </c>
    </row>
    <row r="466" spans="1:27" ht="20.100000000000001" customHeight="1">
      <c r="A466" s="39">
        <v>675</v>
      </c>
      <c r="B466" s="42">
        <v>111</v>
      </c>
      <c r="C466" s="42">
        <v>11</v>
      </c>
      <c r="D466" s="20" t="s">
        <v>1111</v>
      </c>
      <c r="E466" s="20" t="s">
        <v>1112</v>
      </c>
      <c r="F466" s="20" t="s">
        <v>49</v>
      </c>
      <c r="G466" s="20" t="s">
        <v>19</v>
      </c>
      <c r="H466" s="43"/>
      <c r="I466" s="20" t="s">
        <v>1113</v>
      </c>
      <c r="J466" s="20" t="s">
        <v>1114</v>
      </c>
      <c r="K466" s="43" t="s">
        <v>1023</v>
      </c>
      <c r="L466" s="43" t="s">
        <v>20</v>
      </c>
      <c r="M466" s="43" t="s">
        <v>21</v>
      </c>
      <c r="N466" s="43" t="s">
        <v>21</v>
      </c>
      <c r="O466" s="23">
        <v>2000</v>
      </c>
      <c r="P466" s="20" t="s">
        <v>1115</v>
      </c>
      <c r="Q466" s="43" t="s">
        <v>24</v>
      </c>
      <c r="R466" s="21"/>
      <c r="S466" s="22">
        <v>2018.6528920000001</v>
      </c>
      <c r="T466" s="44"/>
      <c r="U466" s="23">
        <v>7767.74</v>
      </c>
      <c r="V466" s="23">
        <f t="shared" ref="V466:V471" si="118">U466*S466</f>
        <v>15680370.81530408</v>
      </c>
      <c r="W466" s="55"/>
      <c r="X466" s="31" t="e">
        <f>Y466/T466</f>
        <v>#DIV/0!</v>
      </c>
      <c r="Y466" s="31">
        <f>SUM(Y465)</f>
        <v>0</v>
      </c>
      <c r="Z466" s="31" t="e">
        <f>AA466/T466</f>
        <v>#DIV/0!</v>
      </c>
      <c r="AA466" s="31">
        <f>SUM(AA465)</f>
        <v>0</v>
      </c>
    </row>
    <row r="467" spans="1:27" ht="20.100000000000001" customHeight="1">
      <c r="A467" s="39">
        <v>676</v>
      </c>
      <c r="B467" s="42"/>
      <c r="C467" s="42"/>
      <c r="D467" s="20" t="s">
        <v>1116</v>
      </c>
      <c r="E467" s="20" t="s">
        <v>1117</v>
      </c>
      <c r="F467" s="20" t="s">
        <v>49</v>
      </c>
      <c r="G467" s="20" t="s">
        <v>19</v>
      </c>
      <c r="H467" s="43"/>
      <c r="I467" s="20" t="s">
        <v>1113</v>
      </c>
      <c r="J467" s="24" t="s">
        <v>1020</v>
      </c>
      <c r="K467" s="43" t="s">
        <v>1023</v>
      </c>
      <c r="L467" s="43" t="s">
        <v>20</v>
      </c>
      <c r="M467" s="43" t="s">
        <v>21</v>
      </c>
      <c r="N467" s="43" t="s">
        <v>25</v>
      </c>
      <c r="O467" s="23">
        <v>1764</v>
      </c>
      <c r="P467" s="20" t="s">
        <v>1115</v>
      </c>
      <c r="Q467" s="43" t="s">
        <v>24</v>
      </c>
      <c r="R467" s="21"/>
      <c r="S467" s="22">
        <v>1780.451851</v>
      </c>
      <c r="T467" s="44"/>
      <c r="U467" s="23">
        <v>7767.74</v>
      </c>
      <c r="V467" s="23">
        <f t="shared" si="118"/>
        <v>13830087.06108674</v>
      </c>
      <c r="W467" s="55"/>
      <c r="X467" s="23">
        <v>9824.82</v>
      </c>
      <c r="Y467" s="23">
        <f t="shared" ref="Y467:Y471" si="119">X467*S467</f>
        <v>17492618.954741821</v>
      </c>
      <c r="Z467" s="23">
        <v>10173.14</v>
      </c>
      <c r="AA467" s="23">
        <f t="shared" si="110"/>
        <v>18112785.943482138</v>
      </c>
    </row>
    <row r="468" spans="1:27" ht="20.100000000000001" customHeight="1">
      <c r="A468" s="39">
        <v>677</v>
      </c>
      <c r="B468" s="42"/>
      <c r="C468" s="42"/>
      <c r="D468" s="20" t="s">
        <v>1118</v>
      </c>
      <c r="E468" s="20" t="s">
        <v>1119</v>
      </c>
      <c r="F468" s="20" t="s">
        <v>49</v>
      </c>
      <c r="G468" s="20" t="s">
        <v>19</v>
      </c>
      <c r="H468" s="43"/>
      <c r="I468" s="20" t="s">
        <v>1113</v>
      </c>
      <c r="J468" s="24" t="s">
        <v>1020</v>
      </c>
      <c r="K468" s="43" t="s">
        <v>1023</v>
      </c>
      <c r="L468" s="43" t="s">
        <v>20</v>
      </c>
      <c r="M468" s="43" t="s">
        <v>21</v>
      </c>
      <c r="N468" s="43" t="s">
        <v>40</v>
      </c>
      <c r="O468" s="23">
        <v>936</v>
      </c>
      <c r="P468" s="20" t="s">
        <v>1115</v>
      </c>
      <c r="Q468" s="43" t="s">
        <v>24</v>
      </c>
      <c r="R468" s="21"/>
      <c r="S468" s="22">
        <v>944.72954400000003</v>
      </c>
      <c r="T468" s="44"/>
      <c r="U468" s="23">
        <v>7767.74</v>
      </c>
      <c r="V468" s="23">
        <f t="shared" si="118"/>
        <v>7338413.4681105604</v>
      </c>
      <c r="W468" s="55"/>
      <c r="X468" s="23">
        <v>8310.32</v>
      </c>
      <c r="Y468" s="23">
        <f t="shared" si="119"/>
        <v>7851004.8240940804</v>
      </c>
      <c r="Z468" s="23">
        <v>8606.64</v>
      </c>
      <c r="AA468" s="23">
        <f t="shared" si="110"/>
        <v>8130947.0825721594</v>
      </c>
    </row>
    <row r="469" spans="1:27" ht="20.100000000000001" customHeight="1">
      <c r="A469" s="39">
        <v>678</v>
      </c>
      <c r="B469" s="42"/>
      <c r="C469" s="42"/>
      <c r="D469" s="20" t="s">
        <v>1120</v>
      </c>
      <c r="E469" s="20" t="s">
        <v>1121</v>
      </c>
      <c r="F469" s="20" t="s">
        <v>49</v>
      </c>
      <c r="G469" s="20" t="s">
        <v>19</v>
      </c>
      <c r="H469" s="43"/>
      <c r="I469" s="20" t="s">
        <v>1113</v>
      </c>
      <c r="J469" s="24" t="s">
        <v>1020</v>
      </c>
      <c r="K469" s="43" t="s">
        <v>1023</v>
      </c>
      <c r="L469" s="43" t="s">
        <v>20</v>
      </c>
      <c r="M469" s="43" t="s">
        <v>21</v>
      </c>
      <c r="N469" s="43" t="s">
        <v>22</v>
      </c>
      <c r="O469" s="23">
        <v>1764</v>
      </c>
      <c r="P469" s="20" t="s">
        <v>1115</v>
      </c>
      <c r="Q469" s="43" t="s">
        <v>23</v>
      </c>
      <c r="R469" s="21">
        <v>0.1</v>
      </c>
      <c r="S469" s="22">
        <v>1780.451851</v>
      </c>
      <c r="T469" s="44"/>
      <c r="U469" s="23">
        <v>7767.74</v>
      </c>
      <c r="V469" s="23">
        <f t="shared" si="118"/>
        <v>13830087.06108674</v>
      </c>
      <c r="W469" s="55"/>
      <c r="X469" s="23">
        <v>9242.32</v>
      </c>
      <c r="Y469" s="23">
        <f t="shared" si="119"/>
        <v>16455505.75153432</v>
      </c>
      <c r="Z469" s="23">
        <v>9570.64</v>
      </c>
      <c r="AA469" s="23">
        <f t="shared" si="110"/>
        <v>17040063.70325464</v>
      </c>
    </row>
    <row r="470" spans="1:27" ht="20.100000000000001" customHeight="1">
      <c r="A470" s="39">
        <v>679</v>
      </c>
      <c r="B470" s="42"/>
      <c r="C470" s="42"/>
      <c r="D470" s="20" t="s">
        <v>1122</v>
      </c>
      <c r="E470" s="20" t="s">
        <v>1123</v>
      </c>
      <c r="F470" s="20" t="s">
        <v>49</v>
      </c>
      <c r="G470" s="20" t="s">
        <v>19</v>
      </c>
      <c r="H470" s="43"/>
      <c r="I470" s="20" t="s">
        <v>1113</v>
      </c>
      <c r="J470" s="24" t="s">
        <v>1020</v>
      </c>
      <c r="K470" s="43" t="s">
        <v>1023</v>
      </c>
      <c r="L470" s="43" t="s">
        <v>20</v>
      </c>
      <c r="M470" s="43" t="s">
        <v>21</v>
      </c>
      <c r="N470" s="43" t="s">
        <v>27</v>
      </c>
      <c r="O470" s="23">
        <v>1512</v>
      </c>
      <c r="P470" s="20" t="s">
        <v>1115</v>
      </c>
      <c r="Q470" s="43" t="s">
        <v>23</v>
      </c>
      <c r="R470" s="21">
        <v>0.1</v>
      </c>
      <c r="S470" s="22">
        <v>1526.1015870000001</v>
      </c>
      <c r="T470" s="44"/>
      <c r="U470" s="23">
        <v>7767.74</v>
      </c>
      <c r="V470" s="23">
        <f t="shared" si="118"/>
        <v>11854360.34140338</v>
      </c>
      <c r="W470" s="55"/>
      <c r="X470" s="23">
        <v>9242.32</v>
      </c>
      <c r="Y470" s="23">
        <f t="shared" si="119"/>
        <v>14104719.219561841</v>
      </c>
      <c r="Z470" s="23">
        <v>9570.64</v>
      </c>
      <c r="AA470" s="23">
        <f t="shared" si="110"/>
        <v>14605768.892605681</v>
      </c>
    </row>
    <row r="471" spans="1:27" ht="20.100000000000001" customHeight="1">
      <c r="A471" s="39">
        <v>680</v>
      </c>
      <c r="B471" s="42"/>
      <c r="C471" s="42"/>
      <c r="D471" s="20" t="s">
        <v>1124</v>
      </c>
      <c r="E471" s="20" t="s">
        <v>1125</v>
      </c>
      <c r="F471" s="20" t="s">
        <v>49</v>
      </c>
      <c r="G471" s="20" t="s">
        <v>19</v>
      </c>
      <c r="H471" s="43"/>
      <c r="I471" s="20" t="s">
        <v>1113</v>
      </c>
      <c r="J471" s="24" t="s">
        <v>1020</v>
      </c>
      <c r="K471" s="43" t="s">
        <v>1023</v>
      </c>
      <c r="L471" s="43" t="s">
        <v>20</v>
      </c>
      <c r="M471" s="43" t="s">
        <v>21</v>
      </c>
      <c r="N471" s="43" t="s">
        <v>26</v>
      </c>
      <c r="O471" s="23">
        <v>1152</v>
      </c>
      <c r="P471" s="20" t="s">
        <v>1115</v>
      </c>
      <c r="Q471" s="43" t="s">
        <v>23</v>
      </c>
      <c r="R471" s="21">
        <v>0.1</v>
      </c>
      <c r="S471" s="22">
        <v>1162.744066</v>
      </c>
      <c r="T471" s="44"/>
      <c r="U471" s="23">
        <v>7767.74</v>
      </c>
      <c r="V471" s="23">
        <f t="shared" si="118"/>
        <v>9031893.5912308395</v>
      </c>
      <c r="W471" s="55"/>
      <c r="X471" s="23">
        <v>9242.32</v>
      </c>
      <c r="Y471" s="23">
        <f t="shared" si="119"/>
        <v>10746452.73607312</v>
      </c>
      <c r="Z471" s="23">
        <v>9570.64</v>
      </c>
      <c r="AA471" s="23">
        <f t="shared" si="110"/>
        <v>11128204.867822239</v>
      </c>
    </row>
    <row r="472" spans="1:27" ht="20.100000000000001" customHeight="1">
      <c r="A472" s="39">
        <v>681</v>
      </c>
      <c r="B472" s="45">
        <v>111</v>
      </c>
      <c r="C472" s="45">
        <v>11</v>
      </c>
      <c r="D472" s="26" t="s">
        <v>1111</v>
      </c>
      <c r="E472" s="26" t="s">
        <v>1112</v>
      </c>
      <c r="F472" s="26" t="s">
        <v>49</v>
      </c>
      <c r="G472" s="26" t="s">
        <v>19</v>
      </c>
      <c r="H472" s="46"/>
      <c r="I472" s="26" t="s">
        <v>1113</v>
      </c>
      <c r="J472" s="26" t="s">
        <v>1114</v>
      </c>
      <c r="K472" s="46" t="s">
        <v>1023</v>
      </c>
      <c r="L472" s="46"/>
      <c r="M472" s="46"/>
      <c r="N472" s="46"/>
      <c r="O472" s="31"/>
      <c r="P472" s="26"/>
      <c r="Q472" s="46"/>
      <c r="R472" s="28"/>
      <c r="S472" s="48"/>
      <c r="T472" s="49">
        <f>SUM(S466:S471)</f>
        <v>9213.1317909999998</v>
      </c>
      <c r="U472" s="31">
        <f>V472/T472</f>
        <v>7767.74</v>
      </c>
      <c r="V472" s="31">
        <f>SUM(V466:V471)</f>
        <v>71565212.33822234</v>
      </c>
      <c r="W472" s="56">
        <v>71600000</v>
      </c>
      <c r="X472" s="31">
        <f>Y472/T472</f>
        <v>7234.2720149855704</v>
      </c>
      <c r="Y472" s="31">
        <f>SUM(Y467:Y471)</f>
        <v>66650301.486005187</v>
      </c>
      <c r="Z472" s="31">
        <f>AA472/T472</f>
        <v>7491.2388160080382</v>
      </c>
      <c r="AA472" s="31">
        <f>SUM(AA467:AA471)</f>
        <v>69017770.489736855</v>
      </c>
    </row>
    <row r="473" spans="1:27" ht="20.100000000000001" customHeight="1">
      <c r="A473" s="39">
        <v>682</v>
      </c>
      <c r="B473" s="42">
        <v>112</v>
      </c>
      <c r="C473" s="42">
        <v>12</v>
      </c>
      <c r="D473" s="20" t="s">
        <v>1126</v>
      </c>
      <c r="E473" s="20" t="s">
        <v>1127</v>
      </c>
      <c r="F473" s="20" t="s">
        <v>49</v>
      </c>
      <c r="G473" s="20" t="s">
        <v>19</v>
      </c>
      <c r="H473" s="43"/>
      <c r="I473" s="20" t="s">
        <v>1128</v>
      </c>
      <c r="J473" s="20" t="s">
        <v>1129</v>
      </c>
      <c r="K473" s="43" t="s">
        <v>1023</v>
      </c>
      <c r="L473" s="43" t="s">
        <v>50</v>
      </c>
      <c r="M473" s="43" t="s">
        <v>21</v>
      </c>
      <c r="N473" s="43" t="s">
        <v>21</v>
      </c>
      <c r="O473" s="23">
        <v>1429.4</v>
      </c>
      <c r="P473" s="20" t="s">
        <v>1130</v>
      </c>
      <c r="Q473" s="43" t="s">
        <v>24</v>
      </c>
      <c r="R473" s="21"/>
      <c r="S473" s="22">
        <v>1443.8562750000001</v>
      </c>
      <c r="T473" s="44"/>
      <c r="U473" s="23">
        <v>13087.19</v>
      </c>
      <c r="V473" s="23">
        <f>U473*S473</f>
        <v>18896021.403617252</v>
      </c>
      <c r="W473" s="55"/>
      <c r="X473" s="23">
        <v>9824.82</v>
      </c>
      <c r="Y473" s="23">
        <f t="shared" ref="Y473:Y475" si="120">X473*S473</f>
        <v>14185628.007745501</v>
      </c>
      <c r="Z473" s="23">
        <v>10173.14</v>
      </c>
      <c r="AA473" s="23">
        <f t="shared" si="110"/>
        <v>14688552.0254535</v>
      </c>
    </row>
    <row r="474" spans="1:27" ht="20.100000000000001" customHeight="1">
      <c r="A474" s="39">
        <v>683</v>
      </c>
      <c r="B474" s="42"/>
      <c r="C474" s="42"/>
      <c r="D474" s="20" t="s">
        <v>1131</v>
      </c>
      <c r="E474" s="20" t="s">
        <v>1132</v>
      </c>
      <c r="F474" s="20" t="s">
        <v>49</v>
      </c>
      <c r="G474" s="20" t="s">
        <v>19</v>
      </c>
      <c r="H474" s="43"/>
      <c r="I474" s="20" t="s">
        <v>1128</v>
      </c>
      <c r="J474" s="24" t="s">
        <v>1020</v>
      </c>
      <c r="K474" s="43" t="s">
        <v>1023</v>
      </c>
      <c r="L474" s="43" t="s">
        <v>50</v>
      </c>
      <c r="M474" s="43" t="s">
        <v>21</v>
      </c>
      <c r="N474" s="43" t="s">
        <v>22</v>
      </c>
      <c r="O474" s="23">
        <v>1890</v>
      </c>
      <c r="P474" s="20" t="s">
        <v>1130</v>
      </c>
      <c r="Q474" s="43" t="s">
        <v>24</v>
      </c>
      <c r="R474" s="21"/>
      <c r="S474" s="22">
        <v>1909.1145650000001</v>
      </c>
      <c r="T474" s="44"/>
      <c r="U474" s="23">
        <v>13087.19</v>
      </c>
      <c r="V474" s="23">
        <f>U474*S474</f>
        <v>24984945.043922354</v>
      </c>
      <c r="W474" s="55"/>
      <c r="X474" s="23">
        <v>9824.82</v>
      </c>
      <c r="Y474" s="23">
        <f t="shared" si="120"/>
        <v>18756706.960503299</v>
      </c>
      <c r="Z474" s="23">
        <v>10173.14</v>
      </c>
      <c r="AA474" s="23">
        <f t="shared" si="110"/>
        <v>19421689.7457841</v>
      </c>
    </row>
    <row r="475" spans="1:27" ht="20.100000000000001" customHeight="1">
      <c r="A475" s="39">
        <v>684</v>
      </c>
      <c r="B475" s="42"/>
      <c r="C475" s="42"/>
      <c r="D475" s="20" t="s">
        <v>1133</v>
      </c>
      <c r="E475" s="20" t="s">
        <v>1134</v>
      </c>
      <c r="F475" s="20" t="s">
        <v>49</v>
      </c>
      <c r="G475" s="20" t="s">
        <v>19</v>
      </c>
      <c r="H475" s="43"/>
      <c r="I475" s="20" t="s">
        <v>1128</v>
      </c>
      <c r="J475" s="24" t="s">
        <v>1020</v>
      </c>
      <c r="K475" s="43" t="s">
        <v>1023</v>
      </c>
      <c r="L475" s="43" t="s">
        <v>50</v>
      </c>
      <c r="M475" s="43" t="s">
        <v>21</v>
      </c>
      <c r="N475" s="43" t="s">
        <v>25</v>
      </c>
      <c r="O475" s="23">
        <v>1428</v>
      </c>
      <c r="P475" s="20" t="s">
        <v>1130</v>
      </c>
      <c r="Q475" s="43" t="s">
        <v>24</v>
      </c>
      <c r="R475" s="21"/>
      <c r="S475" s="22">
        <v>1442.4421159999999</v>
      </c>
      <c r="T475" s="44"/>
      <c r="U475" s="23">
        <v>13087.19</v>
      </c>
      <c r="V475" s="23">
        <f>U475*S475</f>
        <v>18877514.03609404</v>
      </c>
      <c r="W475" s="55"/>
      <c r="X475" s="23">
        <v>9009.32</v>
      </c>
      <c r="Y475" s="23">
        <f t="shared" si="120"/>
        <v>12995422.60452112</v>
      </c>
      <c r="Z475" s="23">
        <v>9329.64</v>
      </c>
      <c r="AA475" s="23">
        <f t="shared" si="110"/>
        <v>13457465.663118239</v>
      </c>
    </row>
    <row r="476" spans="1:27" ht="20.100000000000001" customHeight="1">
      <c r="A476" s="39">
        <v>685</v>
      </c>
      <c r="B476" s="45">
        <v>112</v>
      </c>
      <c r="C476" s="45">
        <v>12</v>
      </c>
      <c r="D476" s="26" t="s">
        <v>1126</v>
      </c>
      <c r="E476" s="26" t="s">
        <v>1127</v>
      </c>
      <c r="F476" s="26" t="s">
        <v>49</v>
      </c>
      <c r="G476" s="26" t="s">
        <v>19</v>
      </c>
      <c r="H476" s="46"/>
      <c r="I476" s="26" t="s">
        <v>1128</v>
      </c>
      <c r="J476" s="26" t="s">
        <v>1129</v>
      </c>
      <c r="K476" s="46" t="s">
        <v>1023</v>
      </c>
      <c r="L476" s="46"/>
      <c r="M476" s="46"/>
      <c r="N476" s="46"/>
      <c r="O476" s="31"/>
      <c r="P476" s="26"/>
      <c r="Q476" s="46"/>
      <c r="R476" s="28"/>
      <c r="S476" s="48"/>
      <c r="T476" s="49">
        <f>SUM(S473:S475)</f>
        <v>4795.4129560000001</v>
      </c>
      <c r="U476" s="31">
        <f>V476/T476</f>
        <v>13087.19</v>
      </c>
      <c r="V476" s="31">
        <f>SUM(V473:V475)</f>
        <v>62758480.483633645</v>
      </c>
      <c r="W476" s="56">
        <v>62800000</v>
      </c>
      <c r="X476" s="31">
        <f>Y476/T476</f>
        <v>9579.5206782541627</v>
      </c>
      <c r="Y476" s="31">
        <f>SUM(Y473:Y475)</f>
        <v>45937757.572769918</v>
      </c>
      <c r="Z476" s="31">
        <f>AA476/T476</f>
        <v>9919.4183839452926</v>
      </c>
      <c r="AA476" s="31">
        <f>SUM(AA473:AA475)</f>
        <v>47567707.43435584</v>
      </c>
    </row>
    <row r="477" spans="1:27" ht="20.100000000000001" customHeight="1">
      <c r="A477" s="39">
        <v>686</v>
      </c>
      <c r="B477" s="42">
        <v>113</v>
      </c>
      <c r="C477" s="42">
        <v>13</v>
      </c>
      <c r="D477" s="20" t="s">
        <v>1135</v>
      </c>
      <c r="E477" s="20" t="s">
        <v>1136</v>
      </c>
      <c r="F477" s="20" t="s">
        <v>49</v>
      </c>
      <c r="G477" s="20" t="s">
        <v>19</v>
      </c>
      <c r="H477" s="43"/>
      <c r="I477" s="20" t="s">
        <v>1137</v>
      </c>
      <c r="J477" s="20" t="s">
        <v>1138</v>
      </c>
      <c r="K477" s="43" t="s">
        <v>1023</v>
      </c>
      <c r="L477" s="43" t="s">
        <v>29</v>
      </c>
      <c r="M477" s="43">
        <v>2</v>
      </c>
      <c r="N477" s="43">
        <v>1</v>
      </c>
      <c r="O477" s="23">
        <v>1512</v>
      </c>
      <c r="P477" s="20">
        <v>87</v>
      </c>
      <c r="Q477" s="43" t="s">
        <v>47</v>
      </c>
      <c r="R477" s="21">
        <v>0.1</v>
      </c>
      <c r="S477" s="22">
        <v>1526.9491029999999</v>
      </c>
      <c r="T477" s="44"/>
      <c r="U477" s="23">
        <v>9332.19</v>
      </c>
      <c r="V477" s="23">
        <f t="shared" ref="V477:V484" si="121">U477*S477</f>
        <v>14249779.14952557</v>
      </c>
      <c r="W477" s="55"/>
      <c r="X477" s="23">
        <v>9242.32</v>
      </c>
      <c r="Y477" s="23">
        <f t="shared" ref="Y477:Y479" si="122">X477*S477</f>
        <v>14112552.233638959</v>
      </c>
      <c r="Z477" s="23">
        <v>9570.64</v>
      </c>
      <c r="AA477" s="23">
        <f t="shared" ref="AA477:AA479" si="123">Z477*S477</f>
        <v>14613880.163135918</v>
      </c>
    </row>
    <row r="478" spans="1:27" ht="20.100000000000001" customHeight="1">
      <c r="A478" s="39">
        <v>687</v>
      </c>
      <c r="B478" s="42"/>
      <c r="C478" s="42"/>
      <c r="D478" s="20" t="s">
        <v>1139</v>
      </c>
      <c r="E478" s="20" t="s">
        <v>1140</v>
      </c>
      <c r="F478" s="20" t="s">
        <v>49</v>
      </c>
      <c r="G478" s="20" t="s">
        <v>19</v>
      </c>
      <c r="H478" s="43"/>
      <c r="I478" s="20" t="s">
        <v>1137</v>
      </c>
      <c r="J478" s="24" t="s">
        <v>1020</v>
      </c>
      <c r="K478" s="43" t="s">
        <v>1023</v>
      </c>
      <c r="L478" s="43" t="s">
        <v>29</v>
      </c>
      <c r="M478" s="43">
        <v>2</v>
      </c>
      <c r="N478" s="43">
        <v>2</v>
      </c>
      <c r="O478" s="23">
        <v>1596.4</v>
      </c>
      <c r="P478" s="20">
        <v>87</v>
      </c>
      <c r="Q478" s="43" t="s">
        <v>39</v>
      </c>
      <c r="R478" s="21">
        <v>0.17</v>
      </c>
      <c r="S478" s="22">
        <v>1612.183563</v>
      </c>
      <c r="T478" s="44"/>
      <c r="U478" s="23">
        <v>8525.44</v>
      </c>
      <c r="V478" s="23">
        <f t="shared" si="121"/>
        <v>13744574.235342721</v>
      </c>
      <c r="W478" s="55"/>
      <c r="X478" s="23">
        <v>9824.82</v>
      </c>
      <c r="Y478" s="23">
        <f t="shared" si="122"/>
        <v>15839413.31343366</v>
      </c>
      <c r="Z478" s="23">
        <v>10173.14</v>
      </c>
      <c r="AA478" s="23">
        <f t="shared" si="123"/>
        <v>16400969.092097819</v>
      </c>
    </row>
    <row r="479" spans="1:27" ht="20.100000000000001" customHeight="1">
      <c r="A479" s="39">
        <v>688</v>
      </c>
      <c r="B479" s="42"/>
      <c r="C479" s="42"/>
      <c r="D479" s="20" t="s">
        <v>1141</v>
      </c>
      <c r="E479" s="20" t="s">
        <v>1142</v>
      </c>
      <c r="F479" s="20" t="s">
        <v>49</v>
      </c>
      <c r="G479" s="20" t="s">
        <v>19</v>
      </c>
      <c r="H479" s="43"/>
      <c r="I479" s="20" t="s">
        <v>1137</v>
      </c>
      <c r="J479" s="24" t="s">
        <v>1020</v>
      </c>
      <c r="K479" s="43" t="s">
        <v>1023</v>
      </c>
      <c r="L479" s="43" t="s">
        <v>29</v>
      </c>
      <c r="M479" s="43">
        <v>2</v>
      </c>
      <c r="N479" s="43">
        <v>3</v>
      </c>
      <c r="O479" s="23">
        <v>652.9</v>
      </c>
      <c r="P479" s="20">
        <v>87</v>
      </c>
      <c r="Q479" s="43" t="s">
        <v>47</v>
      </c>
      <c r="R479" s="21">
        <v>0.1</v>
      </c>
      <c r="S479" s="22">
        <v>659.35520499999996</v>
      </c>
      <c r="T479" s="44"/>
      <c r="U479" s="23">
        <v>9332.19</v>
      </c>
      <c r="V479" s="23">
        <f t="shared" si="121"/>
        <v>6153228.0505489502</v>
      </c>
      <c r="W479" s="55"/>
      <c r="X479" s="23">
        <v>9824.82</v>
      </c>
      <c r="Y479" s="23">
        <f t="shared" si="122"/>
        <v>6478046.2051880993</v>
      </c>
      <c r="Z479" s="23">
        <v>10173.14</v>
      </c>
      <c r="AA479" s="23">
        <f t="shared" si="123"/>
        <v>6707712.8101936989</v>
      </c>
    </row>
    <row r="480" spans="1:27" ht="20.100000000000001" customHeight="1">
      <c r="A480" s="39">
        <v>689</v>
      </c>
      <c r="B480" s="42"/>
      <c r="C480" s="42"/>
      <c r="D480" s="20" t="s">
        <v>1143</v>
      </c>
      <c r="E480" s="20" t="s">
        <v>1144</v>
      </c>
      <c r="F480" s="20" t="s">
        <v>49</v>
      </c>
      <c r="G480" s="20" t="s">
        <v>19</v>
      </c>
      <c r="H480" s="43"/>
      <c r="I480" s="20" t="s">
        <v>1137</v>
      </c>
      <c r="J480" s="24" t="s">
        <v>1020</v>
      </c>
      <c r="K480" s="43" t="s">
        <v>1023</v>
      </c>
      <c r="L480" s="43" t="s">
        <v>29</v>
      </c>
      <c r="M480" s="43">
        <v>2</v>
      </c>
      <c r="N480" s="43">
        <v>4</v>
      </c>
      <c r="O480" s="23">
        <v>1136.8</v>
      </c>
      <c r="P480" s="20">
        <v>87</v>
      </c>
      <c r="Q480" s="43" t="s">
        <v>39</v>
      </c>
      <c r="R480" s="21">
        <v>0.17</v>
      </c>
      <c r="S480" s="22">
        <v>1148.0395109999999</v>
      </c>
      <c r="T480" s="44"/>
      <c r="U480" s="23">
        <v>8525.44</v>
      </c>
      <c r="V480" s="23">
        <f t="shared" si="121"/>
        <v>9787541.9686598405</v>
      </c>
      <c r="W480" s="55"/>
      <c r="X480" s="31" t="e">
        <f>Y480/T480</f>
        <v>#DIV/0!</v>
      </c>
      <c r="Y480" s="31">
        <f>SUM(Y477:Y479)</f>
        <v>36430011.752260715</v>
      </c>
      <c r="Z480" s="31" t="e">
        <f>AA480/T480</f>
        <v>#DIV/0!</v>
      </c>
      <c r="AA480" s="31">
        <f>SUM(AA477:AA479)</f>
        <v>37722562.065427437</v>
      </c>
    </row>
    <row r="481" spans="1:27" ht="20.100000000000001" customHeight="1">
      <c r="A481" s="39">
        <v>690</v>
      </c>
      <c r="B481" s="42"/>
      <c r="C481" s="42"/>
      <c r="D481" s="20" t="s">
        <v>1145</v>
      </c>
      <c r="E481" s="20" t="s">
        <v>1146</v>
      </c>
      <c r="F481" s="20" t="s">
        <v>49</v>
      </c>
      <c r="G481" s="20" t="s">
        <v>19</v>
      </c>
      <c r="H481" s="43"/>
      <c r="I481" s="20" t="s">
        <v>1137</v>
      </c>
      <c r="J481" s="24" t="s">
        <v>1020</v>
      </c>
      <c r="K481" s="43" t="s">
        <v>1023</v>
      </c>
      <c r="L481" s="43" t="s">
        <v>29</v>
      </c>
      <c r="M481" s="43">
        <v>2</v>
      </c>
      <c r="N481" s="43">
        <v>5</v>
      </c>
      <c r="O481" s="23">
        <v>1136.8</v>
      </c>
      <c r="P481" s="20">
        <v>87</v>
      </c>
      <c r="Q481" s="43" t="s">
        <v>51</v>
      </c>
      <c r="R481" s="21">
        <v>0.19</v>
      </c>
      <c r="S481" s="22">
        <v>1148.0395109999999</v>
      </c>
      <c r="T481" s="44"/>
      <c r="U481" s="23">
        <v>8294.94</v>
      </c>
      <c r="V481" s="23">
        <f t="shared" si="121"/>
        <v>9522918.861374341</v>
      </c>
      <c r="W481" s="55"/>
      <c r="X481" s="23">
        <v>8113.18</v>
      </c>
      <c r="Y481" s="23">
        <f t="shared" ref="Y481:Y483" si="124">X481*S481</f>
        <v>9314251.1998549793</v>
      </c>
      <c r="Z481" s="23">
        <v>8113.18</v>
      </c>
      <c r="AA481" s="23">
        <f t="shared" ref="AA481:AA483" si="125">Z481*S481</f>
        <v>9314251.1998549793</v>
      </c>
    </row>
    <row r="482" spans="1:27" ht="20.100000000000001" customHeight="1">
      <c r="A482" s="39">
        <v>691</v>
      </c>
      <c r="B482" s="42"/>
      <c r="C482" s="42"/>
      <c r="D482" s="20" t="s">
        <v>1147</v>
      </c>
      <c r="E482" s="20" t="s">
        <v>1148</v>
      </c>
      <c r="F482" s="20" t="s">
        <v>49</v>
      </c>
      <c r="G482" s="20" t="s">
        <v>19</v>
      </c>
      <c r="H482" s="43"/>
      <c r="I482" s="20" t="s">
        <v>1137</v>
      </c>
      <c r="J482" s="24" t="s">
        <v>1020</v>
      </c>
      <c r="K482" s="43" t="s">
        <v>1023</v>
      </c>
      <c r="L482" s="43" t="s">
        <v>29</v>
      </c>
      <c r="M482" s="43">
        <v>2</v>
      </c>
      <c r="N482" s="43">
        <v>6</v>
      </c>
      <c r="O482" s="23">
        <v>1596.4</v>
      </c>
      <c r="P482" s="20">
        <v>87</v>
      </c>
      <c r="Q482" s="43" t="s">
        <v>30</v>
      </c>
      <c r="R482" s="21">
        <v>0.15</v>
      </c>
      <c r="S482" s="22">
        <v>1612.183563</v>
      </c>
      <c r="T482" s="44"/>
      <c r="U482" s="23">
        <v>8755.94</v>
      </c>
      <c r="V482" s="23">
        <f t="shared" si="121"/>
        <v>14116182.54661422</v>
      </c>
      <c r="W482" s="55"/>
      <c r="X482" s="23">
        <v>8655.68</v>
      </c>
      <c r="Y482" s="23">
        <f t="shared" si="124"/>
        <v>13954545.022587841</v>
      </c>
      <c r="Z482" s="23">
        <v>8655.68</v>
      </c>
      <c r="AA482" s="23">
        <f t="shared" si="125"/>
        <v>13954545.022587841</v>
      </c>
    </row>
    <row r="483" spans="1:27" ht="20.100000000000001" customHeight="1">
      <c r="A483" s="39">
        <v>692</v>
      </c>
      <c r="B483" s="42"/>
      <c r="C483" s="42"/>
      <c r="D483" s="20" t="s">
        <v>1149</v>
      </c>
      <c r="E483" s="20" t="s">
        <v>1150</v>
      </c>
      <c r="F483" s="20" t="s">
        <v>49</v>
      </c>
      <c r="G483" s="20" t="s">
        <v>19</v>
      </c>
      <c r="H483" s="43"/>
      <c r="I483" s="20" t="s">
        <v>1137</v>
      </c>
      <c r="J483" s="24" t="s">
        <v>1020</v>
      </c>
      <c r="K483" s="43" t="s">
        <v>1023</v>
      </c>
      <c r="L483" s="43" t="s">
        <v>29</v>
      </c>
      <c r="M483" s="43">
        <v>2</v>
      </c>
      <c r="N483" s="43">
        <v>7</v>
      </c>
      <c r="O483" s="23">
        <v>1710.4</v>
      </c>
      <c r="P483" s="20">
        <v>87</v>
      </c>
      <c r="Q483" s="43" t="s">
        <v>51</v>
      </c>
      <c r="R483" s="21">
        <v>0.19</v>
      </c>
      <c r="S483" s="22">
        <v>1727.3106780000001</v>
      </c>
      <c r="T483" s="44"/>
      <c r="U483" s="23">
        <v>8294.94</v>
      </c>
      <c r="V483" s="23">
        <f t="shared" si="121"/>
        <v>14327938.435369322</v>
      </c>
      <c r="W483" s="55"/>
      <c r="X483" s="23">
        <v>8655.68</v>
      </c>
      <c r="Y483" s="23">
        <f t="shared" si="124"/>
        <v>14951048.489351042</v>
      </c>
      <c r="Z483" s="23">
        <v>8655.68</v>
      </c>
      <c r="AA483" s="23">
        <f t="shared" si="125"/>
        <v>14951048.489351042</v>
      </c>
    </row>
    <row r="484" spans="1:27" ht="20.100000000000001" customHeight="1">
      <c r="A484" s="39">
        <v>693</v>
      </c>
      <c r="B484" s="42"/>
      <c r="C484" s="42"/>
      <c r="D484" s="20" t="s">
        <v>1151</v>
      </c>
      <c r="E484" s="20" t="s">
        <v>1152</v>
      </c>
      <c r="F484" s="20" t="s">
        <v>49</v>
      </c>
      <c r="G484" s="20" t="s">
        <v>19</v>
      </c>
      <c r="H484" s="43"/>
      <c r="I484" s="20" t="s">
        <v>1137</v>
      </c>
      <c r="J484" s="24" t="s">
        <v>1020</v>
      </c>
      <c r="K484" s="43" t="s">
        <v>1023</v>
      </c>
      <c r="L484" s="43" t="s">
        <v>29</v>
      </c>
      <c r="M484" s="43">
        <v>2</v>
      </c>
      <c r="N484" s="43">
        <v>8</v>
      </c>
      <c r="O484" s="23">
        <v>1653.4</v>
      </c>
      <c r="P484" s="20">
        <v>87</v>
      </c>
      <c r="Q484" s="43" t="s">
        <v>48</v>
      </c>
      <c r="R484" s="21">
        <v>0.23</v>
      </c>
      <c r="S484" s="22">
        <v>1669.7471210000001</v>
      </c>
      <c r="T484" s="44"/>
      <c r="U484" s="23">
        <v>7833.94</v>
      </c>
      <c r="V484" s="23">
        <f t="shared" si="121"/>
        <v>13080698.76108674</v>
      </c>
      <c r="W484" s="55"/>
      <c r="X484" s="31" t="e">
        <f>Y484/T484</f>
        <v>#DIV/0!</v>
      </c>
      <c r="Y484" s="31">
        <f>SUM(Y481:Y483)</f>
        <v>38219844.711793862</v>
      </c>
      <c r="Z484" s="31" t="e">
        <f>AA484/T484</f>
        <v>#DIV/0!</v>
      </c>
      <c r="AA484" s="31">
        <f>SUM(AA481:AA483)</f>
        <v>38219844.711793862</v>
      </c>
    </row>
    <row r="485" spans="1:27" ht="20.100000000000001" customHeight="1">
      <c r="A485" s="39">
        <v>694</v>
      </c>
      <c r="B485" s="45">
        <v>113</v>
      </c>
      <c r="C485" s="45">
        <v>13</v>
      </c>
      <c r="D485" s="26" t="s">
        <v>1135</v>
      </c>
      <c r="E485" s="26" t="s">
        <v>1136</v>
      </c>
      <c r="F485" s="26" t="s">
        <v>49</v>
      </c>
      <c r="G485" s="26" t="s">
        <v>19</v>
      </c>
      <c r="H485" s="46"/>
      <c r="I485" s="26" t="s">
        <v>1137</v>
      </c>
      <c r="J485" s="26" t="s">
        <v>1138</v>
      </c>
      <c r="K485" s="46" t="s">
        <v>1023</v>
      </c>
      <c r="L485" s="46"/>
      <c r="M485" s="46"/>
      <c r="N485" s="46"/>
      <c r="O485" s="31"/>
      <c r="P485" s="26"/>
      <c r="Q485" s="46"/>
      <c r="R485" s="28"/>
      <c r="S485" s="48"/>
      <c r="T485" s="49">
        <f>SUM(S477:S484)</f>
        <v>11103.808255</v>
      </c>
      <c r="U485" s="31">
        <f>V485/T485</f>
        <v>8554.0798100283573</v>
      </c>
      <c r="V485" s="31">
        <f>SUM(V477:V484)</f>
        <v>94982862.008521706</v>
      </c>
      <c r="W485" s="56">
        <v>95000000</v>
      </c>
      <c r="X485" s="23">
        <v>9546.8799999999992</v>
      </c>
      <c r="Y485" s="23">
        <f t="shared" ref="Y485:Y490" si="126">X485*S485</f>
        <v>0</v>
      </c>
      <c r="Z485" s="23">
        <v>9881.8799999999992</v>
      </c>
      <c r="AA485" s="23">
        <f t="shared" ref="AA485:AA490" si="127">Z485*S485</f>
        <v>0</v>
      </c>
    </row>
    <row r="486" spans="1:27" ht="20.100000000000001" customHeight="1">
      <c r="A486" s="39">
        <v>695</v>
      </c>
      <c r="B486" s="42">
        <v>114</v>
      </c>
      <c r="C486" s="42">
        <v>14</v>
      </c>
      <c r="D486" s="20" t="s">
        <v>1153</v>
      </c>
      <c r="E486" s="20" t="s">
        <v>1154</v>
      </c>
      <c r="F486" s="20" t="s">
        <v>49</v>
      </c>
      <c r="G486" s="20" t="s">
        <v>41</v>
      </c>
      <c r="H486" s="43">
        <v>1</v>
      </c>
      <c r="I486" s="20" t="s">
        <v>1155</v>
      </c>
      <c r="J486" s="20" t="s">
        <v>1156</v>
      </c>
      <c r="K486" s="43" t="s">
        <v>1023</v>
      </c>
      <c r="L486" s="43" t="s">
        <v>20</v>
      </c>
      <c r="M486" s="43" t="s">
        <v>21</v>
      </c>
      <c r="N486" s="43" t="s">
        <v>40</v>
      </c>
      <c r="O486" s="23">
        <v>1682.7</v>
      </c>
      <c r="P486" s="20" t="s">
        <v>1157</v>
      </c>
      <c r="Q486" s="43" t="s">
        <v>24</v>
      </c>
      <c r="R486" s="21"/>
      <c r="S486" s="22">
        <v>1697.175868</v>
      </c>
      <c r="T486" s="44"/>
      <c r="U486" s="23">
        <v>8089.32</v>
      </c>
      <c r="V486" s="23">
        <f>U486*S486</f>
        <v>13728998.69252976</v>
      </c>
      <c r="W486" s="55"/>
      <c r="X486" s="23">
        <v>9546.8799999999992</v>
      </c>
      <c r="Y486" s="23">
        <f t="shared" si="126"/>
        <v>16202734.350691838</v>
      </c>
      <c r="Z486" s="23">
        <v>9881.8799999999992</v>
      </c>
      <c r="AA486" s="23">
        <f t="shared" si="127"/>
        <v>16771288.266471839</v>
      </c>
    </row>
    <row r="487" spans="1:27" ht="20.100000000000001" customHeight="1">
      <c r="A487" s="39">
        <v>696</v>
      </c>
      <c r="B487" s="42"/>
      <c r="C487" s="42"/>
      <c r="D487" s="20" t="s">
        <v>1158</v>
      </c>
      <c r="E487" s="20" t="s">
        <v>1159</v>
      </c>
      <c r="F487" s="20" t="s">
        <v>49</v>
      </c>
      <c r="G487" s="20" t="s">
        <v>41</v>
      </c>
      <c r="H487" s="43">
        <v>1</v>
      </c>
      <c r="I487" s="20" t="s">
        <v>1155</v>
      </c>
      <c r="J487" s="24" t="s">
        <v>1020</v>
      </c>
      <c r="K487" s="43" t="s">
        <v>1023</v>
      </c>
      <c r="L487" s="43" t="s">
        <v>20</v>
      </c>
      <c r="M487" s="43" t="s">
        <v>21</v>
      </c>
      <c r="N487" s="43" t="s">
        <v>22</v>
      </c>
      <c r="O487" s="23">
        <v>2000</v>
      </c>
      <c r="P487" s="20" t="s">
        <v>1157</v>
      </c>
      <c r="Q487" s="43" t="s">
        <v>24</v>
      </c>
      <c r="R487" s="21"/>
      <c r="S487" s="22">
        <v>2017.2055250000001</v>
      </c>
      <c r="T487" s="44"/>
      <c r="U487" s="23">
        <v>8089.32</v>
      </c>
      <c r="V487" s="23">
        <f>U487*S487</f>
        <v>16317820.997493001</v>
      </c>
      <c r="W487" s="55"/>
      <c r="X487" s="23">
        <v>9546.8799999999992</v>
      </c>
      <c r="Y487" s="23">
        <f t="shared" si="126"/>
        <v>19258019.082511999</v>
      </c>
      <c r="Z487" s="23">
        <v>9881.8799999999992</v>
      </c>
      <c r="AA487" s="23">
        <f t="shared" si="127"/>
        <v>19933782.933387</v>
      </c>
    </row>
    <row r="488" spans="1:27" ht="20.100000000000001" customHeight="1">
      <c r="A488" s="39">
        <v>697</v>
      </c>
      <c r="B488" s="42"/>
      <c r="C488" s="42"/>
      <c r="D488" s="20" t="s">
        <v>1160</v>
      </c>
      <c r="E488" s="20" t="s">
        <v>1161</v>
      </c>
      <c r="F488" s="20" t="s">
        <v>49</v>
      </c>
      <c r="G488" s="20" t="s">
        <v>41</v>
      </c>
      <c r="H488" s="43">
        <v>2</v>
      </c>
      <c r="I488" s="20" t="s">
        <v>1155</v>
      </c>
      <c r="J488" s="24" t="s">
        <v>1020</v>
      </c>
      <c r="K488" s="43" t="s">
        <v>1023</v>
      </c>
      <c r="L488" s="43" t="s">
        <v>20</v>
      </c>
      <c r="M488" s="43" t="s">
        <v>21</v>
      </c>
      <c r="N488" s="43" t="s">
        <v>33</v>
      </c>
      <c r="O488" s="23">
        <v>5.7</v>
      </c>
      <c r="P488" s="20" t="s">
        <v>1157</v>
      </c>
      <c r="Q488" s="43" t="s">
        <v>23</v>
      </c>
      <c r="R488" s="21">
        <v>0.05</v>
      </c>
      <c r="S488" s="22">
        <v>5.750451</v>
      </c>
      <c r="T488" s="44"/>
      <c r="U488" s="23">
        <v>8250.59</v>
      </c>
      <c r="V488" s="23">
        <f>U488*S488</f>
        <v>47444.613516090001</v>
      </c>
      <c r="W488" s="55"/>
      <c r="X488" s="23">
        <v>9313.8799999999992</v>
      </c>
      <c r="Y488" s="23">
        <f t="shared" si="126"/>
        <v>53559.010559879993</v>
      </c>
      <c r="Z488" s="23">
        <v>9640.8799999999992</v>
      </c>
      <c r="AA488" s="23">
        <f t="shared" si="127"/>
        <v>55439.408036879999</v>
      </c>
    </row>
    <row r="489" spans="1:27" ht="20.100000000000001" customHeight="1">
      <c r="A489" s="39">
        <v>698</v>
      </c>
      <c r="B489" s="42"/>
      <c r="C489" s="42"/>
      <c r="D489" s="20" t="s">
        <v>1162</v>
      </c>
      <c r="E489" s="20" t="s">
        <v>1163</v>
      </c>
      <c r="F489" s="20" t="s">
        <v>49</v>
      </c>
      <c r="G489" s="20" t="s">
        <v>41</v>
      </c>
      <c r="H489" s="43">
        <v>2</v>
      </c>
      <c r="I489" s="20" t="s">
        <v>1155</v>
      </c>
      <c r="J489" s="24" t="s">
        <v>1020</v>
      </c>
      <c r="K489" s="43" t="s">
        <v>1023</v>
      </c>
      <c r="L489" s="43" t="s">
        <v>20</v>
      </c>
      <c r="M489" s="43" t="s">
        <v>21</v>
      </c>
      <c r="N489" s="43" t="s">
        <v>25</v>
      </c>
      <c r="O489" s="23">
        <v>2000</v>
      </c>
      <c r="P489" s="20" t="s">
        <v>1157</v>
      </c>
      <c r="Q489" s="43" t="s">
        <v>23</v>
      </c>
      <c r="R489" s="21">
        <v>0.05</v>
      </c>
      <c r="S489" s="22">
        <v>2017.701984</v>
      </c>
      <c r="T489" s="44"/>
      <c r="U489" s="23">
        <v>8250.59</v>
      </c>
      <c r="V489" s="23">
        <f>U489*S489</f>
        <v>16647231.812170561</v>
      </c>
      <c r="W489" s="55"/>
      <c r="X489" s="23">
        <v>8614.8799999999992</v>
      </c>
      <c r="Y489" s="23">
        <f t="shared" si="126"/>
        <v>17382260.46792192</v>
      </c>
      <c r="Z489" s="23">
        <v>8917.8799999999992</v>
      </c>
      <c r="AA489" s="23">
        <f t="shared" si="127"/>
        <v>17993624.169073917</v>
      </c>
    </row>
    <row r="490" spans="1:27" ht="20.100000000000001" customHeight="1">
      <c r="A490" s="39">
        <v>699</v>
      </c>
      <c r="B490" s="45">
        <v>114</v>
      </c>
      <c r="C490" s="45">
        <v>14</v>
      </c>
      <c r="D490" s="26" t="s">
        <v>1153</v>
      </c>
      <c r="E490" s="26" t="s">
        <v>1154</v>
      </c>
      <c r="F490" s="26" t="s">
        <v>49</v>
      </c>
      <c r="G490" s="26" t="s">
        <v>41</v>
      </c>
      <c r="H490" s="46"/>
      <c r="I490" s="26" t="s">
        <v>1155</v>
      </c>
      <c r="J490" s="26" t="s">
        <v>1156</v>
      </c>
      <c r="K490" s="46" t="s">
        <v>1023</v>
      </c>
      <c r="L490" s="46"/>
      <c r="M490" s="46"/>
      <c r="N490" s="46"/>
      <c r="O490" s="31"/>
      <c r="P490" s="26"/>
      <c r="Q490" s="46"/>
      <c r="R490" s="28"/>
      <c r="S490" s="48"/>
      <c r="T490" s="49">
        <f>SUM(S486:S489)</f>
        <v>5737.8338279999998</v>
      </c>
      <c r="U490" s="31">
        <f>V490/T490</f>
        <v>8146.1920154634026</v>
      </c>
      <c r="V490" s="31">
        <f>SUM(V486:V489)</f>
        <v>46741496.115709409</v>
      </c>
      <c r="W490" s="56">
        <v>46800000</v>
      </c>
      <c r="X490" s="23">
        <v>8614.8799999999992</v>
      </c>
      <c r="Y490" s="23">
        <f t="shared" si="126"/>
        <v>0</v>
      </c>
      <c r="Z490" s="23">
        <v>8917.8799999999992</v>
      </c>
      <c r="AA490" s="23">
        <f t="shared" si="127"/>
        <v>0</v>
      </c>
    </row>
    <row r="491" spans="1:27" ht="20.100000000000001" customHeight="1">
      <c r="A491" s="39">
        <v>700</v>
      </c>
      <c r="B491" s="42">
        <v>116</v>
      </c>
      <c r="C491" s="42">
        <v>16</v>
      </c>
      <c r="D491" s="20" t="s">
        <v>1175</v>
      </c>
      <c r="E491" s="20" t="s">
        <v>1176</v>
      </c>
      <c r="F491" s="20" t="s">
        <v>49</v>
      </c>
      <c r="G491" s="20" t="s">
        <v>41</v>
      </c>
      <c r="H491" s="43">
        <v>2</v>
      </c>
      <c r="I491" s="20" t="s">
        <v>1177</v>
      </c>
      <c r="J491" s="20" t="s">
        <v>1178</v>
      </c>
      <c r="K491" s="43" t="s">
        <v>1023</v>
      </c>
      <c r="L491" s="43" t="s">
        <v>29</v>
      </c>
      <c r="M491" s="43">
        <v>2</v>
      </c>
      <c r="N491" s="43" t="s">
        <v>21</v>
      </c>
      <c r="O491" s="23">
        <v>1815.4</v>
      </c>
      <c r="P491" s="20">
        <v>87</v>
      </c>
      <c r="Q491" s="43" t="s">
        <v>30</v>
      </c>
      <c r="R491" s="21">
        <v>0.1</v>
      </c>
      <c r="S491" s="22">
        <v>1833.037425</v>
      </c>
      <c r="T491" s="44"/>
      <c r="U491" s="23">
        <v>9332.19</v>
      </c>
      <c r="V491" s="23">
        <f>U491*S491</f>
        <v>17106253.52721075</v>
      </c>
      <c r="W491" s="55"/>
      <c r="X491" s="31" t="e">
        <f>Y491/T491</f>
        <v>#DIV/0!</v>
      </c>
      <c r="Y491" s="31">
        <f>SUM(Y485:Y490)</f>
        <v>52896572.911685638</v>
      </c>
      <c r="Z491" s="31" t="e">
        <f>AA491/T491</f>
        <v>#DIV/0!</v>
      </c>
      <c r="AA491" s="31">
        <f>SUM(AA485:AA490)</f>
        <v>54754134.776969634</v>
      </c>
    </row>
    <row r="492" spans="1:27" s="89" customFormat="1" ht="20.100000000000001" customHeight="1">
      <c r="A492" s="74">
        <v>701</v>
      </c>
      <c r="B492" s="42"/>
      <c r="C492" s="42"/>
      <c r="D492" s="20" t="s">
        <v>1179</v>
      </c>
      <c r="E492" s="20" t="s">
        <v>1180</v>
      </c>
      <c r="F492" s="20" t="s">
        <v>49</v>
      </c>
      <c r="G492" s="20" t="s">
        <v>41</v>
      </c>
      <c r="H492" s="43">
        <v>2</v>
      </c>
      <c r="I492" s="20" t="s">
        <v>1177</v>
      </c>
      <c r="J492" s="24" t="s">
        <v>1020</v>
      </c>
      <c r="K492" s="43" t="s">
        <v>1023</v>
      </c>
      <c r="L492" s="43" t="s">
        <v>29</v>
      </c>
      <c r="M492" s="43">
        <v>2</v>
      </c>
      <c r="N492" s="43" t="s">
        <v>22</v>
      </c>
      <c r="O492" s="23">
        <v>1872</v>
      </c>
      <c r="P492" s="20">
        <v>87</v>
      </c>
      <c r="Q492" s="43" t="s">
        <v>30</v>
      </c>
      <c r="R492" s="21">
        <v>0.1</v>
      </c>
      <c r="S492" s="22">
        <v>1890.1873189999999</v>
      </c>
      <c r="T492" s="44"/>
      <c r="U492" s="23">
        <v>9332.19</v>
      </c>
      <c r="V492" s="23">
        <f>U492*S492</f>
        <v>17639587.19649861</v>
      </c>
      <c r="W492" s="55"/>
      <c r="X492" s="80">
        <v>8809.2000000000007</v>
      </c>
      <c r="Y492" s="80">
        <f t="shared" ref="Y492:Y499" si="128">X492*S492</f>
        <v>16651038.1305348</v>
      </c>
      <c r="Z492" s="80">
        <v>9014.4</v>
      </c>
      <c r="AA492" s="80">
        <f t="shared" ref="AA492:AA499" si="129">Z492*S492</f>
        <v>17038904.568393599</v>
      </c>
    </row>
    <row r="493" spans="1:27" s="89" customFormat="1" ht="20.100000000000001" customHeight="1">
      <c r="A493" s="74">
        <v>702</v>
      </c>
      <c r="B493" s="42"/>
      <c r="C493" s="42"/>
      <c r="D493" s="20" t="s">
        <v>1181</v>
      </c>
      <c r="E493" s="20" t="s">
        <v>1182</v>
      </c>
      <c r="F493" s="20" t="s">
        <v>49</v>
      </c>
      <c r="G493" s="20" t="s">
        <v>41</v>
      </c>
      <c r="H493" s="43">
        <v>2</v>
      </c>
      <c r="I493" s="20" t="s">
        <v>1177</v>
      </c>
      <c r="J493" s="24" t="s">
        <v>1020</v>
      </c>
      <c r="K493" s="43" t="s">
        <v>1023</v>
      </c>
      <c r="L493" s="43" t="s">
        <v>29</v>
      </c>
      <c r="M493" s="43">
        <v>2</v>
      </c>
      <c r="N493" s="43" t="s">
        <v>26</v>
      </c>
      <c r="O493" s="23">
        <v>1578.4</v>
      </c>
      <c r="P493" s="20">
        <v>87</v>
      </c>
      <c r="Q493" s="43" t="s">
        <v>47</v>
      </c>
      <c r="R493" s="21">
        <v>0.05</v>
      </c>
      <c r="S493" s="22">
        <v>1593.734864</v>
      </c>
      <c r="T493" s="44"/>
      <c r="U493" s="23">
        <v>9908.44</v>
      </c>
      <c r="V493" s="23">
        <f>U493*S493</f>
        <v>15791426.275852161</v>
      </c>
      <c r="W493" s="55"/>
      <c r="X493" s="80">
        <v>9384.2000000000007</v>
      </c>
      <c r="Y493" s="80">
        <f t="shared" si="128"/>
        <v>14955926.710748801</v>
      </c>
      <c r="Z493" s="80">
        <v>9601.9</v>
      </c>
      <c r="AA493" s="80">
        <f t="shared" si="129"/>
        <v>15302882.7906416</v>
      </c>
    </row>
    <row r="494" spans="1:27" s="89" customFormat="1" ht="20.100000000000001" customHeight="1">
      <c r="A494" s="74">
        <v>703</v>
      </c>
      <c r="B494" s="45">
        <v>116</v>
      </c>
      <c r="C494" s="45">
        <v>16</v>
      </c>
      <c r="D494" s="26" t="s">
        <v>1175</v>
      </c>
      <c r="E494" s="26" t="s">
        <v>1176</v>
      </c>
      <c r="F494" s="26" t="s">
        <v>49</v>
      </c>
      <c r="G494" s="26" t="s">
        <v>41</v>
      </c>
      <c r="H494" s="46"/>
      <c r="I494" s="26" t="s">
        <v>1177</v>
      </c>
      <c r="J494" s="26" t="s">
        <v>1178</v>
      </c>
      <c r="K494" s="46" t="s">
        <v>1023</v>
      </c>
      <c r="L494" s="46"/>
      <c r="M494" s="46"/>
      <c r="N494" s="46"/>
      <c r="O494" s="31"/>
      <c r="P494" s="26"/>
      <c r="Q494" s="46"/>
      <c r="R494" s="28"/>
      <c r="S494" s="48"/>
      <c r="T494" s="49">
        <f>SUM(S491:S493)</f>
        <v>5316.9596080000001</v>
      </c>
      <c r="U494" s="31">
        <f>V494/T494</f>
        <v>9504.918360395699</v>
      </c>
      <c r="V494" s="31">
        <f>SUM(V491:V493)</f>
        <v>50537266.999561518</v>
      </c>
      <c r="W494" s="56">
        <v>50600000</v>
      </c>
      <c r="X494" s="80">
        <v>9001.25</v>
      </c>
      <c r="Y494" s="80">
        <f t="shared" si="128"/>
        <v>0</v>
      </c>
      <c r="Z494" s="80">
        <v>9210.6299999999992</v>
      </c>
      <c r="AA494" s="80">
        <f t="shared" si="129"/>
        <v>0</v>
      </c>
    </row>
    <row r="495" spans="1:27" s="89" customFormat="1" ht="20.100000000000001" customHeight="1">
      <c r="A495" s="74">
        <v>704</v>
      </c>
      <c r="B495" s="42">
        <v>117</v>
      </c>
      <c r="C495" s="42">
        <v>17</v>
      </c>
      <c r="D495" s="20" t="s">
        <v>1183</v>
      </c>
      <c r="E495" s="20" t="s">
        <v>1184</v>
      </c>
      <c r="F495" s="20" t="s">
        <v>49</v>
      </c>
      <c r="G495" s="20" t="s">
        <v>41</v>
      </c>
      <c r="H495" s="43">
        <v>2</v>
      </c>
      <c r="I495" s="20" t="s">
        <v>1185</v>
      </c>
      <c r="J495" s="20" t="s">
        <v>1186</v>
      </c>
      <c r="K495" s="43" t="s">
        <v>1023</v>
      </c>
      <c r="L495" s="43" t="s">
        <v>29</v>
      </c>
      <c r="M495" s="43">
        <v>10</v>
      </c>
      <c r="N495" s="43">
        <v>1</v>
      </c>
      <c r="O495" s="23">
        <v>1946.6</v>
      </c>
      <c r="P495" s="20">
        <v>98</v>
      </c>
      <c r="Q495" s="43" t="s">
        <v>47</v>
      </c>
      <c r="R495" s="21" t="s">
        <v>54</v>
      </c>
      <c r="S495" s="22">
        <v>1964.671</v>
      </c>
      <c r="T495" s="44"/>
      <c r="U495" s="23">
        <v>9908.44</v>
      </c>
      <c r="V495" s="23">
        <f>U495*S495</f>
        <v>19466824.723240003</v>
      </c>
      <c r="W495" s="55"/>
      <c r="X495" s="80">
        <v>8699.32</v>
      </c>
      <c r="Y495" s="80">
        <f t="shared" si="128"/>
        <v>17091301.723719999</v>
      </c>
      <c r="Z495" s="80">
        <v>9019.64</v>
      </c>
      <c r="AA495" s="80">
        <f t="shared" si="129"/>
        <v>17720625.138439998</v>
      </c>
    </row>
    <row r="496" spans="1:27" s="89" customFormat="1" ht="20.100000000000001" customHeight="1">
      <c r="A496" s="74">
        <v>705</v>
      </c>
      <c r="B496" s="45">
        <v>117</v>
      </c>
      <c r="C496" s="45">
        <v>17</v>
      </c>
      <c r="D496" s="26" t="s">
        <v>1183</v>
      </c>
      <c r="E496" s="26" t="s">
        <v>1184</v>
      </c>
      <c r="F496" s="26" t="s">
        <v>49</v>
      </c>
      <c r="G496" s="26" t="s">
        <v>41</v>
      </c>
      <c r="H496" s="46"/>
      <c r="I496" s="26" t="s">
        <v>1185</v>
      </c>
      <c r="J496" s="26" t="s">
        <v>1186</v>
      </c>
      <c r="K496" s="46" t="s">
        <v>1023</v>
      </c>
      <c r="L496" s="46"/>
      <c r="M496" s="46"/>
      <c r="N496" s="46"/>
      <c r="O496" s="31"/>
      <c r="P496" s="26"/>
      <c r="Q496" s="46"/>
      <c r="R496" s="28"/>
      <c r="S496" s="48"/>
      <c r="T496" s="49">
        <f>SUM(S495)</f>
        <v>1964.671</v>
      </c>
      <c r="U496" s="31">
        <f>V496/T496</f>
        <v>9908.44</v>
      </c>
      <c r="V496" s="31">
        <f>SUM(V495)</f>
        <v>19466824.723240003</v>
      </c>
      <c r="W496" s="56">
        <v>19500000</v>
      </c>
      <c r="X496" s="80">
        <v>9514.82</v>
      </c>
      <c r="Y496" s="80">
        <f t="shared" si="128"/>
        <v>0</v>
      </c>
      <c r="Z496" s="80">
        <v>9863.14</v>
      </c>
      <c r="AA496" s="80">
        <f t="shared" si="129"/>
        <v>0</v>
      </c>
    </row>
    <row r="497" spans="1:27" s="89" customFormat="1" ht="20.100000000000001" customHeight="1">
      <c r="A497" s="74">
        <v>706</v>
      </c>
      <c r="B497" s="42">
        <v>118</v>
      </c>
      <c r="C497" s="42">
        <v>18</v>
      </c>
      <c r="D497" s="20">
        <v>60118470510201</v>
      </c>
      <c r="E497" s="20" t="s">
        <v>1187</v>
      </c>
      <c r="F497" s="20" t="s">
        <v>49</v>
      </c>
      <c r="G497" s="20" t="s">
        <v>41</v>
      </c>
      <c r="H497" s="43">
        <v>1</v>
      </c>
      <c r="I497" s="20" t="s">
        <v>1188</v>
      </c>
      <c r="J497" s="20" t="s">
        <v>1189</v>
      </c>
      <c r="K497" s="43" t="s">
        <v>1023</v>
      </c>
      <c r="L497" s="43" t="s">
        <v>29</v>
      </c>
      <c r="M497" s="43">
        <v>2</v>
      </c>
      <c r="N497" s="43" t="s">
        <v>21</v>
      </c>
      <c r="O497" s="23">
        <v>1980</v>
      </c>
      <c r="P497" s="20">
        <v>64</v>
      </c>
      <c r="Q497" s="43" t="s">
        <v>47</v>
      </c>
      <c r="R497" s="21">
        <v>0.05</v>
      </c>
      <c r="S497" s="22">
        <v>1997.7200809999999</v>
      </c>
      <c r="T497" s="44"/>
      <c r="U497" s="23">
        <v>9715.9699999999993</v>
      </c>
      <c r="V497" s="23">
        <f>U497*S497</f>
        <v>19409788.375393569</v>
      </c>
      <c r="W497" s="55"/>
      <c r="X497" s="80">
        <v>9514.82</v>
      </c>
      <c r="Y497" s="80">
        <f t="shared" si="128"/>
        <v>19007946.981100418</v>
      </c>
      <c r="Z497" s="80">
        <v>9863.14</v>
      </c>
      <c r="AA497" s="80">
        <f t="shared" si="129"/>
        <v>19703792.839714337</v>
      </c>
    </row>
    <row r="498" spans="1:27" s="89" customFormat="1" ht="20.100000000000001" customHeight="1">
      <c r="A498" s="74">
        <v>707</v>
      </c>
      <c r="B498" s="42"/>
      <c r="C498" s="42"/>
      <c r="D498" s="20">
        <v>60118470510202</v>
      </c>
      <c r="E498" s="20" t="s">
        <v>1190</v>
      </c>
      <c r="F498" s="20" t="s">
        <v>49</v>
      </c>
      <c r="G498" s="20" t="s">
        <v>41</v>
      </c>
      <c r="H498" s="43">
        <v>1</v>
      </c>
      <c r="I498" s="20" t="s">
        <v>1188</v>
      </c>
      <c r="J498" s="24" t="s">
        <v>1020</v>
      </c>
      <c r="K498" s="43" t="s">
        <v>1023</v>
      </c>
      <c r="L498" s="43" t="s">
        <v>29</v>
      </c>
      <c r="M498" s="43">
        <v>2</v>
      </c>
      <c r="N498" s="43" t="s">
        <v>22</v>
      </c>
      <c r="O498" s="23">
        <v>1980</v>
      </c>
      <c r="P498" s="20">
        <v>64</v>
      </c>
      <c r="Q498" s="43" t="s">
        <v>48</v>
      </c>
      <c r="R498" s="21">
        <v>0.18</v>
      </c>
      <c r="S498" s="22">
        <v>1997.7200809999999</v>
      </c>
      <c r="T498" s="44"/>
      <c r="U498" s="23">
        <v>8217.7199999999993</v>
      </c>
      <c r="V498" s="23">
        <f>U498*S498</f>
        <v>16416704.264035318</v>
      </c>
      <c r="W498" s="55"/>
      <c r="X498" s="80">
        <v>7987.44</v>
      </c>
      <c r="Y498" s="80">
        <f t="shared" si="128"/>
        <v>15956669.283782639</v>
      </c>
      <c r="Z498" s="80">
        <v>8644.02</v>
      </c>
      <c r="AA498" s="80">
        <f t="shared" si="129"/>
        <v>17268332.334565621</v>
      </c>
    </row>
    <row r="499" spans="1:27" s="89" customFormat="1" ht="20.100000000000001" customHeight="1">
      <c r="A499" s="74">
        <v>708</v>
      </c>
      <c r="B499" s="42"/>
      <c r="C499" s="42"/>
      <c r="D499" s="20">
        <v>60118470510203</v>
      </c>
      <c r="E499" s="20" t="s">
        <v>1191</v>
      </c>
      <c r="F499" s="20" t="s">
        <v>49</v>
      </c>
      <c r="G499" s="20" t="s">
        <v>41</v>
      </c>
      <c r="H499" s="43">
        <v>1</v>
      </c>
      <c r="I499" s="20" t="s">
        <v>1188</v>
      </c>
      <c r="J499" s="24" t="s">
        <v>1020</v>
      </c>
      <c r="K499" s="43" t="s">
        <v>1023</v>
      </c>
      <c r="L499" s="43" t="s">
        <v>29</v>
      </c>
      <c r="M499" s="43">
        <v>2</v>
      </c>
      <c r="N499" s="43" t="s">
        <v>25</v>
      </c>
      <c r="O499" s="23">
        <v>1320</v>
      </c>
      <c r="P499" s="20">
        <v>64</v>
      </c>
      <c r="Q499" s="43" t="s">
        <v>30</v>
      </c>
      <c r="R499" s="21">
        <v>0.1</v>
      </c>
      <c r="S499" s="22">
        <v>1331.8133869999999</v>
      </c>
      <c r="T499" s="44"/>
      <c r="U499" s="23">
        <v>9139.7199999999993</v>
      </c>
      <c r="V499" s="23">
        <f>U499*S499</f>
        <v>12172401.449431639</v>
      </c>
      <c r="W499" s="55"/>
      <c r="X499" s="80">
        <v>7987.44</v>
      </c>
      <c r="Y499" s="80">
        <f t="shared" si="128"/>
        <v>10637779.519859279</v>
      </c>
      <c r="Z499" s="80">
        <v>8644.02</v>
      </c>
      <c r="AA499" s="80">
        <f t="shared" si="129"/>
        <v>11512221.553495741</v>
      </c>
    </row>
    <row r="500" spans="1:27" s="89" customFormat="1" ht="20.100000000000001" customHeight="1">
      <c r="A500" s="74">
        <v>709</v>
      </c>
      <c r="B500" s="42"/>
      <c r="C500" s="42"/>
      <c r="D500" s="20">
        <v>60118470510204</v>
      </c>
      <c r="E500" s="20" t="s">
        <v>1192</v>
      </c>
      <c r="F500" s="20" t="s">
        <v>49</v>
      </c>
      <c r="G500" s="20" t="s">
        <v>41</v>
      </c>
      <c r="H500" s="43">
        <v>1</v>
      </c>
      <c r="I500" s="20" t="s">
        <v>1188</v>
      </c>
      <c r="J500" s="24" t="s">
        <v>1020</v>
      </c>
      <c r="K500" s="43" t="s">
        <v>1023</v>
      </c>
      <c r="L500" s="43" t="s">
        <v>29</v>
      </c>
      <c r="M500" s="43">
        <v>2</v>
      </c>
      <c r="N500" s="43" t="s">
        <v>27</v>
      </c>
      <c r="O500" s="23">
        <v>1716</v>
      </c>
      <c r="P500" s="20">
        <v>64</v>
      </c>
      <c r="Q500" s="43" t="s">
        <v>30</v>
      </c>
      <c r="R500" s="21">
        <v>0.1</v>
      </c>
      <c r="S500" s="22">
        <v>1731.357403</v>
      </c>
      <c r="T500" s="44"/>
      <c r="U500" s="23">
        <v>9139.7199999999993</v>
      </c>
      <c r="V500" s="23">
        <f>U500*S500</f>
        <v>15824121.883347159</v>
      </c>
      <c r="W500" s="55"/>
      <c r="X500" s="80" t="e">
        <f>Y500/T500</f>
        <v>#DIV/0!</v>
      </c>
      <c r="Y500" s="80">
        <f>SUM(Y492:Y499)</f>
        <v>94300662.349745929</v>
      </c>
      <c r="Z500" s="80" t="e">
        <f>AA500/T500</f>
        <v>#DIV/0!</v>
      </c>
      <c r="AA500" s="80">
        <f>SUM(AA492:AA499)</f>
        <v>98546759.2252509</v>
      </c>
    </row>
    <row r="501" spans="1:27" ht="20.100000000000001" customHeight="1">
      <c r="A501" s="39">
        <v>710</v>
      </c>
      <c r="B501" s="42"/>
      <c r="C501" s="42"/>
      <c r="D501" s="20">
        <v>60118470510205</v>
      </c>
      <c r="E501" s="20" t="s">
        <v>1193</v>
      </c>
      <c r="F501" s="20" t="s">
        <v>49</v>
      </c>
      <c r="G501" s="20" t="s">
        <v>41</v>
      </c>
      <c r="H501" s="43">
        <v>1</v>
      </c>
      <c r="I501" s="20" t="s">
        <v>1188</v>
      </c>
      <c r="J501" s="24" t="s">
        <v>1020</v>
      </c>
      <c r="K501" s="43" t="s">
        <v>1023</v>
      </c>
      <c r="L501" s="43" t="s">
        <v>29</v>
      </c>
      <c r="M501" s="43">
        <v>2</v>
      </c>
      <c r="N501" s="43" t="s">
        <v>26</v>
      </c>
      <c r="O501" s="23">
        <v>383.4</v>
      </c>
      <c r="P501" s="20">
        <v>64</v>
      </c>
      <c r="Q501" s="43" t="s">
        <v>30</v>
      </c>
      <c r="R501" s="21">
        <v>0.1</v>
      </c>
      <c r="S501" s="22">
        <v>386.83125200000001</v>
      </c>
      <c r="T501" s="44"/>
      <c r="U501" s="23">
        <v>9139.7199999999993</v>
      </c>
      <c r="V501" s="23">
        <f>U501*S501</f>
        <v>3535529.3305294397</v>
      </c>
      <c r="W501" s="55"/>
      <c r="X501" s="23">
        <v>7890.82</v>
      </c>
      <c r="Y501" s="23">
        <f t="shared" ref="Y501" si="130">X501*S501</f>
        <v>3052415.7799066398</v>
      </c>
      <c r="Z501" s="23">
        <v>8175.14</v>
      </c>
      <c r="AA501" s="23">
        <f t="shared" ref="AA501" si="131">Z501*S501</f>
        <v>3162399.6414752803</v>
      </c>
    </row>
    <row r="502" spans="1:27" ht="20.100000000000001" customHeight="1">
      <c r="A502" s="39">
        <v>711</v>
      </c>
      <c r="B502" s="45">
        <v>118</v>
      </c>
      <c r="C502" s="45">
        <v>18</v>
      </c>
      <c r="D502" s="26">
        <v>60118470510201</v>
      </c>
      <c r="E502" s="26" t="s">
        <v>1187</v>
      </c>
      <c r="F502" s="26" t="s">
        <v>49</v>
      </c>
      <c r="G502" s="26" t="s">
        <v>41</v>
      </c>
      <c r="H502" s="46"/>
      <c r="I502" s="26" t="s">
        <v>1188</v>
      </c>
      <c r="J502" s="26" t="s">
        <v>1189</v>
      </c>
      <c r="K502" s="46" t="s">
        <v>1023</v>
      </c>
      <c r="L502" s="46"/>
      <c r="M502" s="46"/>
      <c r="N502" s="46"/>
      <c r="O502" s="31"/>
      <c r="P502" s="26"/>
      <c r="Q502" s="46"/>
      <c r="R502" s="28"/>
      <c r="S502" s="48"/>
      <c r="T502" s="49">
        <f>SUM(S497:S501)</f>
        <v>7445.4422039999999</v>
      </c>
      <c r="U502" s="31">
        <f>V502/T502</f>
        <v>9046.9502626115791</v>
      </c>
      <c r="V502" s="31">
        <f>SUM(V497:V501)</f>
        <v>67358545.302737132</v>
      </c>
      <c r="W502" s="56">
        <v>67400000</v>
      </c>
      <c r="X502" s="31">
        <f>Y502/T502</f>
        <v>409.97105293044325</v>
      </c>
      <c r="Y502" s="31">
        <f>SUM(Y501)</f>
        <v>3052415.7799066398</v>
      </c>
      <c r="Z502" s="31">
        <f>AA502/T502</f>
        <v>424.74302463543512</v>
      </c>
      <c r="AA502" s="31">
        <f>SUM(AA501)</f>
        <v>3162399.6414752803</v>
      </c>
    </row>
    <row r="503" spans="1:27" ht="20.100000000000001" customHeight="1">
      <c r="A503" s="39">
        <v>712</v>
      </c>
      <c r="B503" s="42">
        <v>119</v>
      </c>
      <c r="C503" s="42">
        <v>19</v>
      </c>
      <c r="D503" s="20" t="s">
        <v>1194</v>
      </c>
      <c r="E503" s="20" t="s">
        <v>1195</v>
      </c>
      <c r="F503" s="20" t="s">
        <v>49</v>
      </c>
      <c r="G503" s="20" t="s">
        <v>41</v>
      </c>
      <c r="H503" s="43">
        <v>1</v>
      </c>
      <c r="I503" s="20" t="s">
        <v>1196</v>
      </c>
      <c r="J503" s="20" t="s">
        <v>1197</v>
      </c>
      <c r="K503" s="43" t="s">
        <v>1023</v>
      </c>
      <c r="L503" s="43" t="s">
        <v>29</v>
      </c>
      <c r="M503" s="43" t="s">
        <v>1198</v>
      </c>
      <c r="N503" s="43">
        <v>3</v>
      </c>
      <c r="O503" s="23">
        <v>575.20000000000005</v>
      </c>
      <c r="P503" s="20">
        <v>98</v>
      </c>
      <c r="Q503" s="43" t="s">
        <v>47</v>
      </c>
      <c r="R503" s="21">
        <v>0.05</v>
      </c>
      <c r="S503" s="22">
        <v>582.398594</v>
      </c>
      <c r="T503" s="44"/>
      <c r="U503" s="23">
        <v>9715.9699999999993</v>
      </c>
      <c r="V503" s="23">
        <f>U503*S503</f>
        <v>5658567.26734618</v>
      </c>
      <c r="W503" s="55"/>
      <c r="X503" s="23">
        <v>7890.82</v>
      </c>
      <c r="Y503" s="23">
        <f t="shared" ref="Y503:Y504" si="132">X503*S503</f>
        <v>4595602.4735070802</v>
      </c>
      <c r="Z503" s="23">
        <v>8175.14</v>
      </c>
      <c r="AA503" s="23">
        <f t="shared" ref="AA503:AA504" si="133">Z503*S503</f>
        <v>4761190.0417531598</v>
      </c>
    </row>
    <row r="504" spans="1:27" ht="20.100000000000001" customHeight="1">
      <c r="A504" s="39">
        <v>713</v>
      </c>
      <c r="B504" s="42"/>
      <c r="C504" s="42"/>
      <c r="D504" s="20" t="s">
        <v>1199</v>
      </c>
      <c r="E504" s="20" t="s">
        <v>1200</v>
      </c>
      <c r="F504" s="20" t="s">
        <v>49</v>
      </c>
      <c r="G504" s="20" t="s">
        <v>41</v>
      </c>
      <c r="H504" s="43">
        <v>1</v>
      </c>
      <c r="I504" s="20" t="s">
        <v>1196</v>
      </c>
      <c r="J504" s="24" t="s">
        <v>1020</v>
      </c>
      <c r="K504" s="43" t="s">
        <v>1023</v>
      </c>
      <c r="L504" s="43" t="s">
        <v>29</v>
      </c>
      <c r="M504" s="43" t="s">
        <v>1201</v>
      </c>
      <c r="N504" s="43">
        <v>1</v>
      </c>
      <c r="O504" s="23">
        <v>1995.4</v>
      </c>
      <c r="P504" s="20">
        <v>98</v>
      </c>
      <c r="Q504" s="43" t="s">
        <v>47</v>
      </c>
      <c r="R504" s="21">
        <v>0.05</v>
      </c>
      <c r="S504" s="22">
        <v>2014.767953</v>
      </c>
      <c r="T504" s="44"/>
      <c r="U504" s="23">
        <v>9715.9699999999993</v>
      </c>
      <c r="V504" s="23">
        <f>U504*S504</f>
        <v>19575424.988309409</v>
      </c>
      <c r="W504" s="55"/>
      <c r="X504" s="23">
        <v>7732.64</v>
      </c>
      <c r="Y504" s="23">
        <f t="shared" si="132"/>
        <v>15579475.264085921</v>
      </c>
      <c r="Z504" s="23">
        <v>8351.52</v>
      </c>
      <c r="AA504" s="23">
        <f t="shared" si="133"/>
        <v>16826374.854838561</v>
      </c>
    </row>
    <row r="505" spans="1:27" ht="20.100000000000001" customHeight="1">
      <c r="A505" s="39">
        <v>714</v>
      </c>
      <c r="B505" s="42"/>
      <c r="C505" s="42"/>
      <c r="D505" s="20" t="s">
        <v>1202</v>
      </c>
      <c r="E505" s="20" t="s">
        <v>1203</v>
      </c>
      <c r="F505" s="20" t="s">
        <v>49</v>
      </c>
      <c r="G505" s="20" t="s">
        <v>41</v>
      </c>
      <c r="H505" s="43">
        <v>1</v>
      </c>
      <c r="I505" s="20" t="s">
        <v>1196</v>
      </c>
      <c r="J505" s="24" t="s">
        <v>1020</v>
      </c>
      <c r="K505" s="43" t="s">
        <v>1023</v>
      </c>
      <c r="L505" s="43" t="s">
        <v>29</v>
      </c>
      <c r="M505" s="43" t="s">
        <v>1201</v>
      </c>
      <c r="N505" s="43">
        <v>2</v>
      </c>
      <c r="O505" s="23">
        <v>109.2</v>
      </c>
      <c r="P505" s="20">
        <v>98</v>
      </c>
      <c r="Q505" s="43" t="s">
        <v>39</v>
      </c>
      <c r="R505" s="21">
        <v>0.12</v>
      </c>
      <c r="S505" s="22">
        <v>110.46186899999999</v>
      </c>
      <c r="T505" s="44"/>
      <c r="U505" s="23">
        <v>8909.2199999999993</v>
      </c>
      <c r="V505" s="23">
        <f>U505*S505</f>
        <v>984129.0925321799</v>
      </c>
      <c r="W505" s="55"/>
      <c r="X505" s="31" t="e">
        <f>Y505/T505</f>
        <v>#DIV/0!</v>
      </c>
      <c r="Y505" s="31">
        <f>SUM(Y503:Y504)</f>
        <v>20175077.737593003</v>
      </c>
      <c r="Z505" s="31" t="e">
        <f>AA505/T505</f>
        <v>#DIV/0!</v>
      </c>
      <c r="AA505" s="31">
        <f>SUM(AA503:AA504)</f>
        <v>21587564.896591723</v>
      </c>
    </row>
    <row r="506" spans="1:27" ht="20.100000000000001" customHeight="1">
      <c r="A506" s="39">
        <v>715</v>
      </c>
      <c r="B506" s="45">
        <v>119</v>
      </c>
      <c r="C506" s="45">
        <v>19</v>
      </c>
      <c r="D506" s="26" t="s">
        <v>1194</v>
      </c>
      <c r="E506" s="26" t="s">
        <v>1195</v>
      </c>
      <c r="F506" s="26" t="s">
        <v>49</v>
      </c>
      <c r="G506" s="26" t="s">
        <v>41</v>
      </c>
      <c r="H506" s="46"/>
      <c r="I506" s="26" t="s">
        <v>1196</v>
      </c>
      <c r="J506" s="26" t="s">
        <v>1197</v>
      </c>
      <c r="K506" s="46" t="s">
        <v>1023</v>
      </c>
      <c r="L506" s="46"/>
      <c r="M506" s="46"/>
      <c r="N506" s="46"/>
      <c r="O506" s="31"/>
      <c r="P506" s="26"/>
      <c r="Q506" s="46"/>
      <c r="R506" s="28"/>
      <c r="S506" s="48"/>
      <c r="T506" s="49">
        <f>SUM(S503:S505)</f>
        <v>2707.628416</v>
      </c>
      <c r="U506" s="31">
        <f>V506/T506</f>
        <v>9683.0573919444978</v>
      </c>
      <c r="V506" s="31">
        <f>SUM(V503:V505)</f>
        <v>26218121.348187771</v>
      </c>
      <c r="W506" s="56">
        <v>26300000</v>
      </c>
      <c r="X506" s="23">
        <v>8434.8799999999992</v>
      </c>
      <c r="Y506" s="23">
        <f t="shared" ref="Y506:Y545" si="134">X506*S506</f>
        <v>0</v>
      </c>
      <c r="Z506" s="23">
        <v>8737.8799999999992</v>
      </c>
      <c r="AA506" s="23">
        <f t="shared" ref="AA506:AA550" si="135">Z506*S506</f>
        <v>0</v>
      </c>
    </row>
    <row r="507" spans="1:27" ht="20.100000000000001" customHeight="1">
      <c r="A507" s="39">
        <v>716</v>
      </c>
      <c r="B507" s="42">
        <v>120</v>
      </c>
      <c r="C507" s="42">
        <v>20</v>
      </c>
      <c r="D507" s="20" t="s">
        <v>1204</v>
      </c>
      <c r="E507" s="20" t="s">
        <v>1205</v>
      </c>
      <c r="F507" s="20" t="s">
        <v>49</v>
      </c>
      <c r="G507" s="20" t="s">
        <v>41</v>
      </c>
      <c r="H507" s="43">
        <v>1</v>
      </c>
      <c r="I507" s="20" t="s">
        <v>1206</v>
      </c>
      <c r="J507" s="20" t="s">
        <v>1197</v>
      </c>
      <c r="K507" s="43" t="s">
        <v>1023</v>
      </c>
      <c r="L507" s="43" t="s">
        <v>29</v>
      </c>
      <c r="M507" s="43" t="s">
        <v>1207</v>
      </c>
      <c r="N507" s="43">
        <v>1</v>
      </c>
      <c r="O507" s="23">
        <v>1056</v>
      </c>
      <c r="P507" s="20">
        <v>64</v>
      </c>
      <c r="Q507" s="43" t="s">
        <v>30</v>
      </c>
      <c r="R507" s="21">
        <v>0.1</v>
      </c>
      <c r="S507" s="22">
        <v>1066.15455</v>
      </c>
      <c r="T507" s="44"/>
      <c r="U507" s="23">
        <v>9139.7199999999993</v>
      </c>
      <c r="V507" s="23">
        <f>U507*S507</f>
        <v>9744354.0637259986</v>
      </c>
      <c r="W507" s="55"/>
      <c r="X507" s="23">
        <v>9133.8799999999992</v>
      </c>
      <c r="Y507" s="23">
        <f t="shared" si="134"/>
        <v>9738127.7211539987</v>
      </c>
      <c r="Z507" s="23">
        <v>9460.8799999999992</v>
      </c>
      <c r="AA507" s="23">
        <f t="shared" si="135"/>
        <v>10086760.259003999</v>
      </c>
    </row>
    <row r="508" spans="1:27" ht="20.100000000000001" customHeight="1">
      <c r="A508" s="39">
        <v>717</v>
      </c>
      <c r="B508" s="42"/>
      <c r="C508" s="42"/>
      <c r="D508" s="20" t="s">
        <v>1208</v>
      </c>
      <c r="E508" s="20" t="s">
        <v>1209</v>
      </c>
      <c r="F508" s="20" t="s">
        <v>49</v>
      </c>
      <c r="G508" s="20" t="s">
        <v>41</v>
      </c>
      <c r="H508" s="43">
        <v>1</v>
      </c>
      <c r="I508" s="20" t="s">
        <v>1206</v>
      </c>
      <c r="J508" s="24" t="s">
        <v>1020</v>
      </c>
      <c r="K508" s="43" t="s">
        <v>1023</v>
      </c>
      <c r="L508" s="43" t="s">
        <v>29</v>
      </c>
      <c r="M508" s="43" t="s">
        <v>1207</v>
      </c>
      <c r="N508" s="43">
        <v>2</v>
      </c>
      <c r="O508" s="23">
        <v>583.6</v>
      </c>
      <c r="P508" s="20">
        <v>64</v>
      </c>
      <c r="Q508" s="43" t="s">
        <v>47</v>
      </c>
      <c r="R508" s="21">
        <v>0.05</v>
      </c>
      <c r="S508" s="22">
        <v>592.94750699999997</v>
      </c>
      <c r="T508" s="44"/>
      <c r="U508" s="23">
        <v>9715.9699999999993</v>
      </c>
      <c r="V508" s="23">
        <f>U508*S508</f>
        <v>5761060.1895867893</v>
      </c>
      <c r="W508" s="55"/>
      <c r="X508" s="23">
        <v>9949.3799999999992</v>
      </c>
      <c r="Y508" s="23">
        <f t="shared" si="134"/>
        <v>5899460.0671956595</v>
      </c>
      <c r="Z508" s="23">
        <v>10304.379999999999</v>
      </c>
      <c r="AA508" s="23">
        <f t="shared" si="135"/>
        <v>6109956.4321806589</v>
      </c>
    </row>
    <row r="509" spans="1:27" ht="20.100000000000001" customHeight="1">
      <c r="A509" s="39">
        <v>718</v>
      </c>
      <c r="B509" s="42"/>
      <c r="C509" s="42"/>
      <c r="D509" s="20" t="s">
        <v>1210</v>
      </c>
      <c r="E509" s="20" t="s">
        <v>1211</v>
      </c>
      <c r="F509" s="20" t="s">
        <v>49</v>
      </c>
      <c r="G509" s="20" t="s">
        <v>41</v>
      </c>
      <c r="H509" s="43">
        <v>1</v>
      </c>
      <c r="I509" s="20" t="s">
        <v>1206</v>
      </c>
      <c r="J509" s="24" t="s">
        <v>1020</v>
      </c>
      <c r="K509" s="43" t="s">
        <v>1023</v>
      </c>
      <c r="L509" s="43" t="s">
        <v>29</v>
      </c>
      <c r="M509" s="43" t="s">
        <v>1207</v>
      </c>
      <c r="N509" s="43">
        <v>3</v>
      </c>
      <c r="O509" s="23">
        <v>197.7</v>
      </c>
      <c r="P509" s="20">
        <v>64</v>
      </c>
      <c r="Q509" s="43" t="s">
        <v>47</v>
      </c>
      <c r="R509" s="21">
        <v>0.05</v>
      </c>
      <c r="S509" s="22">
        <v>199.60109299999999</v>
      </c>
      <c r="T509" s="44"/>
      <c r="U509" s="23">
        <v>9715.9699999999993</v>
      </c>
      <c r="V509" s="23">
        <f>U509*S509</f>
        <v>1939318.2315552097</v>
      </c>
      <c r="W509" s="55"/>
      <c r="X509" s="23">
        <v>9366.8799999999992</v>
      </c>
      <c r="Y509" s="23">
        <f t="shared" si="134"/>
        <v>1869639.4859998398</v>
      </c>
      <c r="Z509" s="23">
        <v>9701.8799999999992</v>
      </c>
      <c r="AA509" s="23">
        <f t="shared" si="135"/>
        <v>1936505.8521548398</v>
      </c>
    </row>
    <row r="510" spans="1:27" ht="20.100000000000001" customHeight="1">
      <c r="A510" s="39">
        <v>719</v>
      </c>
      <c r="B510" s="45">
        <v>120</v>
      </c>
      <c r="C510" s="45">
        <v>20</v>
      </c>
      <c r="D510" s="26" t="s">
        <v>1204</v>
      </c>
      <c r="E510" s="26" t="s">
        <v>1205</v>
      </c>
      <c r="F510" s="26" t="s">
        <v>49</v>
      </c>
      <c r="G510" s="26" t="s">
        <v>41</v>
      </c>
      <c r="H510" s="46"/>
      <c r="I510" s="26" t="s">
        <v>1206</v>
      </c>
      <c r="J510" s="26" t="s">
        <v>1197</v>
      </c>
      <c r="K510" s="46" t="s">
        <v>1023</v>
      </c>
      <c r="L510" s="46"/>
      <c r="M510" s="46"/>
      <c r="N510" s="46"/>
      <c r="O510" s="31"/>
      <c r="P510" s="26"/>
      <c r="Q510" s="46"/>
      <c r="R510" s="28"/>
      <c r="S510" s="48"/>
      <c r="T510" s="49">
        <f>SUM(S507:S509)</f>
        <v>1858.7031500000001</v>
      </c>
      <c r="U510" s="31">
        <f>V510/T510</f>
        <v>9385.4322487525769</v>
      </c>
      <c r="V510" s="31">
        <f>SUM(V507:V509)</f>
        <v>17444732.484867997</v>
      </c>
      <c r="W510" s="56">
        <v>17500000</v>
      </c>
      <c r="X510" s="23">
        <v>8434.8799999999992</v>
      </c>
      <c r="Y510" s="23">
        <f t="shared" si="134"/>
        <v>0</v>
      </c>
      <c r="Z510" s="23">
        <v>8737.8799999999992</v>
      </c>
      <c r="AA510" s="23">
        <f t="shared" si="135"/>
        <v>0</v>
      </c>
    </row>
    <row r="511" spans="1:27" ht="20.100000000000001" customHeight="1">
      <c r="A511" s="39">
        <v>720</v>
      </c>
      <c r="B511" s="42">
        <v>121</v>
      </c>
      <c r="C511" s="42">
        <v>21</v>
      </c>
      <c r="D511" s="20" t="s">
        <v>1212</v>
      </c>
      <c r="E511" s="20" t="s">
        <v>1213</v>
      </c>
      <c r="F511" s="20" t="s">
        <v>60</v>
      </c>
      <c r="G511" s="20" t="s">
        <v>28</v>
      </c>
      <c r="H511" s="43"/>
      <c r="I511" s="20" t="s">
        <v>1214</v>
      </c>
      <c r="J511" s="20" t="s">
        <v>1215</v>
      </c>
      <c r="K511" s="43" t="s">
        <v>1023</v>
      </c>
      <c r="L511" s="43" t="s">
        <v>1076</v>
      </c>
      <c r="M511" s="43" t="s">
        <v>21</v>
      </c>
      <c r="N511" s="43" t="s">
        <v>21</v>
      </c>
      <c r="O511" s="23">
        <v>1728</v>
      </c>
      <c r="P511" s="20" t="s">
        <v>1216</v>
      </c>
      <c r="Q511" s="43" t="s">
        <v>30</v>
      </c>
      <c r="R511" s="21">
        <v>0.15</v>
      </c>
      <c r="S511" s="22">
        <v>1743.85238</v>
      </c>
      <c r="T511" s="44"/>
      <c r="U511" s="23">
        <v>8113.18</v>
      </c>
      <c r="V511" s="23">
        <f>U511*S511</f>
        <v>14148188.252368402</v>
      </c>
      <c r="W511" s="55"/>
      <c r="X511" s="23">
        <v>8900.8799999999992</v>
      </c>
      <c r="Y511" s="23">
        <f t="shared" si="134"/>
        <v>15521820.772094399</v>
      </c>
      <c r="Z511" s="23">
        <v>9219.8799999999992</v>
      </c>
      <c r="AA511" s="23">
        <f t="shared" si="135"/>
        <v>16078109.681314399</v>
      </c>
    </row>
    <row r="512" spans="1:27" ht="20.100000000000001" customHeight="1">
      <c r="A512" s="39">
        <v>721</v>
      </c>
      <c r="B512" s="42"/>
      <c r="C512" s="42"/>
      <c r="D512" s="20" t="s">
        <v>1217</v>
      </c>
      <c r="E512" s="20" t="s">
        <v>1218</v>
      </c>
      <c r="F512" s="20" t="s">
        <v>60</v>
      </c>
      <c r="G512" s="20" t="s">
        <v>28</v>
      </c>
      <c r="H512" s="43"/>
      <c r="I512" s="20" t="s">
        <v>1214</v>
      </c>
      <c r="J512" s="24" t="s">
        <v>1020</v>
      </c>
      <c r="K512" s="43" t="s">
        <v>1023</v>
      </c>
      <c r="L512" s="43" t="s">
        <v>1076</v>
      </c>
      <c r="M512" s="43" t="s">
        <v>21</v>
      </c>
      <c r="N512" s="43" t="s">
        <v>22</v>
      </c>
      <c r="O512" s="23">
        <v>1743.2</v>
      </c>
      <c r="P512" s="20" t="s">
        <v>1216</v>
      </c>
      <c r="Q512" s="43" t="s">
        <v>47</v>
      </c>
      <c r="R512" s="21">
        <v>0.1</v>
      </c>
      <c r="S512" s="22">
        <v>1759.191822</v>
      </c>
      <c r="T512" s="44"/>
      <c r="U512" s="23">
        <v>8655.68</v>
      </c>
      <c r="V512" s="23">
        <f>U512*S512</f>
        <v>15227001.469848961</v>
      </c>
      <c r="W512" s="55"/>
      <c r="X512" s="23">
        <v>9949.3799999999992</v>
      </c>
      <c r="Y512" s="23">
        <f t="shared" si="134"/>
        <v>17502867.929970358</v>
      </c>
      <c r="Z512" s="23">
        <v>10304.379999999999</v>
      </c>
      <c r="AA512" s="23">
        <f t="shared" si="135"/>
        <v>18127381.026780359</v>
      </c>
    </row>
    <row r="513" spans="1:27" ht="20.100000000000001" customHeight="1">
      <c r="A513" s="39">
        <v>722</v>
      </c>
      <c r="B513" s="42"/>
      <c r="C513" s="42"/>
      <c r="D513" s="20" t="s">
        <v>1219</v>
      </c>
      <c r="E513" s="20" t="s">
        <v>1220</v>
      </c>
      <c r="F513" s="20" t="s">
        <v>60</v>
      </c>
      <c r="G513" s="20" t="s">
        <v>28</v>
      </c>
      <c r="H513" s="43"/>
      <c r="I513" s="20" t="s">
        <v>1214</v>
      </c>
      <c r="J513" s="24" t="s">
        <v>1020</v>
      </c>
      <c r="K513" s="43" t="s">
        <v>1023</v>
      </c>
      <c r="L513" s="43" t="s">
        <v>1076</v>
      </c>
      <c r="M513" s="43" t="s">
        <v>21</v>
      </c>
      <c r="N513" s="43" t="s">
        <v>25</v>
      </c>
      <c r="O513" s="23">
        <v>1710</v>
      </c>
      <c r="P513" s="20" t="s">
        <v>1216</v>
      </c>
      <c r="Q513" s="43" t="s">
        <v>24</v>
      </c>
      <c r="R513" s="21"/>
      <c r="S513" s="22">
        <v>1725.6872510000001</v>
      </c>
      <c r="T513" s="44"/>
      <c r="U513" s="23">
        <v>8655.68</v>
      </c>
      <c r="V513" s="23">
        <f>U513*S513</f>
        <v>14936996.624735681</v>
      </c>
      <c r="W513" s="55"/>
      <c r="X513" s="23">
        <v>9133.8799999999992</v>
      </c>
      <c r="Y513" s="23">
        <f t="shared" si="134"/>
        <v>15762220.268163878</v>
      </c>
      <c r="Z513" s="23">
        <v>9460.8799999999992</v>
      </c>
      <c r="AA513" s="23">
        <f t="shared" si="135"/>
        <v>16326519.999240879</v>
      </c>
    </row>
    <row r="514" spans="1:27" ht="20.100000000000001" customHeight="1">
      <c r="A514" s="39">
        <v>723</v>
      </c>
      <c r="B514" s="45">
        <v>121</v>
      </c>
      <c r="C514" s="45">
        <v>21</v>
      </c>
      <c r="D514" s="26" t="s">
        <v>1212</v>
      </c>
      <c r="E514" s="26" t="s">
        <v>1213</v>
      </c>
      <c r="F514" s="26" t="s">
        <v>60</v>
      </c>
      <c r="G514" s="26" t="s">
        <v>28</v>
      </c>
      <c r="H514" s="46"/>
      <c r="I514" s="26" t="s">
        <v>1214</v>
      </c>
      <c r="J514" s="26" t="s">
        <v>1215</v>
      </c>
      <c r="K514" s="46" t="s">
        <v>1023</v>
      </c>
      <c r="L514" s="46"/>
      <c r="M514" s="46"/>
      <c r="N514" s="46"/>
      <c r="O514" s="31"/>
      <c r="P514" s="26"/>
      <c r="Q514" s="46"/>
      <c r="R514" s="28"/>
      <c r="S514" s="48"/>
      <c r="T514" s="49">
        <f>SUM(S511:S513)</f>
        <v>5228.7314530000003</v>
      </c>
      <c r="U514" s="31">
        <f>V514/T514</f>
        <v>8474.7489415484888</v>
      </c>
      <c r="V514" s="31">
        <f>SUM(V511:V513)</f>
        <v>44312186.346953042</v>
      </c>
      <c r="W514" s="56">
        <v>44400000</v>
      </c>
      <c r="X514" s="31">
        <f>Y514/T514</f>
        <v>12678.818340640095</v>
      </c>
      <c r="Y514" s="31">
        <f>SUM(Y506:Y513)</f>
        <v>66294136.244578138</v>
      </c>
      <c r="Z514" s="31">
        <f>AA514/T514</f>
        <v>13132.292960136298</v>
      </c>
      <c r="AA514" s="31">
        <f>SUM(AA506:AA513)</f>
        <v>68665233.250675142</v>
      </c>
    </row>
    <row r="515" spans="1:27" ht="20.100000000000001" customHeight="1">
      <c r="A515" s="39">
        <v>724</v>
      </c>
      <c r="B515" s="42">
        <v>122</v>
      </c>
      <c r="C515" s="42">
        <v>22</v>
      </c>
      <c r="D515" s="20">
        <v>14100360510250</v>
      </c>
      <c r="E515" s="20" t="s">
        <v>1221</v>
      </c>
      <c r="F515" s="20" t="s">
        <v>1222</v>
      </c>
      <c r="G515" s="20" t="s">
        <v>41</v>
      </c>
      <c r="H515" s="43">
        <v>2</v>
      </c>
      <c r="I515" s="20" t="s">
        <v>1223</v>
      </c>
      <c r="J515" s="20" t="s">
        <v>1224</v>
      </c>
      <c r="K515" s="43" t="s">
        <v>1023</v>
      </c>
      <c r="L515" s="43" t="s">
        <v>29</v>
      </c>
      <c r="M515" s="43">
        <v>5</v>
      </c>
      <c r="N515" s="43" t="s">
        <v>21</v>
      </c>
      <c r="O515" s="23">
        <v>1869.4</v>
      </c>
      <c r="P515" s="20">
        <v>1</v>
      </c>
      <c r="Q515" s="43" t="s">
        <v>30</v>
      </c>
      <c r="R515" s="21">
        <v>0.1</v>
      </c>
      <c r="S515" s="22">
        <v>1886.893705</v>
      </c>
      <c r="T515" s="44"/>
      <c r="U515" s="23">
        <v>9442.19</v>
      </c>
      <c r="V515" s="23">
        <f t="shared" ref="V515:V520" si="136">U515*S515</f>
        <v>17816408.872413952</v>
      </c>
      <c r="W515" s="55"/>
      <c r="X515" s="23">
        <v>9366.8799999999992</v>
      </c>
      <c r="Y515" s="23">
        <f t="shared" si="134"/>
        <v>17674306.907490399</v>
      </c>
      <c r="Z515" s="23">
        <v>9701.8799999999992</v>
      </c>
      <c r="AA515" s="23">
        <f t="shared" si="135"/>
        <v>18306416.298665397</v>
      </c>
    </row>
    <row r="516" spans="1:27" ht="20.100000000000001" customHeight="1">
      <c r="A516" s="39">
        <v>725</v>
      </c>
      <c r="B516" s="42"/>
      <c r="C516" s="42"/>
      <c r="D516" s="20">
        <v>14100360510251</v>
      </c>
      <c r="E516" s="20" t="s">
        <v>1225</v>
      </c>
      <c r="F516" s="20" t="s">
        <v>1222</v>
      </c>
      <c r="G516" s="20" t="s">
        <v>41</v>
      </c>
      <c r="H516" s="43">
        <v>2</v>
      </c>
      <c r="I516" s="20" t="s">
        <v>1223</v>
      </c>
      <c r="J516" s="24" t="s">
        <v>1020</v>
      </c>
      <c r="K516" s="43" t="s">
        <v>1023</v>
      </c>
      <c r="L516" s="43" t="s">
        <v>29</v>
      </c>
      <c r="M516" s="43">
        <v>5</v>
      </c>
      <c r="N516" s="43" t="s">
        <v>22</v>
      </c>
      <c r="O516" s="23">
        <v>1995.4</v>
      </c>
      <c r="P516" s="20">
        <v>1</v>
      </c>
      <c r="Q516" s="43" t="s">
        <v>30</v>
      </c>
      <c r="R516" s="21">
        <v>0.1</v>
      </c>
      <c r="S516" s="22">
        <v>2014.0728039999999</v>
      </c>
      <c r="T516" s="44"/>
      <c r="U516" s="23">
        <v>9442.19</v>
      </c>
      <c r="V516" s="23">
        <f t="shared" si="136"/>
        <v>19017258.089200761</v>
      </c>
      <c r="W516" s="55"/>
      <c r="X516" s="23">
        <v>9949.3799999999992</v>
      </c>
      <c r="Y516" s="23">
        <f t="shared" si="134"/>
        <v>20038775.674661517</v>
      </c>
      <c r="Z516" s="23">
        <v>10304.379999999999</v>
      </c>
      <c r="AA516" s="23">
        <f t="shared" si="135"/>
        <v>20753771.520081516</v>
      </c>
    </row>
    <row r="517" spans="1:27" ht="20.100000000000001" customHeight="1">
      <c r="A517" s="39">
        <v>726</v>
      </c>
      <c r="B517" s="42"/>
      <c r="C517" s="42"/>
      <c r="D517" s="20">
        <v>14100360510252</v>
      </c>
      <c r="E517" s="20" t="s">
        <v>1226</v>
      </c>
      <c r="F517" s="20" t="s">
        <v>1222</v>
      </c>
      <c r="G517" s="20" t="s">
        <v>41</v>
      </c>
      <c r="H517" s="43">
        <v>2</v>
      </c>
      <c r="I517" s="20" t="s">
        <v>1223</v>
      </c>
      <c r="J517" s="24" t="s">
        <v>1020</v>
      </c>
      <c r="K517" s="43" t="s">
        <v>1023</v>
      </c>
      <c r="L517" s="43" t="s">
        <v>29</v>
      </c>
      <c r="M517" s="43">
        <v>5</v>
      </c>
      <c r="N517" s="43" t="s">
        <v>25</v>
      </c>
      <c r="O517" s="23">
        <v>2000</v>
      </c>
      <c r="P517" s="20">
        <v>1</v>
      </c>
      <c r="Q517" s="43" t="s">
        <v>30</v>
      </c>
      <c r="R517" s="21">
        <v>0.1</v>
      </c>
      <c r="S517" s="22">
        <v>2018.71585</v>
      </c>
      <c r="T517" s="44"/>
      <c r="U517" s="23">
        <v>9442.19</v>
      </c>
      <c r="V517" s="23">
        <f t="shared" si="136"/>
        <v>19061098.611711502</v>
      </c>
      <c r="W517" s="55"/>
      <c r="X517" s="23">
        <v>9366.8799999999992</v>
      </c>
      <c r="Y517" s="23">
        <f t="shared" si="134"/>
        <v>18909069.121048</v>
      </c>
      <c r="Z517" s="23">
        <v>9701.8799999999992</v>
      </c>
      <c r="AA517" s="23">
        <f t="shared" si="135"/>
        <v>19585338.930797998</v>
      </c>
    </row>
    <row r="518" spans="1:27" ht="20.100000000000001" customHeight="1">
      <c r="A518" s="39">
        <v>727</v>
      </c>
      <c r="B518" s="42"/>
      <c r="C518" s="42"/>
      <c r="D518" s="20">
        <v>14100360510253</v>
      </c>
      <c r="E518" s="20" t="s">
        <v>1227</v>
      </c>
      <c r="F518" s="20" t="s">
        <v>1222</v>
      </c>
      <c r="G518" s="20" t="s">
        <v>41</v>
      </c>
      <c r="H518" s="43">
        <v>2</v>
      </c>
      <c r="I518" s="20" t="s">
        <v>1223</v>
      </c>
      <c r="J518" s="24" t="s">
        <v>1020</v>
      </c>
      <c r="K518" s="43" t="s">
        <v>1023</v>
      </c>
      <c r="L518" s="43" t="s">
        <v>29</v>
      </c>
      <c r="M518" s="43">
        <v>5</v>
      </c>
      <c r="N518" s="43" t="s">
        <v>27</v>
      </c>
      <c r="O518" s="23">
        <v>1995.5</v>
      </c>
      <c r="P518" s="20">
        <v>1</v>
      </c>
      <c r="Q518" s="43" t="s">
        <v>39</v>
      </c>
      <c r="R518" s="21">
        <v>0.12</v>
      </c>
      <c r="S518" s="22">
        <v>2014.17374</v>
      </c>
      <c r="T518" s="44"/>
      <c r="U518" s="23">
        <v>9211.69</v>
      </c>
      <c r="V518" s="23">
        <f t="shared" si="136"/>
        <v>18553944.0990206</v>
      </c>
      <c r="W518" s="55"/>
      <c r="X518" s="23">
        <v>9366.8799999999992</v>
      </c>
      <c r="Y518" s="23">
        <f t="shared" si="134"/>
        <v>18866523.721731197</v>
      </c>
      <c r="Z518" s="23">
        <v>9701.8799999999992</v>
      </c>
      <c r="AA518" s="23">
        <f t="shared" si="135"/>
        <v>19541271.924631197</v>
      </c>
    </row>
    <row r="519" spans="1:27" ht="20.100000000000001" customHeight="1">
      <c r="A519" s="39">
        <v>728</v>
      </c>
      <c r="B519" s="42"/>
      <c r="C519" s="42"/>
      <c r="D519" s="20">
        <v>14100360510254</v>
      </c>
      <c r="E519" s="20" t="s">
        <v>1228</v>
      </c>
      <c r="F519" s="20" t="s">
        <v>1222</v>
      </c>
      <c r="G519" s="20" t="s">
        <v>41</v>
      </c>
      <c r="H519" s="43">
        <v>2</v>
      </c>
      <c r="I519" s="20" t="s">
        <v>1223</v>
      </c>
      <c r="J519" s="24" t="s">
        <v>1020</v>
      </c>
      <c r="K519" s="43" t="s">
        <v>1023</v>
      </c>
      <c r="L519" s="43" t="s">
        <v>29</v>
      </c>
      <c r="M519" s="43">
        <v>5</v>
      </c>
      <c r="N519" s="43" t="s">
        <v>26</v>
      </c>
      <c r="O519" s="23">
        <v>2000</v>
      </c>
      <c r="P519" s="20">
        <v>1</v>
      </c>
      <c r="Q519" s="43" t="s">
        <v>48</v>
      </c>
      <c r="R519" s="21">
        <v>0.18</v>
      </c>
      <c r="S519" s="22">
        <v>2018.71585</v>
      </c>
      <c r="T519" s="44"/>
      <c r="U519" s="23">
        <v>8520.19</v>
      </c>
      <c r="V519" s="23">
        <f t="shared" si="136"/>
        <v>17199842.598011501</v>
      </c>
      <c r="W519" s="55"/>
      <c r="X519" s="31" t="e">
        <f>Y519/T519</f>
        <v>#DIV/0!</v>
      </c>
      <c r="Y519" s="31">
        <f>SUM(Y515:Y518)</f>
        <v>75488675.424931124</v>
      </c>
      <c r="Z519" s="31" t="e">
        <f>AA519/T519</f>
        <v>#DIV/0!</v>
      </c>
      <c r="AA519" s="31">
        <f>SUM(AA515:AA518)</f>
        <v>78186798.674176097</v>
      </c>
    </row>
    <row r="520" spans="1:27" s="89" customFormat="1" ht="20.100000000000001" customHeight="1">
      <c r="A520" s="74">
        <v>729</v>
      </c>
      <c r="B520" s="42"/>
      <c r="C520" s="42"/>
      <c r="D520" s="20">
        <v>14100360510255</v>
      </c>
      <c r="E520" s="20" t="s">
        <v>1229</v>
      </c>
      <c r="F520" s="20" t="s">
        <v>1222</v>
      </c>
      <c r="G520" s="20" t="s">
        <v>41</v>
      </c>
      <c r="H520" s="43">
        <v>2</v>
      </c>
      <c r="I520" s="20" t="s">
        <v>1223</v>
      </c>
      <c r="J520" s="24" t="s">
        <v>1020</v>
      </c>
      <c r="K520" s="43" t="s">
        <v>1023</v>
      </c>
      <c r="L520" s="43" t="s">
        <v>29</v>
      </c>
      <c r="M520" s="43">
        <v>5</v>
      </c>
      <c r="N520" s="43" t="s">
        <v>40</v>
      </c>
      <c r="O520" s="23">
        <v>2000</v>
      </c>
      <c r="P520" s="20">
        <v>1</v>
      </c>
      <c r="Q520" s="43" t="s">
        <v>48</v>
      </c>
      <c r="R520" s="21">
        <v>0.18</v>
      </c>
      <c r="S520" s="22">
        <v>2018.71585</v>
      </c>
      <c r="T520" s="44"/>
      <c r="U520" s="23">
        <v>8520.19</v>
      </c>
      <c r="V520" s="23">
        <f t="shared" si="136"/>
        <v>17199842.598011501</v>
      </c>
      <c r="W520" s="55"/>
      <c r="X520" s="80">
        <v>8392.7000000000007</v>
      </c>
      <c r="Y520" s="80">
        <f t="shared" si="134"/>
        <v>16942476.514295001</v>
      </c>
      <c r="Z520" s="80">
        <v>9061.8799999999992</v>
      </c>
      <c r="AA520" s="80">
        <f t="shared" si="135"/>
        <v>18293360.786798</v>
      </c>
    </row>
    <row r="521" spans="1:27" s="89" customFormat="1" ht="20.100000000000001" customHeight="1">
      <c r="A521" s="74">
        <v>730</v>
      </c>
      <c r="B521" s="45">
        <v>122</v>
      </c>
      <c r="C521" s="45">
        <v>22</v>
      </c>
      <c r="D521" s="26">
        <v>14100360510250</v>
      </c>
      <c r="E521" s="26" t="s">
        <v>1221</v>
      </c>
      <c r="F521" s="26" t="s">
        <v>1222</v>
      </c>
      <c r="G521" s="26" t="s">
        <v>41</v>
      </c>
      <c r="H521" s="46"/>
      <c r="I521" s="26" t="s">
        <v>1223</v>
      </c>
      <c r="J521" s="26" t="s">
        <v>1224</v>
      </c>
      <c r="K521" s="46" t="s">
        <v>1023</v>
      </c>
      <c r="L521" s="46"/>
      <c r="M521" s="46"/>
      <c r="N521" s="46"/>
      <c r="O521" s="31"/>
      <c r="P521" s="26"/>
      <c r="Q521" s="46"/>
      <c r="R521" s="28"/>
      <c r="S521" s="48"/>
      <c r="T521" s="49">
        <f>SUM(S515:S520)</f>
        <v>11971.287799000002</v>
      </c>
      <c r="U521" s="31">
        <f>V521/T521</f>
        <v>9092.4549385123173</v>
      </c>
      <c r="V521" s="31">
        <f>SUM(V515:V520)</f>
        <v>108848394.86836982</v>
      </c>
      <c r="W521" s="56">
        <v>108900000</v>
      </c>
      <c r="X521" s="80">
        <v>8392.7000000000007</v>
      </c>
      <c r="Y521" s="80">
        <f t="shared" si="134"/>
        <v>0</v>
      </c>
      <c r="Z521" s="80">
        <v>9061.8799999999992</v>
      </c>
      <c r="AA521" s="80">
        <f t="shared" si="135"/>
        <v>0</v>
      </c>
    </row>
    <row r="522" spans="1:27" s="89" customFormat="1" ht="20.100000000000001" customHeight="1">
      <c r="A522" s="74">
        <v>731</v>
      </c>
      <c r="B522" s="42">
        <v>124</v>
      </c>
      <c r="C522" s="42">
        <v>24</v>
      </c>
      <c r="D522" s="20">
        <v>66112570509201</v>
      </c>
      <c r="E522" s="20" t="s">
        <v>1249</v>
      </c>
      <c r="F522" s="20" t="s">
        <v>63</v>
      </c>
      <c r="G522" s="20" t="s">
        <v>28</v>
      </c>
      <c r="H522" s="43"/>
      <c r="I522" s="20" t="s">
        <v>1250</v>
      </c>
      <c r="J522" s="20" t="s">
        <v>1251</v>
      </c>
      <c r="K522" s="43" t="s">
        <v>1023</v>
      </c>
      <c r="L522" s="43" t="s">
        <v>29</v>
      </c>
      <c r="M522" s="43">
        <v>1</v>
      </c>
      <c r="N522" s="43">
        <v>1</v>
      </c>
      <c r="O522" s="23">
        <v>1312.3</v>
      </c>
      <c r="P522" s="20">
        <v>72</v>
      </c>
      <c r="Q522" s="43" t="s">
        <v>64</v>
      </c>
      <c r="R522" s="21">
        <v>0.21</v>
      </c>
      <c r="S522" s="22">
        <v>1323.8994499999999</v>
      </c>
      <c r="T522" s="44"/>
      <c r="U522" s="23">
        <v>7801.97</v>
      </c>
      <c r="V522" s="23">
        <f>U522*S522</f>
        <v>10329023.791916499</v>
      </c>
      <c r="W522" s="55"/>
      <c r="X522" s="80">
        <v>8392.7000000000007</v>
      </c>
      <c r="Y522" s="80">
        <f t="shared" si="134"/>
        <v>11111090.914015001</v>
      </c>
      <c r="Z522" s="80">
        <v>9061.8799999999992</v>
      </c>
      <c r="AA522" s="80">
        <f t="shared" si="135"/>
        <v>11997017.947965998</v>
      </c>
    </row>
    <row r="523" spans="1:27" s="89" customFormat="1" ht="20.100000000000001" customHeight="1">
      <c r="A523" s="74">
        <v>732</v>
      </c>
      <c r="B523" s="45">
        <v>124</v>
      </c>
      <c r="C523" s="45">
        <v>24</v>
      </c>
      <c r="D523" s="26">
        <v>66112570509201</v>
      </c>
      <c r="E523" s="26" t="s">
        <v>1249</v>
      </c>
      <c r="F523" s="26" t="s">
        <v>63</v>
      </c>
      <c r="G523" s="26" t="s">
        <v>28</v>
      </c>
      <c r="H523" s="46"/>
      <c r="I523" s="26" t="s">
        <v>1250</v>
      </c>
      <c r="J523" s="26" t="s">
        <v>1251</v>
      </c>
      <c r="K523" s="46" t="s">
        <v>1023</v>
      </c>
      <c r="L523" s="46"/>
      <c r="M523" s="46"/>
      <c r="N523" s="46"/>
      <c r="O523" s="31"/>
      <c r="P523" s="26"/>
      <c r="Q523" s="46"/>
      <c r="R523" s="28"/>
      <c r="S523" s="48"/>
      <c r="T523" s="49">
        <f>SUM(S522)</f>
        <v>1323.8994499999999</v>
      </c>
      <c r="U523" s="31">
        <f>V523/T523</f>
        <v>7801.97</v>
      </c>
      <c r="V523" s="31">
        <f>SUM(V522)</f>
        <v>10329023.791916499</v>
      </c>
      <c r="W523" s="56">
        <v>10400000</v>
      </c>
      <c r="X523" s="80">
        <f>Y523/T523</f>
        <v>21190.104300073544</v>
      </c>
      <c r="Y523" s="80">
        <f>SUM(Y520:Y522)</f>
        <v>28053567.428309999</v>
      </c>
      <c r="Z523" s="80">
        <f>AA523/T523</f>
        <v>22879.667133908093</v>
      </c>
      <c r="AA523" s="80">
        <f>SUM(AA520:AA522)</f>
        <v>30290378.734763999</v>
      </c>
    </row>
    <row r="524" spans="1:27" ht="20.100000000000001" customHeight="1">
      <c r="A524" s="39">
        <v>733</v>
      </c>
      <c r="B524" s="42">
        <v>125</v>
      </c>
      <c r="C524" s="42">
        <v>25</v>
      </c>
      <c r="D524" s="20">
        <v>66112980509201</v>
      </c>
      <c r="E524" s="20" t="s">
        <v>1252</v>
      </c>
      <c r="F524" s="20" t="s">
        <v>63</v>
      </c>
      <c r="G524" s="20" t="s">
        <v>28</v>
      </c>
      <c r="H524" s="43"/>
      <c r="I524" s="20" t="s">
        <v>1253</v>
      </c>
      <c r="J524" s="20" t="s">
        <v>1254</v>
      </c>
      <c r="K524" s="43" t="s">
        <v>1023</v>
      </c>
      <c r="L524" s="43" t="s">
        <v>29</v>
      </c>
      <c r="M524" s="43">
        <v>1</v>
      </c>
      <c r="N524" s="43">
        <v>1</v>
      </c>
      <c r="O524" s="23">
        <v>202.1</v>
      </c>
      <c r="P524" s="20">
        <v>57</v>
      </c>
      <c r="Q524" s="43" t="s">
        <v>64</v>
      </c>
      <c r="R524" s="21">
        <v>0.21</v>
      </c>
      <c r="S524" s="22">
        <v>198.28055699999999</v>
      </c>
      <c r="T524" s="44"/>
      <c r="U524" s="23">
        <v>7801.97</v>
      </c>
      <c r="V524" s="23">
        <f>U524*S524</f>
        <v>1546978.95729729</v>
      </c>
      <c r="W524" s="55"/>
      <c r="X524" s="23">
        <v>9949.3799999999992</v>
      </c>
      <c r="Y524" s="23">
        <f t="shared" si="134"/>
        <v>1972768.6082046598</v>
      </c>
      <c r="Z524" s="23">
        <v>10304.379999999999</v>
      </c>
      <c r="AA524" s="23">
        <f t="shared" si="135"/>
        <v>2043158.2059396596</v>
      </c>
    </row>
    <row r="525" spans="1:27" ht="20.100000000000001" customHeight="1">
      <c r="A525" s="39">
        <v>734</v>
      </c>
      <c r="B525" s="42"/>
      <c r="C525" s="42"/>
      <c r="D525" s="20">
        <v>66112981309203</v>
      </c>
      <c r="E525" s="20" t="s">
        <v>1255</v>
      </c>
      <c r="F525" s="20" t="s">
        <v>63</v>
      </c>
      <c r="G525" s="20" t="s">
        <v>28</v>
      </c>
      <c r="H525" s="43"/>
      <c r="I525" s="20" t="s">
        <v>1253</v>
      </c>
      <c r="J525" s="24" t="s">
        <v>1020</v>
      </c>
      <c r="K525" s="43" t="s">
        <v>1023</v>
      </c>
      <c r="L525" s="43" t="s">
        <v>20</v>
      </c>
      <c r="M525" s="43" t="s">
        <v>21</v>
      </c>
      <c r="N525" s="43" t="s">
        <v>25</v>
      </c>
      <c r="O525" s="23">
        <v>766.9</v>
      </c>
      <c r="P525" s="20" t="s">
        <v>1256</v>
      </c>
      <c r="Q525" s="43" t="s">
        <v>23</v>
      </c>
      <c r="R525" s="21">
        <v>0.1</v>
      </c>
      <c r="S525" s="22">
        <v>777.09983399999999</v>
      </c>
      <c r="T525" s="44"/>
      <c r="U525" s="23">
        <v>7536.47</v>
      </c>
      <c r="V525" s="23">
        <f>U525*S525</f>
        <v>5856589.5859459797</v>
      </c>
      <c r="W525" s="55"/>
      <c r="X525" s="23">
        <v>9133.8799999999992</v>
      </c>
      <c r="Y525" s="23">
        <f t="shared" si="134"/>
        <v>7097936.6317759193</v>
      </c>
      <c r="Z525" s="23">
        <v>9460.8799999999992</v>
      </c>
      <c r="AA525" s="23">
        <f t="shared" si="135"/>
        <v>7352048.2774939192</v>
      </c>
    </row>
    <row r="526" spans="1:27" ht="20.100000000000001" customHeight="1">
      <c r="A526" s="39">
        <v>735</v>
      </c>
      <c r="B526" s="45">
        <v>125</v>
      </c>
      <c r="C526" s="45">
        <v>25</v>
      </c>
      <c r="D526" s="26">
        <v>66112980509201</v>
      </c>
      <c r="E526" s="26" t="s">
        <v>1252</v>
      </c>
      <c r="F526" s="26" t="s">
        <v>63</v>
      </c>
      <c r="G526" s="26" t="s">
        <v>28</v>
      </c>
      <c r="H526" s="46"/>
      <c r="I526" s="26" t="s">
        <v>1253</v>
      </c>
      <c r="J526" s="26" t="s">
        <v>1254</v>
      </c>
      <c r="K526" s="46" t="s">
        <v>1023</v>
      </c>
      <c r="L526" s="46"/>
      <c r="M526" s="46"/>
      <c r="N526" s="46"/>
      <c r="O526" s="31"/>
      <c r="P526" s="26"/>
      <c r="Q526" s="46"/>
      <c r="R526" s="28"/>
      <c r="S526" s="48"/>
      <c r="T526" s="49">
        <f>SUM(S524:S525)</f>
        <v>975.38039099999992</v>
      </c>
      <c r="U526" s="31">
        <f>V526/T526</f>
        <v>7590.4422639180066</v>
      </c>
      <c r="V526" s="31">
        <f>SUM(V524:V525)</f>
        <v>7403568.5432432694</v>
      </c>
      <c r="W526" s="56">
        <v>7500000</v>
      </c>
      <c r="X526" s="23">
        <v>9949.3799999999992</v>
      </c>
      <c r="Y526" s="23">
        <f t="shared" si="134"/>
        <v>0</v>
      </c>
      <c r="Z526" s="23">
        <v>10304.379999999999</v>
      </c>
      <c r="AA526" s="23">
        <f t="shared" si="135"/>
        <v>0</v>
      </c>
    </row>
    <row r="527" spans="1:27" ht="20.100000000000001" customHeight="1">
      <c r="A527" s="39">
        <v>736</v>
      </c>
      <c r="B527" s="42">
        <v>126</v>
      </c>
      <c r="C527" s="42">
        <v>26</v>
      </c>
      <c r="D527" s="20">
        <v>66112310510201</v>
      </c>
      <c r="E527" s="20" t="s">
        <v>1257</v>
      </c>
      <c r="F527" s="20" t="s">
        <v>63</v>
      </c>
      <c r="G527" s="20" t="s">
        <v>41</v>
      </c>
      <c r="H527" s="43">
        <v>2</v>
      </c>
      <c r="I527" s="20" t="s">
        <v>1258</v>
      </c>
      <c r="J527" s="20" t="s">
        <v>1259</v>
      </c>
      <c r="K527" s="43" t="s">
        <v>1023</v>
      </c>
      <c r="L527" s="43" t="s">
        <v>29</v>
      </c>
      <c r="M527" s="43">
        <v>4</v>
      </c>
      <c r="N527" s="43">
        <v>1</v>
      </c>
      <c r="O527" s="23">
        <v>1960</v>
      </c>
      <c r="P527" s="20">
        <v>57</v>
      </c>
      <c r="Q527" s="43" t="s">
        <v>48</v>
      </c>
      <c r="R527" s="21">
        <v>0.18</v>
      </c>
      <c r="S527" s="22">
        <v>1977.465737</v>
      </c>
      <c r="T527" s="44"/>
      <c r="U527" s="23">
        <v>8340.19</v>
      </c>
      <c r="V527" s="23">
        <f t="shared" ref="V527:V534" si="137">U527*S527</f>
        <v>16492439.965070032</v>
      </c>
      <c r="W527" s="55"/>
      <c r="X527" s="23">
        <v>9133.8799999999992</v>
      </c>
      <c r="Y527" s="23">
        <f t="shared" si="134"/>
        <v>18061934.745869558</v>
      </c>
      <c r="Z527" s="23">
        <v>9460.8799999999992</v>
      </c>
      <c r="AA527" s="23">
        <f t="shared" si="135"/>
        <v>18708566.04186856</v>
      </c>
    </row>
    <row r="528" spans="1:27" ht="20.100000000000001" customHeight="1">
      <c r="A528" s="39">
        <v>737</v>
      </c>
      <c r="B528" s="42"/>
      <c r="C528" s="42"/>
      <c r="D528" s="20">
        <v>66112310510202</v>
      </c>
      <c r="E528" s="20" t="s">
        <v>1260</v>
      </c>
      <c r="F528" s="20" t="s">
        <v>63</v>
      </c>
      <c r="G528" s="20" t="s">
        <v>41</v>
      </c>
      <c r="H528" s="43">
        <v>2</v>
      </c>
      <c r="I528" s="20" t="s">
        <v>1258</v>
      </c>
      <c r="J528" s="24" t="s">
        <v>1020</v>
      </c>
      <c r="K528" s="43" t="s">
        <v>1023</v>
      </c>
      <c r="L528" s="43" t="s">
        <v>29</v>
      </c>
      <c r="M528" s="43">
        <v>4</v>
      </c>
      <c r="N528" s="43">
        <v>2</v>
      </c>
      <c r="O528" s="23">
        <v>1992</v>
      </c>
      <c r="P528" s="20">
        <v>57</v>
      </c>
      <c r="Q528" s="43" t="s">
        <v>39</v>
      </c>
      <c r="R528" s="21">
        <v>0.12</v>
      </c>
      <c r="S528" s="22">
        <v>2009.750892</v>
      </c>
      <c r="T528" s="44"/>
      <c r="U528" s="23">
        <v>9031.69</v>
      </c>
      <c r="V528" s="23">
        <f t="shared" si="137"/>
        <v>18151447.03376748</v>
      </c>
      <c r="W528" s="55"/>
      <c r="X528" s="23">
        <v>9366.8799999999992</v>
      </c>
      <c r="Y528" s="23">
        <f t="shared" si="134"/>
        <v>18825095.435256958</v>
      </c>
      <c r="Z528" s="23">
        <v>9701.8799999999992</v>
      </c>
      <c r="AA528" s="23">
        <f t="shared" si="135"/>
        <v>19498361.984076958</v>
      </c>
    </row>
    <row r="529" spans="1:27" ht="20.100000000000001" customHeight="1">
      <c r="A529" s="39">
        <v>738</v>
      </c>
      <c r="B529" s="42"/>
      <c r="C529" s="42"/>
      <c r="D529" s="20">
        <v>66112310510203</v>
      </c>
      <c r="E529" s="20" t="s">
        <v>1261</v>
      </c>
      <c r="F529" s="20" t="s">
        <v>63</v>
      </c>
      <c r="G529" s="20" t="s">
        <v>41</v>
      </c>
      <c r="H529" s="43">
        <v>2</v>
      </c>
      <c r="I529" s="20" t="s">
        <v>1258</v>
      </c>
      <c r="J529" s="24" t="s">
        <v>1020</v>
      </c>
      <c r="K529" s="43" t="s">
        <v>1023</v>
      </c>
      <c r="L529" s="43" t="s">
        <v>29</v>
      </c>
      <c r="M529" s="43">
        <v>4</v>
      </c>
      <c r="N529" s="43">
        <v>3</v>
      </c>
      <c r="O529" s="23">
        <v>1830</v>
      </c>
      <c r="P529" s="20">
        <v>57</v>
      </c>
      <c r="Q529" s="43" t="s">
        <v>47</v>
      </c>
      <c r="R529" s="21">
        <v>0.05</v>
      </c>
      <c r="S529" s="22">
        <v>1846.307296</v>
      </c>
      <c r="T529" s="44"/>
      <c r="U529" s="23">
        <v>9838.44</v>
      </c>
      <c r="V529" s="23">
        <f t="shared" si="137"/>
        <v>18164783.55325824</v>
      </c>
      <c r="W529" s="55"/>
      <c r="X529" s="23">
        <v>9366.8799999999992</v>
      </c>
      <c r="Y529" s="23">
        <f t="shared" si="134"/>
        <v>17294138.884756479</v>
      </c>
      <c r="Z529" s="23">
        <v>9701.8799999999992</v>
      </c>
      <c r="AA529" s="23">
        <f t="shared" si="135"/>
        <v>17912651.828916479</v>
      </c>
    </row>
    <row r="530" spans="1:27" s="67" customFormat="1" ht="20.100000000000001" customHeight="1">
      <c r="A530" s="50">
        <v>739</v>
      </c>
      <c r="B530" s="42"/>
      <c r="C530" s="42"/>
      <c r="D530" s="20">
        <v>66112310510204</v>
      </c>
      <c r="E530" s="20" t="s">
        <v>1262</v>
      </c>
      <c r="F530" s="20" t="s">
        <v>63</v>
      </c>
      <c r="G530" s="20" t="s">
        <v>41</v>
      </c>
      <c r="H530" s="43">
        <v>2</v>
      </c>
      <c r="I530" s="20" t="s">
        <v>1258</v>
      </c>
      <c r="J530" s="24" t="s">
        <v>1020</v>
      </c>
      <c r="K530" s="43" t="s">
        <v>1023</v>
      </c>
      <c r="L530" s="43" t="s">
        <v>29</v>
      </c>
      <c r="M530" s="43">
        <v>4</v>
      </c>
      <c r="N530" s="43">
        <v>4</v>
      </c>
      <c r="O530" s="23">
        <v>1991.4</v>
      </c>
      <c r="P530" s="20">
        <v>57</v>
      </c>
      <c r="Q530" s="43" t="s">
        <v>30</v>
      </c>
      <c r="R530" s="21">
        <v>0.1</v>
      </c>
      <c r="S530" s="22">
        <v>2009.145546</v>
      </c>
      <c r="T530" s="44"/>
      <c r="U530" s="23">
        <v>9262.19</v>
      </c>
      <c r="V530" s="23">
        <f t="shared" si="137"/>
        <v>18609087.784705739</v>
      </c>
      <c r="W530" s="55"/>
      <c r="X530" s="65">
        <v>9172.32</v>
      </c>
      <c r="Y530" s="63">
        <f t="shared" si="134"/>
        <v>18428525.874486718</v>
      </c>
      <c r="Z530" s="65">
        <v>9500.64</v>
      </c>
      <c r="AA530" s="63">
        <f t="shared" si="135"/>
        <v>19088168.540149439</v>
      </c>
    </row>
    <row r="531" spans="1:27" s="67" customFormat="1" ht="20.100000000000001" customHeight="1">
      <c r="A531" s="50">
        <v>740</v>
      </c>
      <c r="B531" s="42"/>
      <c r="C531" s="42"/>
      <c r="D531" s="20">
        <v>66112310510205</v>
      </c>
      <c r="E531" s="20" t="s">
        <v>1263</v>
      </c>
      <c r="F531" s="20" t="s">
        <v>63</v>
      </c>
      <c r="G531" s="20" t="s">
        <v>41</v>
      </c>
      <c r="H531" s="43">
        <v>2</v>
      </c>
      <c r="I531" s="20" t="s">
        <v>1258</v>
      </c>
      <c r="J531" s="24" t="s">
        <v>1020</v>
      </c>
      <c r="K531" s="43" t="s">
        <v>1023</v>
      </c>
      <c r="L531" s="43" t="s">
        <v>29</v>
      </c>
      <c r="M531" s="43">
        <v>4</v>
      </c>
      <c r="N531" s="43">
        <v>5</v>
      </c>
      <c r="O531" s="23">
        <v>957.4</v>
      </c>
      <c r="P531" s="20">
        <v>57</v>
      </c>
      <c r="Q531" s="43" t="s">
        <v>48</v>
      </c>
      <c r="R531" s="21">
        <v>0.18</v>
      </c>
      <c r="S531" s="22">
        <v>965.93147799999997</v>
      </c>
      <c r="T531" s="44"/>
      <c r="U531" s="23">
        <v>8340.19</v>
      </c>
      <c r="V531" s="23">
        <f t="shared" si="137"/>
        <v>8056052.05350082</v>
      </c>
      <c r="W531" s="55"/>
      <c r="X531" s="65">
        <v>9754.82</v>
      </c>
      <c r="Y531" s="63">
        <f t="shared" si="134"/>
        <v>9422487.70022396</v>
      </c>
      <c r="Z531" s="65">
        <v>10103.14</v>
      </c>
      <c r="AA531" s="63">
        <f t="shared" si="135"/>
        <v>9758940.952640919</v>
      </c>
    </row>
    <row r="532" spans="1:27" ht="20.100000000000001" customHeight="1">
      <c r="A532" s="39">
        <v>741</v>
      </c>
      <c r="B532" s="42"/>
      <c r="C532" s="42"/>
      <c r="D532" s="20">
        <v>66112310510206</v>
      </c>
      <c r="E532" s="20" t="s">
        <v>1264</v>
      </c>
      <c r="F532" s="20" t="s">
        <v>63</v>
      </c>
      <c r="G532" s="20" t="s">
        <v>41</v>
      </c>
      <c r="H532" s="43">
        <v>2</v>
      </c>
      <c r="I532" s="20" t="s">
        <v>1258</v>
      </c>
      <c r="J532" s="24" t="s">
        <v>1020</v>
      </c>
      <c r="K532" s="43" t="s">
        <v>1023</v>
      </c>
      <c r="L532" s="43" t="s">
        <v>29</v>
      </c>
      <c r="M532" s="43">
        <v>4</v>
      </c>
      <c r="N532" s="43">
        <v>6</v>
      </c>
      <c r="O532" s="23">
        <v>1296</v>
      </c>
      <c r="P532" s="20">
        <v>57</v>
      </c>
      <c r="Q532" s="43" t="s">
        <v>51</v>
      </c>
      <c r="R532" s="21">
        <v>0.14000000000000001</v>
      </c>
      <c r="S532" s="22">
        <v>1307.548773</v>
      </c>
      <c r="T532" s="44"/>
      <c r="U532" s="23">
        <v>8801.19</v>
      </c>
      <c r="V532" s="23">
        <f t="shared" si="137"/>
        <v>11507985.18543987</v>
      </c>
      <c r="W532" s="55"/>
      <c r="X532" s="31" t="e">
        <f>Y532/T532</f>
        <v>#DIV/0!</v>
      </c>
      <c r="Y532" s="31">
        <f>SUM(Y524:Y531)</f>
        <v>91102887.880574256</v>
      </c>
      <c r="Z532" s="31" t="e">
        <f>AA532/T532</f>
        <v>#DIV/0!</v>
      </c>
      <c r="AA532" s="31">
        <f>SUM(AA524:AA531)</f>
        <v>94361895.831085935</v>
      </c>
    </row>
    <row r="533" spans="1:27" ht="20.100000000000001" customHeight="1">
      <c r="A533" s="39">
        <v>742</v>
      </c>
      <c r="B533" s="42"/>
      <c r="C533" s="42"/>
      <c r="D533" s="20">
        <v>66112310510207</v>
      </c>
      <c r="E533" s="20" t="s">
        <v>1265</v>
      </c>
      <c r="F533" s="20" t="s">
        <v>63</v>
      </c>
      <c r="G533" s="20" t="s">
        <v>41</v>
      </c>
      <c r="H533" s="43">
        <v>2</v>
      </c>
      <c r="I533" s="20" t="s">
        <v>1258</v>
      </c>
      <c r="J533" s="24" t="s">
        <v>1020</v>
      </c>
      <c r="K533" s="43" t="s">
        <v>1023</v>
      </c>
      <c r="L533" s="43" t="s">
        <v>29</v>
      </c>
      <c r="M533" s="43">
        <v>4</v>
      </c>
      <c r="N533" s="43">
        <v>7</v>
      </c>
      <c r="O533" s="23">
        <v>1188.8</v>
      </c>
      <c r="P533" s="20">
        <v>57</v>
      </c>
      <c r="Q533" s="43" t="s">
        <v>47</v>
      </c>
      <c r="R533" s="21">
        <v>0.05</v>
      </c>
      <c r="S533" s="22">
        <v>1199.3935039999999</v>
      </c>
      <c r="T533" s="44"/>
      <c r="U533" s="23">
        <v>9838.44</v>
      </c>
      <c r="V533" s="23">
        <f t="shared" si="137"/>
        <v>11800161.02549376</v>
      </c>
      <c r="W533" s="55"/>
      <c r="X533" s="23">
        <v>8822.82</v>
      </c>
      <c r="Y533" s="23">
        <f t="shared" si="134"/>
        <v>10582032.994961279</v>
      </c>
      <c r="Z533" s="23">
        <v>9139.14</v>
      </c>
      <c r="AA533" s="23">
        <f t="shared" si="135"/>
        <v>10961425.148146559</v>
      </c>
    </row>
    <row r="534" spans="1:27" ht="20.100000000000001" customHeight="1">
      <c r="A534" s="39">
        <v>743</v>
      </c>
      <c r="B534" s="42"/>
      <c r="C534" s="42"/>
      <c r="D534" s="20">
        <v>66112310510208</v>
      </c>
      <c r="E534" s="20" t="s">
        <v>1266</v>
      </c>
      <c r="F534" s="20" t="s">
        <v>63</v>
      </c>
      <c r="G534" s="20" t="s">
        <v>41</v>
      </c>
      <c r="H534" s="43">
        <v>2</v>
      </c>
      <c r="I534" s="20" t="s">
        <v>1258</v>
      </c>
      <c r="J534" s="24" t="s">
        <v>1020</v>
      </c>
      <c r="K534" s="43" t="s">
        <v>1023</v>
      </c>
      <c r="L534" s="43" t="s">
        <v>29</v>
      </c>
      <c r="M534" s="43">
        <v>4</v>
      </c>
      <c r="N534" s="43">
        <v>8</v>
      </c>
      <c r="O534" s="23">
        <v>1296</v>
      </c>
      <c r="P534" s="20">
        <v>57</v>
      </c>
      <c r="Q534" s="43" t="s">
        <v>39</v>
      </c>
      <c r="R534" s="21">
        <v>0.12</v>
      </c>
      <c r="S534" s="22">
        <v>1307.548773</v>
      </c>
      <c r="T534" s="44"/>
      <c r="U534" s="23">
        <v>9031.69</v>
      </c>
      <c r="V534" s="23">
        <f t="shared" si="137"/>
        <v>11809375.177616371</v>
      </c>
      <c r="W534" s="55"/>
      <c r="X534" s="23">
        <v>8822.82</v>
      </c>
      <c r="Y534" s="23">
        <f t="shared" si="134"/>
        <v>11536267.465399859</v>
      </c>
      <c r="Z534" s="23">
        <v>9139.14</v>
      </c>
      <c r="AA534" s="23">
        <f t="shared" si="135"/>
        <v>11949871.293275218</v>
      </c>
    </row>
    <row r="535" spans="1:27" ht="20.100000000000001" customHeight="1">
      <c r="A535" s="39">
        <v>744</v>
      </c>
      <c r="B535" s="45">
        <v>126</v>
      </c>
      <c r="C535" s="45">
        <v>26</v>
      </c>
      <c r="D535" s="26">
        <v>66112310510201</v>
      </c>
      <c r="E535" s="26" t="s">
        <v>1257</v>
      </c>
      <c r="F535" s="26" t="s">
        <v>63</v>
      </c>
      <c r="G535" s="26" t="s">
        <v>41</v>
      </c>
      <c r="H535" s="46"/>
      <c r="I535" s="26" t="s">
        <v>1258</v>
      </c>
      <c r="J535" s="26" t="s">
        <v>1259</v>
      </c>
      <c r="K535" s="46" t="s">
        <v>1023</v>
      </c>
      <c r="L535" s="46"/>
      <c r="M535" s="46"/>
      <c r="N535" s="46"/>
      <c r="O535" s="31"/>
      <c r="P535" s="26"/>
      <c r="Q535" s="46"/>
      <c r="R535" s="28"/>
      <c r="S535" s="48"/>
      <c r="T535" s="49">
        <f>SUM(S527:S534)</f>
        <v>12623.091999</v>
      </c>
      <c r="U535" s="31">
        <f>V535/T535</f>
        <v>9077.9130650343213</v>
      </c>
      <c r="V535" s="31">
        <f>SUM(V527:V534)</f>
        <v>114591331.77885231</v>
      </c>
      <c r="W535" s="56">
        <v>114600000</v>
      </c>
      <c r="X535" s="23">
        <v>8822.82</v>
      </c>
      <c r="Y535" s="23">
        <f t="shared" si="134"/>
        <v>0</v>
      </c>
      <c r="Z535" s="23">
        <v>9139.14</v>
      </c>
      <c r="AA535" s="23">
        <f t="shared" si="135"/>
        <v>0</v>
      </c>
    </row>
    <row r="536" spans="1:27" ht="20.100000000000001" customHeight="1">
      <c r="A536" s="39">
        <v>745</v>
      </c>
      <c r="B536" s="42">
        <v>127</v>
      </c>
      <c r="C536" s="42">
        <v>27</v>
      </c>
      <c r="D536" s="20">
        <v>66112540510201</v>
      </c>
      <c r="E536" s="20" t="s">
        <v>1267</v>
      </c>
      <c r="F536" s="20" t="s">
        <v>63</v>
      </c>
      <c r="G536" s="20" t="s">
        <v>41</v>
      </c>
      <c r="H536" s="43">
        <v>2</v>
      </c>
      <c r="I536" s="20" t="s">
        <v>1268</v>
      </c>
      <c r="J536" s="20" t="s">
        <v>1269</v>
      </c>
      <c r="K536" s="43" t="s">
        <v>1023</v>
      </c>
      <c r="L536" s="43" t="s">
        <v>29</v>
      </c>
      <c r="M536" s="43">
        <v>5</v>
      </c>
      <c r="N536" s="43">
        <v>1</v>
      </c>
      <c r="O536" s="23">
        <v>1944</v>
      </c>
      <c r="P536" s="20">
        <v>72</v>
      </c>
      <c r="Q536" s="43" t="s">
        <v>30</v>
      </c>
      <c r="R536" s="21">
        <v>0.1</v>
      </c>
      <c r="S536" s="22">
        <v>1963.108217</v>
      </c>
      <c r="T536" s="44"/>
      <c r="U536" s="23">
        <v>9262.19</v>
      </c>
      <c r="V536" s="23">
        <f>U536*S536</f>
        <v>18182681.296415232</v>
      </c>
      <c r="W536" s="55"/>
      <c r="X536" s="23">
        <v>8822.82</v>
      </c>
      <c r="Y536" s="23">
        <f t="shared" si="134"/>
        <v>17320150.439111941</v>
      </c>
      <c r="Z536" s="23">
        <v>9139.14</v>
      </c>
      <c r="AA536" s="23">
        <f t="shared" si="135"/>
        <v>17941120.830313377</v>
      </c>
    </row>
    <row r="537" spans="1:27" ht="20.100000000000001" customHeight="1">
      <c r="A537" s="39">
        <v>746</v>
      </c>
      <c r="B537" s="42"/>
      <c r="C537" s="42"/>
      <c r="D537" s="20">
        <v>66112540510202</v>
      </c>
      <c r="E537" s="20" t="s">
        <v>1270</v>
      </c>
      <c r="F537" s="20" t="s">
        <v>63</v>
      </c>
      <c r="G537" s="20" t="s">
        <v>41</v>
      </c>
      <c r="H537" s="43">
        <v>2</v>
      </c>
      <c r="I537" s="20" t="s">
        <v>1268</v>
      </c>
      <c r="J537" s="24" t="s">
        <v>1020</v>
      </c>
      <c r="K537" s="43" t="s">
        <v>1023</v>
      </c>
      <c r="L537" s="43" t="s">
        <v>29</v>
      </c>
      <c r="M537" s="43">
        <v>5</v>
      </c>
      <c r="N537" s="43">
        <v>2</v>
      </c>
      <c r="O537" s="23">
        <v>1350</v>
      </c>
      <c r="P537" s="20">
        <v>72</v>
      </c>
      <c r="Q537" s="43" t="s">
        <v>47</v>
      </c>
      <c r="R537" s="21">
        <v>0.05</v>
      </c>
      <c r="S537" s="22">
        <v>1363.269595</v>
      </c>
      <c r="T537" s="44"/>
      <c r="U537" s="23">
        <v>9838.44</v>
      </c>
      <c r="V537" s="23">
        <f>U537*S537</f>
        <v>13412446.114231801</v>
      </c>
      <c r="W537" s="55"/>
      <c r="X537" s="23">
        <v>8822.82</v>
      </c>
      <c r="Y537" s="23">
        <f t="shared" si="134"/>
        <v>12027882.2481579</v>
      </c>
      <c r="Z537" s="23">
        <v>9139.14</v>
      </c>
      <c r="AA537" s="23">
        <f t="shared" si="135"/>
        <v>12459111.686448298</v>
      </c>
    </row>
    <row r="538" spans="1:27" ht="20.100000000000001" customHeight="1">
      <c r="A538" s="39">
        <v>747</v>
      </c>
      <c r="B538" s="42"/>
      <c r="C538" s="42"/>
      <c r="D538" s="20">
        <v>66112540510203</v>
      </c>
      <c r="E538" s="20" t="s">
        <v>1271</v>
      </c>
      <c r="F538" s="20" t="s">
        <v>63</v>
      </c>
      <c r="G538" s="20" t="s">
        <v>41</v>
      </c>
      <c r="H538" s="43">
        <v>2</v>
      </c>
      <c r="I538" s="20" t="s">
        <v>1268</v>
      </c>
      <c r="J538" s="24" t="s">
        <v>1020</v>
      </c>
      <c r="K538" s="43" t="s">
        <v>1023</v>
      </c>
      <c r="L538" s="43" t="s">
        <v>29</v>
      </c>
      <c r="M538" s="43">
        <v>5</v>
      </c>
      <c r="N538" s="43">
        <v>3</v>
      </c>
      <c r="O538" s="23">
        <v>1275</v>
      </c>
      <c r="P538" s="20">
        <v>72</v>
      </c>
      <c r="Q538" s="43" t="s">
        <v>30</v>
      </c>
      <c r="R538" s="21">
        <v>0.1</v>
      </c>
      <c r="S538" s="22">
        <v>1287.5323960000001</v>
      </c>
      <c r="T538" s="44"/>
      <c r="U538" s="23">
        <v>9262.19</v>
      </c>
      <c r="V538" s="23">
        <f>U538*S538</f>
        <v>11925369.68290724</v>
      </c>
      <c r="W538" s="55"/>
      <c r="X538" s="23">
        <v>10337.32</v>
      </c>
      <c r="Y538" s="23">
        <f t="shared" si="134"/>
        <v>13309634.38781872</v>
      </c>
      <c r="Z538" s="23">
        <v>10705.64</v>
      </c>
      <c r="AA538" s="23">
        <f t="shared" si="135"/>
        <v>13783858.319913439</v>
      </c>
    </row>
    <row r="539" spans="1:27" ht="20.100000000000001" customHeight="1">
      <c r="A539" s="39">
        <v>748</v>
      </c>
      <c r="B539" s="42"/>
      <c r="C539" s="42"/>
      <c r="D539" s="20">
        <v>66112540510204</v>
      </c>
      <c r="E539" s="20" t="s">
        <v>1272</v>
      </c>
      <c r="F539" s="20" t="s">
        <v>63</v>
      </c>
      <c r="G539" s="20" t="s">
        <v>41</v>
      </c>
      <c r="H539" s="43">
        <v>2</v>
      </c>
      <c r="I539" s="20" t="s">
        <v>1268</v>
      </c>
      <c r="J539" s="24" t="s">
        <v>1020</v>
      </c>
      <c r="K539" s="43" t="s">
        <v>1023</v>
      </c>
      <c r="L539" s="43" t="s">
        <v>29</v>
      </c>
      <c r="M539" s="43">
        <v>5</v>
      </c>
      <c r="N539" s="43">
        <v>4</v>
      </c>
      <c r="O539" s="23">
        <v>1908.3</v>
      </c>
      <c r="P539" s="20">
        <v>72</v>
      </c>
      <c r="Q539" s="43" t="s">
        <v>30</v>
      </c>
      <c r="R539" s="21">
        <v>0.1</v>
      </c>
      <c r="S539" s="22">
        <v>1927.0573099999999</v>
      </c>
      <c r="T539" s="44"/>
      <c r="U539" s="23">
        <v>9262.19</v>
      </c>
      <c r="V539" s="23">
        <f>U539*S539</f>
        <v>17848770.9461089</v>
      </c>
      <c r="W539" s="55"/>
      <c r="X539" s="31" t="e">
        <f>Y539/T539</f>
        <v>#DIV/0!</v>
      </c>
      <c r="Y539" s="31">
        <f>SUM(Y533:Y538)</f>
        <v>64775967.535449699</v>
      </c>
      <c r="Z539" s="31" t="e">
        <f>AA539/T539</f>
        <v>#DIV/0!</v>
      </c>
      <c r="AA539" s="31">
        <f>SUM(AA533:AA538)</f>
        <v>67095387.278096892</v>
      </c>
    </row>
    <row r="540" spans="1:27" s="89" customFormat="1" ht="20.100000000000001" customHeight="1">
      <c r="A540" s="74">
        <v>749</v>
      </c>
      <c r="B540" s="45">
        <v>127</v>
      </c>
      <c r="C540" s="45">
        <v>27</v>
      </c>
      <c r="D540" s="26">
        <v>66112540510201</v>
      </c>
      <c r="E540" s="26" t="s">
        <v>1267</v>
      </c>
      <c r="F540" s="26" t="s">
        <v>63</v>
      </c>
      <c r="G540" s="26" t="s">
        <v>41</v>
      </c>
      <c r="H540" s="46"/>
      <c r="I540" s="26" t="s">
        <v>1268</v>
      </c>
      <c r="J540" s="26" t="s">
        <v>1269</v>
      </c>
      <c r="K540" s="46" t="s">
        <v>1023</v>
      </c>
      <c r="L540" s="46"/>
      <c r="M540" s="46"/>
      <c r="N540" s="46"/>
      <c r="O540" s="31"/>
      <c r="P540" s="26"/>
      <c r="Q540" s="46"/>
      <c r="R540" s="28"/>
      <c r="S540" s="48"/>
      <c r="T540" s="49">
        <f>SUM(S536:S539)</f>
        <v>6540.9675179999995</v>
      </c>
      <c r="U540" s="31">
        <f>V540/T540</f>
        <v>9382.2921258639362</v>
      </c>
      <c r="V540" s="31">
        <f>SUM(V536:V539)</f>
        <v>61369268.039663173</v>
      </c>
      <c r="W540" s="56">
        <v>61400000</v>
      </c>
      <c r="X540" s="80">
        <v>7897.9</v>
      </c>
      <c r="Y540" s="80">
        <f t="shared" si="134"/>
        <v>0</v>
      </c>
      <c r="Z540" s="80">
        <v>8529.3799999999992</v>
      </c>
      <c r="AA540" s="80">
        <f t="shared" si="135"/>
        <v>0</v>
      </c>
    </row>
    <row r="541" spans="1:27" s="89" customFormat="1" ht="20.100000000000001" customHeight="1">
      <c r="A541" s="74">
        <v>750</v>
      </c>
      <c r="B541" s="42">
        <v>129</v>
      </c>
      <c r="C541" s="42">
        <v>29</v>
      </c>
      <c r="D541" s="20">
        <v>66112770510201</v>
      </c>
      <c r="E541" s="20" t="s">
        <v>1279</v>
      </c>
      <c r="F541" s="20" t="s">
        <v>63</v>
      </c>
      <c r="G541" s="20" t="s">
        <v>41</v>
      </c>
      <c r="H541" s="43">
        <v>2</v>
      </c>
      <c r="I541" s="20" t="s">
        <v>1280</v>
      </c>
      <c r="J541" s="20" t="s">
        <v>1281</v>
      </c>
      <c r="K541" s="43" t="s">
        <v>1023</v>
      </c>
      <c r="L541" s="43" t="s">
        <v>29</v>
      </c>
      <c r="M541" s="43">
        <v>1</v>
      </c>
      <c r="N541" s="43">
        <v>1</v>
      </c>
      <c r="O541" s="23">
        <v>1990.6</v>
      </c>
      <c r="P541" s="20">
        <v>79</v>
      </c>
      <c r="Q541" s="43" t="s">
        <v>47</v>
      </c>
      <c r="R541" s="21">
        <v>0.05</v>
      </c>
      <c r="S541" s="22">
        <v>2009.840913</v>
      </c>
      <c r="T541" s="44"/>
      <c r="U541" s="23">
        <v>9838.44</v>
      </c>
      <c r="V541" s="23">
        <f t="shared" ref="V541:V548" si="138">U541*S541</f>
        <v>19773699.232095722</v>
      </c>
      <c r="W541" s="55"/>
      <c r="X541" s="80">
        <v>7897.9</v>
      </c>
      <c r="Y541" s="80">
        <f t="shared" si="134"/>
        <v>15873522.546782698</v>
      </c>
      <c r="Z541" s="80">
        <v>8529.3799999999992</v>
      </c>
      <c r="AA541" s="80">
        <f t="shared" si="135"/>
        <v>17142696.88652394</v>
      </c>
    </row>
    <row r="542" spans="1:27" s="89" customFormat="1" ht="20.100000000000001" customHeight="1">
      <c r="A542" s="74">
        <v>751</v>
      </c>
      <c r="B542" s="42"/>
      <c r="C542" s="42"/>
      <c r="D542" s="20">
        <v>66112770510202</v>
      </c>
      <c r="E542" s="20" t="s">
        <v>1282</v>
      </c>
      <c r="F542" s="20" t="s">
        <v>63</v>
      </c>
      <c r="G542" s="20" t="s">
        <v>41</v>
      </c>
      <c r="H542" s="43">
        <v>2</v>
      </c>
      <c r="I542" s="20" t="s">
        <v>1280</v>
      </c>
      <c r="J542" s="24" t="s">
        <v>1020</v>
      </c>
      <c r="K542" s="43" t="s">
        <v>1023</v>
      </c>
      <c r="L542" s="43" t="s">
        <v>29</v>
      </c>
      <c r="M542" s="43">
        <v>1</v>
      </c>
      <c r="N542" s="43">
        <v>2</v>
      </c>
      <c r="O542" s="23">
        <v>1990.8</v>
      </c>
      <c r="P542" s="20">
        <v>79</v>
      </c>
      <c r="Q542" s="43" t="s">
        <v>39</v>
      </c>
      <c r="R542" s="21">
        <v>0.12</v>
      </c>
      <c r="S542" s="22">
        <v>2010.0428460000001</v>
      </c>
      <c r="T542" s="44"/>
      <c r="U542" s="23">
        <v>9031.69</v>
      </c>
      <c r="V542" s="23">
        <f t="shared" si="138"/>
        <v>18154083.871789742</v>
      </c>
      <c r="W542" s="55"/>
      <c r="X542" s="80" t="e">
        <f>Y542/T542</f>
        <v>#DIV/0!</v>
      </c>
      <c r="Y542" s="80">
        <f>SUM(Y540:Y541)</f>
        <v>15873522.546782698</v>
      </c>
      <c r="Z542" s="80" t="e">
        <f>AA542/T542</f>
        <v>#DIV/0!</v>
      </c>
      <c r="AA542" s="80">
        <f>SUM(AA540:AA541)</f>
        <v>17142696.88652394</v>
      </c>
    </row>
    <row r="543" spans="1:27" ht="20.100000000000001" customHeight="1">
      <c r="A543" s="39">
        <v>752</v>
      </c>
      <c r="B543" s="42"/>
      <c r="C543" s="42"/>
      <c r="D543" s="20">
        <v>66112770510203</v>
      </c>
      <c r="E543" s="20" t="s">
        <v>1283</v>
      </c>
      <c r="F543" s="20" t="s">
        <v>63</v>
      </c>
      <c r="G543" s="20" t="s">
        <v>41</v>
      </c>
      <c r="H543" s="43">
        <v>2</v>
      </c>
      <c r="I543" s="20" t="s">
        <v>1280</v>
      </c>
      <c r="J543" s="24" t="s">
        <v>1020</v>
      </c>
      <c r="K543" s="43" t="s">
        <v>1023</v>
      </c>
      <c r="L543" s="43" t="s">
        <v>29</v>
      </c>
      <c r="M543" s="43">
        <v>1</v>
      </c>
      <c r="N543" s="43">
        <v>3</v>
      </c>
      <c r="O543" s="23">
        <v>1684.8</v>
      </c>
      <c r="P543" s="20">
        <v>79</v>
      </c>
      <c r="Q543" s="43" t="s">
        <v>47</v>
      </c>
      <c r="R543" s="21">
        <v>0.05</v>
      </c>
      <c r="S543" s="22">
        <v>1701.0850849999999</v>
      </c>
      <c r="T543" s="44"/>
      <c r="U543" s="23">
        <v>9838.44</v>
      </c>
      <c r="V543" s="23">
        <f t="shared" si="138"/>
        <v>16736023.5436674</v>
      </c>
      <c r="W543" s="55"/>
      <c r="X543" s="23">
        <v>6749.32</v>
      </c>
      <c r="Y543" s="23">
        <f t="shared" si="134"/>
        <v>11481167.585892199</v>
      </c>
      <c r="Z543" s="23">
        <v>6989.64</v>
      </c>
      <c r="AA543" s="23">
        <f t="shared" si="135"/>
        <v>11889972.353519401</v>
      </c>
    </row>
    <row r="544" spans="1:27" ht="20.100000000000001" customHeight="1">
      <c r="A544" s="39">
        <v>753</v>
      </c>
      <c r="B544" s="42"/>
      <c r="C544" s="42"/>
      <c r="D544" s="20">
        <v>66112770510204</v>
      </c>
      <c r="E544" s="20" t="s">
        <v>1284</v>
      </c>
      <c r="F544" s="20" t="s">
        <v>63</v>
      </c>
      <c r="G544" s="20" t="s">
        <v>41</v>
      </c>
      <c r="H544" s="43">
        <v>2</v>
      </c>
      <c r="I544" s="20" t="s">
        <v>1280</v>
      </c>
      <c r="J544" s="24" t="s">
        <v>1020</v>
      </c>
      <c r="K544" s="43" t="s">
        <v>1023</v>
      </c>
      <c r="L544" s="43" t="s">
        <v>29</v>
      </c>
      <c r="M544" s="43">
        <v>1</v>
      </c>
      <c r="N544" s="43">
        <v>4</v>
      </c>
      <c r="O544" s="23">
        <v>1990.8</v>
      </c>
      <c r="P544" s="20">
        <v>79</v>
      </c>
      <c r="Q544" s="43" t="s">
        <v>39</v>
      </c>
      <c r="R544" s="21">
        <v>0.12</v>
      </c>
      <c r="S544" s="22">
        <v>2010.0428460000001</v>
      </c>
      <c r="T544" s="44"/>
      <c r="U544" s="23">
        <v>9031.69</v>
      </c>
      <c r="V544" s="23">
        <f t="shared" si="138"/>
        <v>18154083.871789742</v>
      </c>
      <c r="W544" s="55"/>
      <c r="X544" s="31" t="e">
        <f>Y544/T544</f>
        <v>#DIV/0!</v>
      </c>
      <c r="Y544" s="31">
        <f>SUM(Y543)</f>
        <v>11481167.585892199</v>
      </c>
      <c r="Z544" s="31" t="e">
        <f>AA544/T544</f>
        <v>#DIV/0!</v>
      </c>
      <c r="AA544" s="31">
        <f>SUM(AA543)</f>
        <v>11889972.353519401</v>
      </c>
    </row>
    <row r="545" spans="1:27" ht="20.100000000000001" customHeight="1">
      <c r="A545" s="39">
        <v>754</v>
      </c>
      <c r="B545" s="42"/>
      <c r="C545" s="42"/>
      <c r="D545" s="20">
        <v>66112770510205</v>
      </c>
      <c r="E545" s="20" t="s">
        <v>1285</v>
      </c>
      <c r="F545" s="20" t="s">
        <v>63</v>
      </c>
      <c r="G545" s="20" t="s">
        <v>41</v>
      </c>
      <c r="H545" s="43">
        <v>2</v>
      </c>
      <c r="I545" s="20" t="s">
        <v>1280</v>
      </c>
      <c r="J545" s="24" t="s">
        <v>1020</v>
      </c>
      <c r="K545" s="43" t="s">
        <v>1023</v>
      </c>
      <c r="L545" s="43" t="s">
        <v>29</v>
      </c>
      <c r="M545" s="43">
        <v>1</v>
      </c>
      <c r="N545" s="43" t="s">
        <v>26</v>
      </c>
      <c r="O545" s="23">
        <v>1852.1</v>
      </c>
      <c r="P545" s="20">
        <v>79</v>
      </c>
      <c r="Q545" s="43" t="s">
        <v>30</v>
      </c>
      <c r="R545" s="21">
        <v>0.1</v>
      </c>
      <c r="S545" s="22">
        <v>1870.0021879999999</v>
      </c>
      <c r="T545" s="44"/>
      <c r="U545" s="23">
        <v>9262.19</v>
      </c>
      <c r="V545" s="23">
        <f t="shared" si="138"/>
        <v>17320315.56567172</v>
      </c>
      <c r="W545" s="55"/>
      <c r="X545" s="23">
        <v>7811.64</v>
      </c>
      <c r="Y545" s="23">
        <f t="shared" si="134"/>
        <v>14607783.891868319</v>
      </c>
      <c r="Z545" s="23">
        <v>7791.12</v>
      </c>
      <c r="AA545" s="23">
        <f t="shared" si="135"/>
        <v>14569411.44697056</v>
      </c>
    </row>
    <row r="546" spans="1:27" ht="20.100000000000001" customHeight="1">
      <c r="A546" s="39">
        <v>755</v>
      </c>
      <c r="B546" s="42"/>
      <c r="C546" s="42"/>
      <c r="D546" s="20">
        <v>66112770510206</v>
      </c>
      <c r="E546" s="20" t="s">
        <v>1286</v>
      </c>
      <c r="F546" s="20" t="s">
        <v>63</v>
      </c>
      <c r="G546" s="20" t="s">
        <v>41</v>
      </c>
      <c r="H546" s="43">
        <v>2</v>
      </c>
      <c r="I546" s="20" t="s">
        <v>1280</v>
      </c>
      <c r="J546" s="24" t="s">
        <v>1020</v>
      </c>
      <c r="K546" s="43" t="s">
        <v>1023</v>
      </c>
      <c r="L546" s="43" t="s">
        <v>29</v>
      </c>
      <c r="M546" s="43">
        <v>1</v>
      </c>
      <c r="N546" s="43">
        <v>6</v>
      </c>
      <c r="O546" s="23">
        <v>870.8</v>
      </c>
      <c r="P546" s="20">
        <v>79</v>
      </c>
      <c r="Q546" s="43" t="s">
        <v>30</v>
      </c>
      <c r="R546" s="21">
        <v>0.1</v>
      </c>
      <c r="S546" s="22">
        <v>879.21705399999996</v>
      </c>
      <c r="T546" s="44"/>
      <c r="U546" s="23">
        <v>9262.19</v>
      </c>
      <c r="V546" s="23">
        <f t="shared" si="138"/>
        <v>8143475.4053882603</v>
      </c>
      <c r="W546" s="55"/>
      <c r="X546" s="31" t="e">
        <f>Y546/T546</f>
        <v>#DIV/0!</v>
      </c>
      <c r="Y546" s="31">
        <f>SUM(Y545)</f>
        <v>14607783.891868319</v>
      </c>
      <c r="Z546" s="31" t="e">
        <f>AA546/T546</f>
        <v>#DIV/0!</v>
      </c>
      <c r="AA546" s="31">
        <f>SUM(AA545)</f>
        <v>14569411.44697056</v>
      </c>
    </row>
    <row r="547" spans="1:27" ht="20.100000000000001" customHeight="1">
      <c r="A547" s="39">
        <v>756</v>
      </c>
      <c r="B547" s="42"/>
      <c r="C547" s="42"/>
      <c r="D547" s="60">
        <v>66112770510207</v>
      </c>
      <c r="E547" s="60" t="s">
        <v>1287</v>
      </c>
      <c r="F547" s="60" t="s">
        <v>63</v>
      </c>
      <c r="G547" s="60" t="s">
        <v>41</v>
      </c>
      <c r="H547" s="69" t="s">
        <v>21</v>
      </c>
      <c r="I547" s="60" t="s">
        <v>1280</v>
      </c>
      <c r="J547" s="61" t="s">
        <v>1020</v>
      </c>
      <c r="K547" s="62" t="s">
        <v>1023</v>
      </c>
      <c r="L547" s="62" t="s">
        <v>29</v>
      </c>
      <c r="M547" s="62">
        <v>1</v>
      </c>
      <c r="N547" s="62">
        <v>7</v>
      </c>
      <c r="O547" s="63">
        <v>4</v>
      </c>
      <c r="P547" s="60">
        <v>79</v>
      </c>
      <c r="Q547" s="62" t="s">
        <v>30</v>
      </c>
      <c r="R547" s="64">
        <v>0.1</v>
      </c>
      <c r="S547" s="44">
        <v>4.0386639999999998</v>
      </c>
      <c r="T547" s="44"/>
      <c r="U547" s="68">
        <v>9069.7199999999993</v>
      </c>
      <c r="V547" s="63">
        <f t="shared" si="138"/>
        <v>36629.551654079994</v>
      </c>
      <c r="W547" s="66"/>
      <c r="X547" s="23">
        <v>7811.64</v>
      </c>
      <c r="Y547" s="23">
        <f t="shared" ref="Y547:Y550" si="139">X547*S547</f>
        <v>31548.589248960001</v>
      </c>
      <c r="Z547" s="23">
        <v>7791.12</v>
      </c>
      <c r="AA547" s="23">
        <f t="shared" si="135"/>
        <v>31465.715863679998</v>
      </c>
    </row>
    <row r="548" spans="1:27" ht="20.100000000000001" customHeight="1">
      <c r="A548" s="39">
        <v>757</v>
      </c>
      <c r="B548" s="42"/>
      <c r="C548" s="42"/>
      <c r="D548" s="60">
        <v>66112770510208</v>
      </c>
      <c r="E548" s="60" t="s">
        <v>1288</v>
      </c>
      <c r="F548" s="60" t="s">
        <v>63</v>
      </c>
      <c r="G548" s="60" t="s">
        <v>41</v>
      </c>
      <c r="H548" s="69" t="s">
        <v>21</v>
      </c>
      <c r="I548" s="60" t="s">
        <v>1280</v>
      </c>
      <c r="J548" s="61" t="s">
        <v>1020</v>
      </c>
      <c r="K548" s="62" t="s">
        <v>1023</v>
      </c>
      <c r="L548" s="62" t="s">
        <v>29</v>
      </c>
      <c r="M548" s="62">
        <v>1</v>
      </c>
      <c r="N548" s="62">
        <v>8</v>
      </c>
      <c r="O548" s="63">
        <v>9</v>
      </c>
      <c r="P548" s="60">
        <v>79</v>
      </c>
      <c r="Q548" s="62" t="s">
        <v>47</v>
      </c>
      <c r="R548" s="64">
        <v>0.05</v>
      </c>
      <c r="S548" s="44">
        <v>9.0869929999999997</v>
      </c>
      <c r="T548" s="44"/>
      <c r="U548" s="68">
        <v>9645.9699999999993</v>
      </c>
      <c r="V548" s="63">
        <f t="shared" si="138"/>
        <v>87652.861868209991</v>
      </c>
      <c r="W548" s="66"/>
      <c r="X548" s="23">
        <v>7811.64</v>
      </c>
      <c r="Y548" s="23">
        <f t="shared" si="139"/>
        <v>70984.317998519997</v>
      </c>
      <c r="Z548" s="23">
        <v>7791.12</v>
      </c>
      <c r="AA548" s="23">
        <f t="shared" si="135"/>
        <v>70797.852902159997</v>
      </c>
    </row>
    <row r="549" spans="1:27" ht="20.100000000000001" customHeight="1">
      <c r="A549" s="39">
        <v>758</v>
      </c>
      <c r="B549" s="45">
        <v>129</v>
      </c>
      <c r="C549" s="45">
        <v>29</v>
      </c>
      <c r="D549" s="26">
        <v>66112770510201</v>
      </c>
      <c r="E549" s="26" t="s">
        <v>1279</v>
      </c>
      <c r="F549" s="26" t="s">
        <v>63</v>
      </c>
      <c r="G549" s="26" t="s">
        <v>41</v>
      </c>
      <c r="H549" s="46"/>
      <c r="I549" s="26" t="s">
        <v>1280</v>
      </c>
      <c r="J549" s="26" t="s">
        <v>1281</v>
      </c>
      <c r="K549" s="46" t="s">
        <v>1023</v>
      </c>
      <c r="L549" s="46"/>
      <c r="M549" s="46"/>
      <c r="N549" s="46"/>
      <c r="O549" s="31"/>
      <c r="P549" s="26"/>
      <c r="Q549" s="46"/>
      <c r="R549" s="28"/>
      <c r="S549" s="48"/>
      <c r="T549" s="49">
        <f>SUM(S541:S548)</f>
        <v>10493.356589000001</v>
      </c>
      <c r="U549" s="31">
        <f>V549/T549</f>
        <v>9377.9300330918031</v>
      </c>
      <c r="V549" s="31">
        <f>SUM(V541:V548)</f>
        <v>98405963.903924868</v>
      </c>
      <c r="W549" s="56">
        <v>98500000</v>
      </c>
      <c r="X549" s="23">
        <v>7811.64</v>
      </c>
      <c r="Y549" s="23">
        <f t="shared" si="139"/>
        <v>0</v>
      </c>
      <c r="Z549" s="23">
        <v>7791.12</v>
      </c>
      <c r="AA549" s="23">
        <f t="shared" si="135"/>
        <v>0</v>
      </c>
    </row>
    <row r="550" spans="1:27" ht="20.100000000000001" customHeight="1">
      <c r="A550" s="39">
        <v>759</v>
      </c>
      <c r="B550" s="42">
        <v>130</v>
      </c>
      <c r="C550" s="42">
        <v>30</v>
      </c>
      <c r="D550" s="20" t="s">
        <v>1289</v>
      </c>
      <c r="E550" s="20" t="s">
        <v>1290</v>
      </c>
      <c r="F550" s="20" t="s">
        <v>63</v>
      </c>
      <c r="G550" s="20" t="s">
        <v>65</v>
      </c>
      <c r="H550" s="43"/>
      <c r="I550" s="20" t="s">
        <v>1291</v>
      </c>
      <c r="J550" s="20" t="s">
        <v>1292</v>
      </c>
      <c r="K550" s="43" t="s">
        <v>1023</v>
      </c>
      <c r="L550" s="43" t="s">
        <v>29</v>
      </c>
      <c r="M550" s="43">
        <v>1</v>
      </c>
      <c r="N550" s="43" t="s">
        <v>21</v>
      </c>
      <c r="O550" s="23">
        <v>1566</v>
      </c>
      <c r="P550" s="20">
        <v>72</v>
      </c>
      <c r="Q550" s="43" t="s">
        <v>48</v>
      </c>
      <c r="R550" s="21">
        <v>0.13</v>
      </c>
      <c r="S550" s="22">
        <v>1583.2260000000001</v>
      </c>
      <c r="T550" s="44"/>
      <c r="U550" s="23">
        <v>8723.9699999999993</v>
      </c>
      <c r="V550" s="23">
        <f t="shared" ref="V550:V555" si="140">U550*S550</f>
        <v>13812016.127219999</v>
      </c>
      <c r="W550" s="55"/>
      <c r="X550" s="23">
        <v>7811.64</v>
      </c>
      <c r="Y550" s="23">
        <f t="shared" si="139"/>
        <v>12367591.550640002</v>
      </c>
      <c r="Z550" s="23">
        <v>7791.12</v>
      </c>
      <c r="AA550" s="23">
        <f t="shared" si="135"/>
        <v>12335103.753120001</v>
      </c>
    </row>
    <row r="551" spans="1:27" ht="20.100000000000001" customHeight="1">
      <c r="A551" s="39">
        <v>760</v>
      </c>
      <c r="B551" s="42"/>
      <c r="C551" s="42"/>
      <c r="D551" s="20" t="s">
        <v>1293</v>
      </c>
      <c r="E551" s="20" t="s">
        <v>1294</v>
      </c>
      <c r="F551" s="20" t="s">
        <v>63</v>
      </c>
      <c r="G551" s="20" t="s">
        <v>65</v>
      </c>
      <c r="H551" s="43"/>
      <c r="I551" s="20" t="s">
        <v>1291</v>
      </c>
      <c r="J551" s="24" t="s">
        <v>1020</v>
      </c>
      <c r="K551" s="43" t="s">
        <v>1023</v>
      </c>
      <c r="L551" s="43" t="s">
        <v>29</v>
      </c>
      <c r="M551" s="43">
        <v>1</v>
      </c>
      <c r="N551" s="43" t="s">
        <v>22</v>
      </c>
      <c r="O551" s="23">
        <v>1566</v>
      </c>
      <c r="P551" s="20">
        <v>72</v>
      </c>
      <c r="Q551" s="43" t="s">
        <v>48</v>
      </c>
      <c r="R551" s="21">
        <v>0.13</v>
      </c>
      <c r="S551" s="22">
        <v>1583.2260000000001</v>
      </c>
      <c r="T551" s="44"/>
      <c r="U551" s="23">
        <v>8723.9699999999993</v>
      </c>
      <c r="V551" s="23">
        <f t="shared" si="140"/>
        <v>13812016.127219999</v>
      </c>
      <c r="W551" s="55"/>
      <c r="X551" s="31" t="e">
        <f>Y551/T551</f>
        <v>#DIV/0!</v>
      </c>
      <c r="Y551" s="31">
        <f>SUM(Y547:Y550)</f>
        <v>12470124.457887482</v>
      </c>
      <c r="Z551" s="31" t="e">
        <f>AA551/T551</f>
        <v>#DIV/0!</v>
      </c>
      <c r="AA551" s="31">
        <f>SUM(AA547:AA550)</f>
        <v>12437367.321885841</v>
      </c>
    </row>
    <row r="552" spans="1:27" ht="20.100000000000001" customHeight="1">
      <c r="A552" s="39">
        <v>761</v>
      </c>
      <c r="B552" s="42"/>
      <c r="C552" s="42"/>
      <c r="D552" s="20" t="s">
        <v>1295</v>
      </c>
      <c r="E552" s="20" t="s">
        <v>1296</v>
      </c>
      <c r="F552" s="20" t="s">
        <v>63</v>
      </c>
      <c r="G552" s="20" t="s">
        <v>65</v>
      </c>
      <c r="H552" s="43"/>
      <c r="I552" s="20" t="s">
        <v>1291</v>
      </c>
      <c r="J552" s="24" t="s">
        <v>1020</v>
      </c>
      <c r="K552" s="43" t="s">
        <v>1023</v>
      </c>
      <c r="L552" s="43" t="s">
        <v>29</v>
      </c>
      <c r="M552" s="43">
        <v>1</v>
      </c>
      <c r="N552" s="43" t="s">
        <v>25</v>
      </c>
      <c r="O552" s="23">
        <v>1914</v>
      </c>
      <c r="P552" s="20">
        <v>72</v>
      </c>
      <c r="Q552" s="43" t="s">
        <v>48</v>
      </c>
      <c r="R552" s="21">
        <v>0.13</v>
      </c>
      <c r="S552" s="22">
        <v>1935.0540000000001</v>
      </c>
      <c r="T552" s="44"/>
      <c r="U552" s="23">
        <v>8723.9699999999993</v>
      </c>
      <c r="V552" s="23">
        <f t="shared" si="140"/>
        <v>16881353.044379998</v>
      </c>
      <c r="W552" s="55"/>
      <c r="X552" s="23">
        <v>7492.64</v>
      </c>
      <c r="Y552" s="23">
        <f t="shared" ref="Y552:Y553" si="141">X552*S552</f>
        <v>14498663.002560001</v>
      </c>
      <c r="Z552" s="23">
        <v>8111.52</v>
      </c>
      <c r="AA552" s="23">
        <f t="shared" ref="AA552:AA553" si="142">Z552*S552</f>
        <v>15696229.222080002</v>
      </c>
    </row>
    <row r="553" spans="1:27" ht="20.100000000000001" customHeight="1">
      <c r="A553" s="39">
        <v>762</v>
      </c>
      <c r="B553" s="42"/>
      <c r="C553" s="42"/>
      <c r="D553" s="20" t="s">
        <v>1297</v>
      </c>
      <c r="E553" s="20" t="s">
        <v>1298</v>
      </c>
      <c r="F553" s="20" t="s">
        <v>63</v>
      </c>
      <c r="G553" s="20" t="s">
        <v>65</v>
      </c>
      <c r="H553" s="43"/>
      <c r="I553" s="20" t="s">
        <v>1291</v>
      </c>
      <c r="J553" s="24" t="s">
        <v>1020</v>
      </c>
      <c r="K553" s="43" t="s">
        <v>1023</v>
      </c>
      <c r="L553" s="43" t="s">
        <v>29</v>
      </c>
      <c r="M553" s="43">
        <v>1</v>
      </c>
      <c r="N553" s="43">
        <v>4</v>
      </c>
      <c r="O553" s="23">
        <v>1890</v>
      </c>
      <c r="P553" s="20">
        <v>72</v>
      </c>
      <c r="Q553" s="43" t="s">
        <v>48</v>
      </c>
      <c r="R553" s="21">
        <v>0.13</v>
      </c>
      <c r="S553" s="22">
        <v>1910.79</v>
      </c>
      <c r="T553" s="44"/>
      <c r="U553" s="23">
        <v>8723.9699999999993</v>
      </c>
      <c r="V553" s="23">
        <f t="shared" si="140"/>
        <v>16669674.636299998</v>
      </c>
      <c r="W553" s="55"/>
      <c r="X553" s="23">
        <v>7492.64</v>
      </c>
      <c r="Y553" s="23">
        <f t="shared" si="141"/>
        <v>14316861.5856</v>
      </c>
      <c r="Z553" s="23">
        <v>8111.52</v>
      </c>
      <c r="AA553" s="23">
        <f t="shared" si="142"/>
        <v>15499411.300800001</v>
      </c>
    </row>
    <row r="554" spans="1:27" ht="20.100000000000001" customHeight="1">
      <c r="A554" s="39">
        <v>763</v>
      </c>
      <c r="B554" s="42"/>
      <c r="C554" s="42"/>
      <c r="D554" s="20" t="s">
        <v>1299</v>
      </c>
      <c r="E554" s="20" t="s">
        <v>1300</v>
      </c>
      <c r="F554" s="20" t="s">
        <v>63</v>
      </c>
      <c r="G554" s="20" t="s">
        <v>65</v>
      </c>
      <c r="H554" s="43"/>
      <c r="I554" s="20" t="s">
        <v>1291</v>
      </c>
      <c r="J554" s="24" t="s">
        <v>1020</v>
      </c>
      <c r="K554" s="43" t="s">
        <v>1023</v>
      </c>
      <c r="L554" s="43" t="s">
        <v>29</v>
      </c>
      <c r="M554" s="43">
        <v>1</v>
      </c>
      <c r="N554" s="43">
        <v>5</v>
      </c>
      <c r="O554" s="23">
        <v>1890</v>
      </c>
      <c r="P554" s="20">
        <v>72</v>
      </c>
      <c r="Q554" s="43" t="s">
        <v>48</v>
      </c>
      <c r="R554" s="21">
        <v>0.13</v>
      </c>
      <c r="S554" s="22">
        <v>1910.79</v>
      </c>
      <c r="T554" s="44"/>
      <c r="U554" s="23">
        <v>8723.9699999999993</v>
      </c>
      <c r="V554" s="23">
        <f t="shared" si="140"/>
        <v>16669674.636299998</v>
      </c>
      <c r="W554" s="55"/>
      <c r="X554" s="31" t="e">
        <f>Y554/T554</f>
        <v>#DIV/0!</v>
      </c>
      <c r="Y554" s="31">
        <f>SUM(Y552:Y553)</f>
        <v>28815524.588160001</v>
      </c>
      <c r="Z554" s="31" t="e">
        <f>AA554/T554</f>
        <v>#DIV/0!</v>
      </c>
      <c r="AA554" s="31">
        <f>SUM(AA552:AA553)</f>
        <v>31195640.522880003</v>
      </c>
    </row>
    <row r="555" spans="1:27" ht="20.100000000000001" customHeight="1">
      <c r="A555" s="39">
        <v>764</v>
      </c>
      <c r="B555" s="42"/>
      <c r="C555" s="42"/>
      <c r="D555" s="20" t="s">
        <v>1301</v>
      </c>
      <c r="E555" s="20" t="s">
        <v>1302</v>
      </c>
      <c r="F555" s="20" t="s">
        <v>63</v>
      </c>
      <c r="G555" s="20" t="s">
        <v>65</v>
      </c>
      <c r="H555" s="43"/>
      <c r="I555" s="20" t="s">
        <v>1291</v>
      </c>
      <c r="J555" s="24" t="s">
        <v>1020</v>
      </c>
      <c r="K555" s="43" t="s">
        <v>1023</v>
      </c>
      <c r="L555" s="43" t="s">
        <v>29</v>
      </c>
      <c r="M555" s="43">
        <v>1</v>
      </c>
      <c r="N555" s="43">
        <v>6</v>
      </c>
      <c r="O555" s="23">
        <v>1081.2</v>
      </c>
      <c r="P555" s="20">
        <v>72</v>
      </c>
      <c r="Q555" s="43" t="s">
        <v>47</v>
      </c>
      <c r="R555" s="21" t="s">
        <v>54</v>
      </c>
      <c r="S555" s="22">
        <v>1093.0932</v>
      </c>
      <c r="T555" s="44"/>
      <c r="U555" s="23">
        <v>10222.219999999999</v>
      </c>
      <c r="V555" s="23">
        <f t="shared" si="140"/>
        <v>11173839.170903999</v>
      </c>
      <c r="W555" s="55"/>
      <c r="X555" s="23">
        <v>8297.44</v>
      </c>
      <c r="Y555" s="23">
        <f t="shared" ref="Y555:Y561" si="143">X555*S555</f>
        <v>9069875.2414080016</v>
      </c>
      <c r="Z555" s="23">
        <v>8954.02</v>
      </c>
      <c r="AA555" s="23">
        <f t="shared" ref="AA555:AA561" si="144">Z555*S555</f>
        <v>9787578.3746640012</v>
      </c>
    </row>
    <row r="556" spans="1:27" ht="20.100000000000001" customHeight="1">
      <c r="A556" s="39">
        <v>765</v>
      </c>
      <c r="B556" s="45">
        <v>130</v>
      </c>
      <c r="C556" s="45">
        <v>30</v>
      </c>
      <c r="D556" s="26" t="s">
        <v>1289</v>
      </c>
      <c r="E556" s="26" t="s">
        <v>1290</v>
      </c>
      <c r="F556" s="26" t="s">
        <v>63</v>
      </c>
      <c r="G556" s="26" t="s">
        <v>65</v>
      </c>
      <c r="H556" s="46"/>
      <c r="I556" s="26" t="s">
        <v>1291</v>
      </c>
      <c r="J556" s="26" t="s">
        <v>1292</v>
      </c>
      <c r="K556" s="46" t="s">
        <v>1023</v>
      </c>
      <c r="L556" s="46"/>
      <c r="M556" s="46"/>
      <c r="N556" s="46"/>
      <c r="O556" s="31"/>
      <c r="P556" s="26"/>
      <c r="Q556" s="46"/>
      <c r="R556" s="28"/>
      <c r="S556" s="48"/>
      <c r="T556" s="49">
        <f>SUM(S550:S555)</f>
        <v>10016.179199999999</v>
      </c>
      <c r="U556" s="31">
        <f>V556/T556</f>
        <v>8887.4781455910852</v>
      </c>
      <c r="V556" s="31">
        <f>SUM(V550:V555)</f>
        <v>89018573.74232398</v>
      </c>
      <c r="W556" s="56">
        <v>89100000</v>
      </c>
      <c r="X556" s="23">
        <v>8297.44</v>
      </c>
      <c r="Y556" s="23">
        <f t="shared" si="143"/>
        <v>0</v>
      </c>
      <c r="Z556" s="23">
        <v>8954.02</v>
      </c>
      <c r="AA556" s="23">
        <f t="shared" si="144"/>
        <v>0</v>
      </c>
    </row>
    <row r="557" spans="1:27" ht="20.100000000000001" customHeight="1">
      <c r="A557" s="39">
        <v>766</v>
      </c>
      <c r="B557" s="42">
        <v>132</v>
      </c>
      <c r="C557" s="42">
        <v>32</v>
      </c>
      <c r="D557" s="20" t="s">
        <v>1310</v>
      </c>
      <c r="E557" s="20" t="s">
        <v>1311</v>
      </c>
      <c r="F557" s="20" t="s">
        <v>68</v>
      </c>
      <c r="G557" s="20" t="s">
        <v>1312</v>
      </c>
      <c r="H557" s="43"/>
      <c r="I557" s="33" t="s">
        <v>1538</v>
      </c>
      <c r="J557" s="20" t="s">
        <v>1313</v>
      </c>
      <c r="K557" s="43" t="s">
        <v>1023</v>
      </c>
      <c r="L557" s="43" t="s">
        <v>29</v>
      </c>
      <c r="M557" s="43">
        <v>1</v>
      </c>
      <c r="N557" s="43">
        <v>1</v>
      </c>
      <c r="O557" s="23">
        <v>366</v>
      </c>
      <c r="P557" s="20">
        <v>30</v>
      </c>
      <c r="Q557" s="43" t="s">
        <v>39</v>
      </c>
      <c r="R557" s="21" t="s">
        <v>1314</v>
      </c>
      <c r="S557" s="22">
        <v>369.83749999999998</v>
      </c>
      <c r="T557" s="44"/>
      <c r="U557" s="23">
        <v>6674.22</v>
      </c>
      <c r="V557" s="23">
        <f>U557*S557</f>
        <v>2468376.8392499997</v>
      </c>
      <c r="W557" s="55"/>
      <c r="X557" s="23">
        <v>8297.44</v>
      </c>
      <c r="Y557" s="23">
        <f t="shared" si="143"/>
        <v>3068704.466</v>
      </c>
      <c r="Z557" s="23">
        <v>8954.02</v>
      </c>
      <c r="AA557" s="23">
        <f t="shared" si="144"/>
        <v>3311532.3717499999</v>
      </c>
    </row>
    <row r="558" spans="1:27" ht="20.100000000000001" customHeight="1">
      <c r="A558" s="39">
        <v>767</v>
      </c>
      <c r="B558" s="45">
        <v>132</v>
      </c>
      <c r="C558" s="45">
        <v>32</v>
      </c>
      <c r="D558" s="26" t="s">
        <v>1310</v>
      </c>
      <c r="E558" s="26" t="s">
        <v>1311</v>
      </c>
      <c r="F558" s="26" t="s">
        <v>68</v>
      </c>
      <c r="G558" s="26" t="s">
        <v>1312</v>
      </c>
      <c r="H558" s="46"/>
      <c r="I558" s="26" t="s">
        <v>1538</v>
      </c>
      <c r="J558" s="26" t="s">
        <v>1313</v>
      </c>
      <c r="K558" s="46" t="s">
        <v>1023</v>
      </c>
      <c r="L558" s="46"/>
      <c r="M558" s="46"/>
      <c r="N558" s="46"/>
      <c r="O558" s="31"/>
      <c r="P558" s="26"/>
      <c r="Q558" s="46"/>
      <c r="R558" s="28"/>
      <c r="S558" s="48"/>
      <c r="T558" s="49">
        <f>SUM(S557)</f>
        <v>369.83749999999998</v>
      </c>
      <c r="U558" s="31">
        <f>V558/T558</f>
        <v>6674.2199999999993</v>
      </c>
      <c r="V558" s="31">
        <f>SUM(V557)</f>
        <v>2468376.8392499997</v>
      </c>
      <c r="W558" s="56">
        <v>2500000</v>
      </c>
      <c r="X558" s="23">
        <v>8297.44</v>
      </c>
      <c r="Y558" s="23">
        <f t="shared" si="143"/>
        <v>0</v>
      </c>
      <c r="Z558" s="23">
        <v>8954.02</v>
      </c>
      <c r="AA558" s="23">
        <f t="shared" si="144"/>
        <v>0</v>
      </c>
    </row>
    <row r="559" spans="1:27" ht="20.100000000000001" customHeight="1">
      <c r="A559" s="39">
        <v>768</v>
      </c>
      <c r="B559" s="42">
        <v>133</v>
      </c>
      <c r="C559" s="42">
        <v>33</v>
      </c>
      <c r="D559" s="20" t="s">
        <v>1315</v>
      </c>
      <c r="E559" s="20" t="s">
        <v>1316</v>
      </c>
      <c r="F559" s="20" t="s">
        <v>1317</v>
      </c>
      <c r="G559" s="20" t="s">
        <v>28</v>
      </c>
      <c r="H559" s="43"/>
      <c r="I559" s="20" t="s">
        <v>1318</v>
      </c>
      <c r="J559" s="20" t="s">
        <v>1319</v>
      </c>
      <c r="K559" s="43" t="s">
        <v>1023</v>
      </c>
      <c r="L559" s="43" t="s">
        <v>1320</v>
      </c>
      <c r="M559" s="43" t="s">
        <v>21</v>
      </c>
      <c r="N559" s="43" t="s">
        <v>21</v>
      </c>
      <c r="O559" s="23">
        <v>1211.5999999999999</v>
      </c>
      <c r="P559" s="20" t="s">
        <v>1321</v>
      </c>
      <c r="Q559" s="43" t="s">
        <v>23</v>
      </c>
      <c r="R559" s="21">
        <v>0.1</v>
      </c>
      <c r="S559" s="22">
        <v>1038.6202060000001</v>
      </c>
      <c r="T559" s="44"/>
      <c r="U559" s="23">
        <v>7811.64</v>
      </c>
      <c r="V559" s="23">
        <f>U559*S559</f>
        <v>8113327.1459978409</v>
      </c>
      <c r="W559" s="55"/>
      <c r="X559" s="23">
        <v>8462.7000000000007</v>
      </c>
      <c r="Y559" s="23">
        <f t="shared" si="143"/>
        <v>8789531.217316201</v>
      </c>
      <c r="Z559" s="23">
        <v>9131.875</v>
      </c>
      <c r="AA559" s="23">
        <f t="shared" si="144"/>
        <v>9484549.8936662506</v>
      </c>
    </row>
    <row r="560" spans="1:27" ht="20.100000000000001" customHeight="1">
      <c r="A560" s="39">
        <v>769</v>
      </c>
      <c r="B560" s="45">
        <v>133</v>
      </c>
      <c r="C560" s="45">
        <v>33</v>
      </c>
      <c r="D560" s="26" t="s">
        <v>1315</v>
      </c>
      <c r="E560" s="26" t="s">
        <v>1316</v>
      </c>
      <c r="F560" s="26" t="s">
        <v>1317</v>
      </c>
      <c r="G560" s="26" t="s">
        <v>28</v>
      </c>
      <c r="H560" s="46"/>
      <c r="I560" s="26" t="s">
        <v>1318</v>
      </c>
      <c r="J560" s="26" t="s">
        <v>1319</v>
      </c>
      <c r="K560" s="46" t="s">
        <v>1023</v>
      </c>
      <c r="L560" s="46"/>
      <c r="M560" s="46"/>
      <c r="N560" s="46"/>
      <c r="O560" s="31"/>
      <c r="P560" s="26"/>
      <c r="Q560" s="46"/>
      <c r="R560" s="28"/>
      <c r="S560" s="48"/>
      <c r="T560" s="49">
        <f>SUM(S559)</f>
        <v>1038.6202060000001</v>
      </c>
      <c r="U560" s="31">
        <f>V560/T560</f>
        <v>7811.64</v>
      </c>
      <c r="V560" s="31">
        <f>SUM(V559)</f>
        <v>8113327.1459978409</v>
      </c>
      <c r="W560" s="56">
        <v>8200000</v>
      </c>
      <c r="X560" s="23">
        <v>8462.7000000000007</v>
      </c>
      <c r="Y560" s="23">
        <f t="shared" si="143"/>
        <v>0</v>
      </c>
      <c r="Z560" s="23">
        <v>9131.875</v>
      </c>
      <c r="AA560" s="23">
        <f t="shared" si="144"/>
        <v>0</v>
      </c>
    </row>
    <row r="561" spans="1:27" ht="20.100000000000001" customHeight="1">
      <c r="A561" s="39">
        <v>770</v>
      </c>
      <c r="B561" s="42">
        <v>134</v>
      </c>
      <c r="C561" s="42">
        <v>34</v>
      </c>
      <c r="D561" s="20" t="s">
        <v>1322</v>
      </c>
      <c r="E561" s="20" t="s">
        <v>1323</v>
      </c>
      <c r="F561" s="20" t="s">
        <v>1317</v>
      </c>
      <c r="G561" s="20" t="s">
        <v>28</v>
      </c>
      <c r="H561" s="43"/>
      <c r="I561" s="20" t="s">
        <v>1324</v>
      </c>
      <c r="J561" s="20" t="s">
        <v>1325</v>
      </c>
      <c r="K561" s="43" t="s">
        <v>1023</v>
      </c>
      <c r="L561" s="43" t="s">
        <v>1320</v>
      </c>
      <c r="M561" s="43" t="s">
        <v>21</v>
      </c>
      <c r="N561" s="43" t="s">
        <v>21</v>
      </c>
      <c r="O561" s="23">
        <v>734.4</v>
      </c>
      <c r="P561" s="20" t="s">
        <v>1321</v>
      </c>
      <c r="Q561" s="43" t="s">
        <v>23</v>
      </c>
      <c r="R561" s="21">
        <v>0.1</v>
      </c>
      <c r="S561" s="22">
        <v>1570.203432</v>
      </c>
      <c r="T561" s="44"/>
      <c r="U561" s="23">
        <v>7811.64</v>
      </c>
      <c r="V561" s="23">
        <f>U561*S561</f>
        <v>12265863.937548481</v>
      </c>
      <c r="W561" s="55"/>
      <c r="X561" s="23">
        <v>8462.7000000000007</v>
      </c>
      <c r="Y561" s="23">
        <f t="shared" si="143"/>
        <v>13288160.583986402</v>
      </c>
      <c r="Z561" s="23">
        <v>9131.875</v>
      </c>
      <c r="AA561" s="23">
        <f t="shared" si="144"/>
        <v>14338901.465594999</v>
      </c>
    </row>
    <row r="562" spans="1:27" ht="20.100000000000001" customHeight="1">
      <c r="A562" s="39">
        <v>771</v>
      </c>
      <c r="B562" s="42"/>
      <c r="C562" s="42"/>
      <c r="D562" s="20" t="s">
        <v>1326</v>
      </c>
      <c r="E562" s="20" t="s">
        <v>1327</v>
      </c>
      <c r="F562" s="20" t="s">
        <v>1317</v>
      </c>
      <c r="G562" s="20" t="s">
        <v>28</v>
      </c>
      <c r="H562" s="43"/>
      <c r="I562" s="20" t="s">
        <v>1324</v>
      </c>
      <c r="J562" s="24" t="s">
        <v>1020</v>
      </c>
      <c r="K562" s="43" t="s">
        <v>1023</v>
      </c>
      <c r="L562" s="43" t="s">
        <v>1320</v>
      </c>
      <c r="M562" s="43" t="s">
        <v>21</v>
      </c>
      <c r="N562" s="43" t="s">
        <v>22</v>
      </c>
      <c r="O562" s="23">
        <v>1468.8</v>
      </c>
      <c r="P562" s="20" t="s">
        <v>1321</v>
      </c>
      <c r="Q562" s="43" t="s">
        <v>23</v>
      </c>
      <c r="R562" s="21">
        <v>0.1</v>
      </c>
      <c r="S562" s="22">
        <v>1482.969908</v>
      </c>
      <c r="T562" s="44"/>
      <c r="U562" s="23">
        <v>7811.64</v>
      </c>
      <c r="V562" s="23">
        <f>U562*S562</f>
        <v>11584427.052129121</v>
      </c>
      <c r="W562" s="55"/>
      <c r="X562" s="31" t="e">
        <f>Y562/T562</f>
        <v>#DIV/0!</v>
      </c>
      <c r="Y562" s="31">
        <f>SUM(Y555:Y561)</f>
        <v>34216271.508710608</v>
      </c>
      <c r="Z562" s="31" t="e">
        <f>AA562/T562</f>
        <v>#DIV/0!</v>
      </c>
      <c r="AA562" s="31">
        <f>SUM(AA555:AA561)</f>
        <v>36922562.10567525</v>
      </c>
    </row>
    <row r="563" spans="1:27" ht="20.100000000000001" customHeight="1">
      <c r="A563" s="39">
        <v>772</v>
      </c>
      <c r="B563" s="42"/>
      <c r="C563" s="42"/>
      <c r="D563" s="20" t="s">
        <v>1328</v>
      </c>
      <c r="E563" s="20" t="s">
        <v>1329</v>
      </c>
      <c r="F563" s="20" t="s">
        <v>1317</v>
      </c>
      <c r="G563" s="20" t="s">
        <v>28</v>
      </c>
      <c r="H563" s="43"/>
      <c r="I563" s="20" t="s">
        <v>1324</v>
      </c>
      <c r="J563" s="24" t="s">
        <v>1020</v>
      </c>
      <c r="K563" s="43" t="s">
        <v>1023</v>
      </c>
      <c r="L563" s="43" t="s">
        <v>1320</v>
      </c>
      <c r="M563" s="43" t="s">
        <v>21</v>
      </c>
      <c r="N563" s="43" t="s">
        <v>25</v>
      </c>
      <c r="O563" s="23">
        <v>1555.2</v>
      </c>
      <c r="P563" s="20" t="s">
        <v>1321</v>
      </c>
      <c r="Q563" s="43" t="s">
        <v>23</v>
      </c>
      <c r="R563" s="21">
        <v>0.1</v>
      </c>
      <c r="S563" s="22">
        <v>741.84895400000005</v>
      </c>
      <c r="T563" s="44"/>
      <c r="U563" s="23">
        <v>7811.64</v>
      </c>
      <c r="V563" s="23">
        <f>U563*S563</f>
        <v>5795056.9630245604</v>
      </c>
      <c r="W563" s="55"/>
      <c r="X563" s="23">
        <v>8077.9</v>
      </c>
      <c r="Y563" s="23">
        <f t="shared" ref="Y563:Y577" si="145">X563*S563</f>
        <v>5992581.6655166</v>
      </c>
      <c r="Z563" s="23">
        <v>8709.3799999999992</v>
      </c>
      <c r="AA563" s="23">
        <f t="shared" ref="AA563:AA577" si="146">Z563*S563</f>
        <v>6461044.4429885196</v>
      </c>
    </row>
    <row r="564" spans="1:27" ht="20.100000000000001" customHeight="1">
      <c r="A564" s="39">
        <v>773</v>
      </c>
      <c r="B564" s="42"/>
      <c r="C564" s="42"/>
      <c r="D564" s="20" t="s">
        <v>1330</v>
      </c>
      <c r="E564" s="20" t="s">
        <v>1331</v>
      </c>
      <c r="F564" s="20" t="s">
        <v>1317</v>
      </c>
      <c r="G564" s="20" t="s">
        <v>28</v>
      </c>
      <c r="H564" s="43"/>
      <c r="I564" s="20" t="s">
        <v>1324</v>
      </c>
      <c r="J564" s="24" t="s">
        <v>1020</v>
      </c>
      <c r="K564" s="43" t="s">
        <v>1023</v>
      </c>
      <c r="L564" s="43" t="s">
        <v>1320</v>
      </c>
      <c r="M564" s="43" t="s">
        <v>21</v>
      </c>
      <c r="N564" s="43" t="s">
        <v>27</v>
      </c>
      <c r="O564" s="23">
        <v>777.6</v>
      </c>
      <c r="P564" s="20" t="s">
        <v>1321</v>
      </c>
      <c r="Q564" s="43" t="s">
        <v>23</v>
      </c>
      <c r="R564" s="21">
        <v>0.1</v>
      </c>
      <c r="S564" s="22">
        <v>785.10171600000001</v>
      </c>
      <c r="T564" s="44"/>
      <c r="U564" s="23">
        <v>7811.64</v>
      </c>
      <c r="V564" s="23">
        <f>U564*S564</f>
        <v>6132931.9687742405</v>
      </c>
      <c r="W564" s="55"/>
      <c r="X564" s="23">
        <v>8077.9</v>
      </c>
      <c r="Y564" s="23">
        <f t="shared" si="145"/>
        <v>6341973.1516763996</v>
      </c>
      <c r="Z564" s="23">
        <v>8709.3799999999992</v>
      </c>
      <c r="AA564" s="23">
        <f t="shared" si="146"/>
        <v>6837749.1832960797</v>
      </c>
    </row>
    <row r="565" spans="1:27" ht="20.100000000000001" customHeight="1">
      <c r="A565" s="39">
        <v>774</v>
      </c>
      <c r="B565" s="45">
        <v>134</v>
      </c>
      <c r="C565" s="45">
        <v>34</v>
      </c>
      <c r="D565" s="26" t="s">
        <v>1322</v>
      </c>
      <c r="E565" s="26" t="s">
        <v>1323</v>
      </c>
      <c r="F565" s="26" t="s">
        <v>1317</v>
      </c>
      <c r="G565" s="26" t="s">
        <v>28</v>
      </c>
      <c r="H565" s="46"/>
      <c r="I565" s="26" t="s">
        <v>1324</v>
      </c>
      <c r="J565" s="26" t="s">
        <v>1325</v>
      </c>
      <c r="K565" s="46" t="s">
        <v>1023</v>
      </c>
      <c r="L565" s="46"/>
      <c r="M565" s="46"/>
      <c r="N565" s="46"/>
      <c r="O565" s="31"/>
      <c r="P565" s="26"/>
      <c r="Q565" s="46"/>
      <c r="R565" s="28"/>
      <c r="S565" s="48"/>
      <c r="T565" s="49">
        <f>SUM(S561:S564)</f>
        <v>4580.1240100000005</v>
      </c>
      <c r="U565" s="31">
        <f>V565/T565</f>
        <v>7811.6399999999994</v>
      </c>
      <c r="V565" s="31">
        <f>SUM(V561:V564)</f>
        <v>35778279.921476401</v>
      </c>
      <c r="W565" s="56">
        <v>35800000</v>
      </c>
      <c r="X565" s="23">
        <v>8077.9</v>
      </c>
      <c r="Y565" s="23">
        <f t="shared" si="145"/>
        <v>0</v>
      </c>
      <c r="Z565" s="23">
        <v>8709.3799999999992</v>
      </c>
      <c r="AA565" s="23">
        <f t="shared" si="146"/>
        <v>0</v>
      </c>
    </row>
    <row r="566" spans="1:27" ht="20.100000000000001" customHeight="1">
      <c r="A566" s="39">
        <v>775</v>
      </c>
      <c r="B566" s="42">
        <v>135</v>
      </c>
      <c r="C566" s="42">
        <v>35</v>
      </c>
      <c r="D566" s="20">
        <v>90118581309101</v>
      </c>
      <c r="E566" s="20" t="s">
        <v>1332</v>
      </c>
      <c r="F566" s="20" t="s">
        <v>69</v>
      </c>
      <c r="G566" s="20" t="s">
        <v>28</v>
      </c>
      <c r="H566" s="43"/>
      <c r="I566" s="20" t="s">
        <v>1333</v>
      </c>
      <c r="J566" s="20" t="s">
        <v>1334</v>
      </c>
      <c r="K566" s="43" t="s">
        <v>1023</v>
      </c>
      <c r="L566" s="43" t="s">
        <v>20</v>
      </c>
      <c r="M566" s="43" t="s">
        <v>22</v>
      </c>
      <c r="N566" s="43" t="s">
        <v>21</v>
      </c>
      <c r="O566" s="23">
        <v>527.20000000000005</v>
      </c>
      <c r="P566" s="20" t="s">
        <v>1236</v>
      </c>
      <c r="Q566" s="43" t="s">
        <v>23</v>
      </c>
      <c r="R566" s="21">
        <v>0.1</v>
      </c>
      <c r="S566" s="22">
        <v>532.503513</v>
      </c>
      <c r="T566" s="44"/>
      <c r="U566" s="23">
        <v>7296.47</v>
      </c>
      <c r="V566" s="23">
        <f>U566*S566</f>
        <v>3885395.9074991103</v>
      </c>
      <c r="W566" s="55"/>
      <c r="X566" s="23">
        <v>8077.9</v>
      </c>
      <c r="Y566" s="23">
        <f t="shared" si="145"/>
        <v>4301510.1276626997</v>
      </c>
      <c r="Z566" s="23">
        <v>8709.3799999999992</v>
      </c>
      <c r="AA566" s="23">
        <f t="shared" si="146"/>
        <v>4637775.4460519394</v>
      </c>
    </row>
    <row r="567" spans="1:27" ht="20.100000000000001" customHeight="1">
      <c r="A567" s="39">
        <v>776</v>
      </c>
      <c r="B567" s="42"/>
      <c r="C567" s="42"/>
      <c r="D567" s="20">
        <v>90118581309102</v>
      </c>
      <c r="E567" s="20" t="s">
        <v>1335</v>
      </c>
      <c r="F567" s="20" t="s">
        <v>69</v>
      </c>
      <c r="G567" s="20" t="s">
        <v>28</v>
      </c>
      <c r="H567" s="43"/>
      <c r="I567" s="20" t="s">
        <v>1333</v>
      </c>
      <c r="J567" s="24" t="s">
        <v>1020</v>
      </c>
      <c r="K567" s="43" t="s">
        <v>1023</v>
      </c>
      <c r="L567" s="43" t="s">
        <v>20</v>
      </c>
      <c r="M567" s="43" t="s">
        <v>22</v>
      </c>
      <c r="N567" s="43" t="s">
        <v>22</v>
      </c>
      <c r="O567" s="23">
        <v>564.5</v>
      </c>
      <c r="P567" s="20" t="s">
        <v>1236</v>
      </c>
      <c r="Q567" s="43" t="s">
        <v>23</v>
      </c>
      <c r="R567" s="21">
        <v>0.1</v>
      </c>
      <c r="S567" s="22">
        <v>570.17874200000006</v>
      </c>
      <c r="T567" s="44"/>
      <c r="U567" s="23">
        <v>7296.47</v>
      </c>
      <c r="V567" s="23">
        <f>U567*S567</f>
        <v>4160292.0856407406</v>
      </c>
      <c r="W567" s="55"/>
      <c r="X567" s="23">
        <v>8077.9</v>
      </c>
      <c r="Y567" s="23">
        <f t="shared" si="145"/>
        <v>4605846.8600018006</v>
      </c>
      <c r="Z567" s="23">
        <v>8709.3799999999992</v>
      </c>
      <c r="AA567" s="23">
        <f t="shared" si="146"/>
        <v>4965903.3319999604</v>
      </c>
    </row>
    <row r="568" spans="1:27" ht="20.100000000000001" customHeight="1">
      <c r="A568" s="39">
        <v>777</v>
      </c>
      <c r="B568" s="45">
        <v>135</v>
      </c>
      <c r="C568" s="45">
        <v>35</v>
      </c>
      <c r="D568" s="26">
        <v>90118581309101</v>
      </c>
      <c r="E568" s="26" t="s">
        <v>1332</v>
      </c>
      <c r="F568" s="26" t="s">
        <v>69</v>
      </c>
      <c r="G568" s="26" t="s">
        <v>28</v>
      </c>
      <c r="H568" s="46"/>
      <c r="I568" s="26" t="s">
        <v>1333</v>
      </c>
      <c r="J568" s="26" t="s">
        <v>1334</v>
      </c>
      <c r="K568" s="46" t="s">
        <v>1023</v>
      </c>
      <c r="L568" s="46"/>
      <c r="M568" s="46"/>
      <c r="N568" s="46"/>
      <c r="O568" s="31"/>
      <c r="P568" s="26"/>
      <c r="Q568" s="46"/>
      <c r="R568" s="28"/>
      <c r="S568" s="48"/>
      <c r="T568" s="49">
        <f>SUM(S566:S567)</f>
        <v>1102.6822550000002</v>
      </c>
      <c r="U568" s="31">
        <f>V568/T568</f>
        <v>7296.4699999999993</v>
      </c>
      <c r="V568" s="31">
        <f>SUM(V566:V567)</f>
        <v>8045687.9931398509</v>
      </c>
      <c r="W568" s="56">
        <v>8100000</v>
      </c>
      <c r="X568" s="23">
        <v>8077.9</v>
      </c>
      <c r="Y568" s="23">
        <f t="shared" si="145"/>
        <v>0</v>
      </c>
      <c r="Z568" s="23">
        <v>8709.3799999999992</v>
      </c>
      <c r="AA568" s="23">
        <f t="shared" si="146"/>
        <v>0</v>
      </c>
    </row>
    <row r="569" spans="1:27" ht="20.100000000000001" customHeight="1">
      <c r="A569" s="39">
        <v>778</v>
      </c>
      <c r="B569" s="42">
        <v>136</v>
      </c>
      <c r="C569" s="42">
        <v>36</v>
      </c>
      <c r="D569" s="20">
        <v>27103961310201</v>
      </c>
      <c r="E569" s="20" t="s">
        <v>1336</v>
      </c>
      <c r="F569" s="20" t="s">
        <v>1337</v>
      </c>
      <c r="G569" s="20" t="s">
        <v>41</v>
      </c>
      <c r="H569" s="43">
        <v>1</v>
      </c>
      <c r="I569" s="20" t="s">
        <v>1338</v>
      </c>
      <c r="J569" s="20" t="s">
        <v>1339</v>
      </c>
      <c r="K569" s="43" t="s">
        <v>1023</v>
      </c>
      <c r="L569" s="43" t="s">
        <v>20</v>
      </c>
      <c r="M569" s="43">
        <v>1</v>
      </c>
      <c r="N569" s="43" t="s">
        <v>21</v>
      </c>
      <c r="O569" s="23">
        <v>1980.4</v>
      </c>
      <c r="P569" s="20" t="s">
        <v>27</v>
      </c>
      <c r="Q569" s="43" t="s">
        <v>23</v>
      </c>
      <c r="R569" s="21">
        <v>0.05</v>
      </c>
      <c r="S569" s="22">
        <v>1999.3189850000001</v>
      </c>
      <c r="T569" s="44"/>
      <c r="U569" s="23">
        <v>8089.32</v>
      </c>
      <c r="V569" s="23">
        <f t="shared" ref="V569:V575" si="147">U569*S569</f>
        <v>16173131.051740201</v>
      </c>
      <c r="W569" s="55"/>
      <c r="X569" s="23">
        <v>8077.9</v>
      </c>
      <c r="Y569" s="23">
        <f t="shared" si="145"/>
        <v>16150298.828931499</v>
      </c>
      <c r="Z569" s="23">
        <v>8709.3799999999992</v>
      </c>
      <c r="AA569" s="23">
        <f t="shared" si="146"/>
        <v>17412828.781579301</v>
      </c>
    </row>
    <row r="570" spans="1:27" ht="20.100000000000001" customHeight="1">
      <c r="A570" s="39">
        <v>779</v>
      </c>
      <c r="B570" s="42"/>
      <c r="C570" s="42"/>
      <c r="D570" s="20">
        <v>27103961310202</v>
      </c>
      <c r="E570" s="20" t="s">
        <v>1340</v>
      </c>
      <c r="F570" s="20" t="s">
        <v>1337</v>
      </c>
      <c r="G570" s="20" t="s">
        <v>41</v>
      </c>
      <c r="H570" s="43">
        <v>1</v>
      </c>
      <c r="I570" s="20" t="s">
        <v>1338</v>
      </c>
      <c r="J570" s="24" t="s">
        <v>1020</v>
      </c>
      <c r="K570" s="43" t="s">
        <v>1023</v>
      </c>
      <c r="L570" s="43" t="s">
        <v>20</v>
      </c>
      <c r="M570" s="43">
        <v>1</v>
      </c>
      <c r="N570" s="43" t="s">
        <v>22</v>
      </c>
      <c r="O570" s="23">
        <v>1980.4</v>
      </c>
      <c r="P570" s="20" t="s">
        <v>27</v>
      </c>
      <c r="Q570" s="43" t="s">
        <v>23</v>
      </c>
      <c r="R570" s="21">
        <v>0.05</v>
      </c>
      <c r="S570" s="22">
        <v>1999.3189850000001</v>
      </c>
      <c r="T570" s="44"/>
      <c r="U570" s="23">
        <v>8089.32</v>
      </c>
      <c r="V570" s="23">
        <f t="shared" si="147"/>
        <v>16173131.051740201</v>
      </c>
      <c r="W570" s="55"/>
      <c r="X570" s="23">
        <v>8077.9</v>
      </c>
      <c r="Y570" s="23">
        <f t="shared" si="145"/>
        <v>16150298.828931499</v>
      </c>
      <c r="Z570" s="23">
        <v>8709.3799999999992</v>
      </c>
      <c r="AA570" s="23">
        <f t="shared" si="146"/>
        <v>17412828.781579301</v>
      </c>
    </row>
    <row r="571" spans="1:27" ht="20.100000000000001" customHeight="1">
      <c r="A571" s="39">
        <v>780</v>
      </c>
      <c r="B571" s="42"/>
      <c r="C571" s="42"/>
      <c r="D571" s="20">
        <v>27103961310203</v>
      </c>
      <c r="E571" s="20" t="s">
        <v>1341</v>
      </c>
      <c r="F571" s="20" t="s">
        <v>1337</v>
      </c>
      <c r="G571" s="20" t="s">
        <v>41</v>
      </c>
      <c r="H571" s="43">
        <v>1</v>
      </c>
      <c r="I571" s="20" t="s">
        <v>1338</v>
      </c>
      <c r="J571" s="24" t="s">
        <v>1020</v>
      </c>
      <c r="K571" s="43" t="s">
        <v>1023</v>
      </c>
      <c r="L571" s="43" t="s">
        <v>20</v>
      </c>
      <c r="M571" s="43" t="s">
        <v>21</v>
      </c>
      <c r="N571" s="43" t="s">
        <v>25</v>
      </c>
      <c r="O571" s="23">
        <v>1985.4</v>
      </c>
      <c r="P571" s="20" t="s">
        <v>27</v>
      </c>
      <c r="Q571" s="43" t="s">
        <v>23</v>
      </c>
      <c r="R571" s="21">
        <v>0.05</v>
      </c>
      <c r="S571" s="22">
        <v>2004.3667499999999</v>
      </c>
      <c r="T571" s="44"/>
      <c r="U571" s="23">
        <v>8089.32</v>
      </c>
      <c r="V571" s="23">
        <f t="shared" si="147"/>
        <v>16213964.038109999</v>
      </c>
      <c r="W571" s="55"/>
      <c r="X571" s="23">
        <v>8077.9</v>
      </c>
      <c r="Y571" s="23">
        <f t="shared" si="145"/>
        <v>16191074.169824999</v>
      </c>
      <c r="Z571" s="23">
        <v>8709.3799999999992</v>
      </c>
      <c r="AA571" s="23">
        <f t="shared" si="146"/>
        <v>17456791.685114998</v>
      </c>
    </row>
    <row r="572" spans="1:27" ht="20.100000000000001" customHeight="1">
      <c r="A572" s="39">
        <v>781</v>
      </c>
      <c r="B572" s="42"/>
      <c r="C572" s="42"/>
      <c r="D572" s="20">
        <v>27103961310204</v>
      </c>
      <c r="E572" s="20" t="s">
        <v>1342</v>
      </c>
      <c r="F572" s="20" t="s">
        <v>1337</v>
      </c>
      <c r="G572" s="20" t="s">
        <v>41</v>
      </c>
      <c r="H572" s="43">
        <v>1</v>
      </c>
      <c r="I572" s="20" t="s">
        <v>1338</v>
      </c>
      <c r="J572" s="24" t="s">
        <v>1020</v>
      </c>
      <c r="K572" s="43" t="s">
        <v>1023</v>
      </c>
      <c r="L572" s="43" t="s">
        <v>20</v>
      </c>
      <c r="M572" s="43">
        <v>1</v>
      </c>
      <c r="N572" s="43" t="s">
        <v>27</v>
      </c>
      <c r="O572" s="23">
        <v>1985.2</v>
      </c>
      <c r="P572" s="20" t="s">
        <v>27</v>
      </c>
      <c r="Q572" s="43" t="s">
        <v>23</v>
      </c>
      <c r="R572" s="21">
        <v>0.05</v>
      </c>
      <c r="S572" s="22">
        <v>2004.1648399999999</v>
      </c>
      <c r="T572" s="44"/>
      <c r="U572" s="23">
        <v>8089.32</v>
      </c>
      <c r="V572" s="23">
        <f t="shared" si="147"/>
        <v>16212330.723508799</v>
      </c>
      <c r="W572" s="55"/>
      <c r="X572" s="23">
        <v>8077.9</v>
      </c>
      <c r="Y572" s="23">
        <f t="shared" si="145"/>
        <v>16189443.161035998</v>
      </c>
      <c r="Z572" s="23">
        <v>8709.3799999999992</v>
      </c>
      <c r="AA572" s="23">
        <f t="shared" si="146"/>
        <v>17455033.174199197</v>
      </c>
    </row>
    <row r="573" spans="1:27" ht="20.100000000000001" customHeight="1">
      <c r="A573" s="39">
        <v>782</v>
      </c>
      <c r="B573" s="42"/>
      <c r="C573" s="42"/>
      <c r="D573" s="20">
        <v>27103961310205</v>
      </c>
      <c r="E573" s="20" t="s">
        <v>1343</v>
      </c>
      <c r="F573" s="20" t="s">
        <v>1337</v>
      </c>
      <c r="G573" s="20" t="s">
        <v>41</v>
      </c>
      <c r="H573" s="43">
        <v>2</v>
      </c>
      <c r="I573" s="20" t="s">
        <v>1338</v>
      </c>
      <c r="J573" s="24" t="s">
        <v>1020</v>
      </c>
      <c r="K573" s="43" t="s">
        <v>1023</v>
      </c>
      <c r="L573" s="43" t="s">
        <v>20</v>
      </c>
      <c r="M573" s="43">
        <v>1</v>
      </c>
      <c r="N573" s="43" t="s">
        <v>26</v>
      </c>
      <c r="O573" s="23">
        <v>1980.4</v>
      </c>
      <c r="P573" s="20" t="s">
        <v>27</v>
      </c>
      <c r="Q573" s="43" t="s">
        <v>23</v>
      </c>
      <c r="R573" s="21">
        <v>0.05</v>
      </c>
      <c r="S573" s="22">
        <v>1999.3189850000001</v>
      </c>
      <c r="T573" s="44"/>
      <c r="U573" s="23">
        <v>8250.59</v>
      </c>
      <c r="V573" s="23">
        <f t="shared" si="147"/>
        <v>16495561.224451151</v>
      </c>
      <c r="W573" s="55"/>
      <c r="X573" s="23">
        <v>8077.9</v>
      </c>
      <c r="Y573" s="23">
        <f t="shared" si="145"/>
        <v>16150298.828931499</v>
      </c>
      <c r="Z573" s="23">
        <v>8709.3799999999992</v>
      </c>
      <c r="AA573" s="23">
        <f t="shared" si="146"/>
        <v>17412828.781579301</v>
      </c>
    </row>
    <row r="574" spans="1:27" ht="20.100000000000001" customHeight="1">
      <c r="A574" s="39">
        <v>783</v>
      </c>
      <c r="B574" s="42"/>
      <c r="C574" s="42"/>
      <c r="D574" s="20">
        <v>27103961310206</v>
      </c>
      <c r="E574" s="20" t="s">
        <v>1344</v>
      </c>
      <c r="F574" s="20" t="s">
        <v>1337</v>
      </c>
      <c r="G574" s="20" t="s">
        <v>41</v>
      </c>
      <c r="H574" s="43">
        <v>2</v>
      </c>
      <c r="I574" s="20" t="s">
        <v>1338</v>
      </c>
      <c r="J574" s="24" t="s">
        <v>1020</v>
      </c>
      <c r="K574" s="43" t="s">
        <v>1023</v>
      </c>
      <c r="L574" s="43" t="s">
        <v>20</v>
      </c>
      <c r="M574" s="43" t="s">
        <v>21</v>
      </c>
      <c r="N574" s="43" t="s">
        <v>40</v>
      </c>
      <c r="O574" s="23">
        <v>1980.4</v>
      </c>
      <c r="P574" s="20" t="s">
        <v>27</v>
      </c>
      <c r="Q574" s="43" t="s">
        <v>23</v>
      </c>
      <c r="R574" s="21">
        <v>0.05</v>
      </c>
      <c r="S574" s="22">
        <v>1999.3189850000001</v>
      </c>
      <c r="T574" s="44"/>
      <c r="U574" s="23">
        <v>8250.59</v>
      </c>
      <c r="V574" s="23">
        <f t="shared" si="147"/>
        <v>16495561.224451151</v>
      </c>
      <c r="W574" s="55"/>
      <c r="X574" s="23">
        <v>8077.9</v>
      </c>
      <c r="Y574" s="23">
        <f t="shared" si="145"/>
        <v>16150298.828931499</v>
      </c>
      <c r="Z574" s="23">
        <v>8709.3799999999992</v>
      </c>
      <c r="AA574" s="23">
        <f t="shared" si="146"/>
        <v>17412828.781579301</v>
      </c>
    </row>
    <row r="575" spans="1:27" ht="20.100000000000001" customHeight="1">
      <c r="A575" s="39">
        <v>784</v>
      </c>
      <c r="B575" s="42"/>
      <c r="C575" s="42"/>
      <c r="D575" s="20">
        <v>27103961310207</v>
      </c>
      <c r="E575" s="20" t="s">
        <v>1345</v>
      </c>
      <c r="F575" s="20" t="s">
        <v>1337</v>
      </c>
      <c r="G575" s="20" t="s">
        <v>41</v>
      </c>
      <c r="H575" s="43">
        <v>2</v>
      </c>
      <c r="I575" s="20" t="s">
        <v>1338</v>
      </c>
      <c r="J575" s="24" t="s">
        <v>1020</v>
      </c>
      <c r="K575" s="43" t="s">
        <v>1023</v>
      </c>
      <c r="L575" s="43" t="s">
        <v>20</v>
      </c>
      <c r="M575" s="43">
        <v>1</v>
      </c>
      <c r="N575" s="43" t="s">
        <v>33</v>
      </c>
      <c r="O575" s="23">
        <v>1968.4</v>
      </c>
      <c r="P575" s="20" t="s">
        <v>27</v>
      </c>
      <c r="Q575" s="43" t="s">
        <v>23</v>
      </c>
      <c r="R575" s="21">
        <v>0.05</v>
      </c>
      <c r="S575" s="22">
        <v>1987.204348</v>
      </c>
      <c r="T575" s="44"/>
      <c r="U575" s="23">
        <v>8250.59</v>
      </c>
      <c r="V575" s="23">
        <f t="shared" si="147"/>
        <v>16395608.321565321</v>
      </c>
      <c r="W575" s="55"/>
      <c r="X575" s="23">
        <v>8077.9</v>
      </c>
      <c r="Y575" s="23">
        <f t="shared" si="145"/>
        <v>16052438.002709199</v>
      </c>
      <c r="Z575" s="23">
        <v>8709.3799999999992</v>
      </c>
      <c r="AA575" s="23">
        <f t="shared" si="146"/>
        <v>17307317.804384239</v>
      </c>
    </row>
    <row r="576" spans="1:27" ht="20.100000000000001" customHeight="1">
      <c r="A576" s="39">
        <v>785</v>
      </c>
      <c r="B576" s="45">
        <v>136</v>
      </c>
      <c r="C576" s="45">
        <v>36</v>
      </c>
      <c r="D576" s="26">
        <v>27103961310201</v>
      </c>
      <c r="E576" s="26" t="s">
        <v>1336</v>
      </c>
      <c r="F576" s="26" t="s">
        <v>1337</v>
      </c>
      <c r="G576" s="26" t="s">
        <v>41</v>
      </c>
      <c r="H576" s="46"/>
      <c r="I576" s="26" t="s">
        <v>1338</v>
      </c>
      <c r="J576" s="26" t="s">
        <v>1339</v>
      </c>
      <c r="K576" s="46" t="s">
        <v>1023</v>
      </c>
      <c r="L576" s="46"/>
      <c r="M576" s="46"/>
      <c r="N576" s="46"/>
      <c r="O576" s="31"/>
      <c r="P576" s="26"/>
      <c r="Q576" s="46"/>
      <c r="R576" s="28"/>
      <c r="S576" s="48"/>
      <c r="T576" s="49">
        <f>SUM(S569:S575)</f>
        <v>13993.011877999999</v>
      </c>
      <c r="U576" s="31">
        <f>V576/T576</f>
        <v>8158.3070629025606</v>
      </c>
      <c r="V576" s="31">
        <f>SUM(V569:V575)</f>
        <v>114159287.63556682</v>
      </c>
      <c r="W576" s="56">
        <v>114200000</v>
      </c>
      <c r="X576" s="23">
        <v>8077.9</v>
      </c>
      <c r="Y576" s="23">
        <f t="shared" si="145"/>
        <v>0</v>
      </c>
      <c r="Z576" s="23">
        <v>8709.3799999999992</v>
      </c>
      <c r="AA576" s="23">
        <f t="shared" si="146"/>
        <v>0</v>
      </c>
    </row>
    <row r="577" spans="1:27" ht="20.100000000000001" customHeight="1">
      <c r="A577" s="39">
        <v>786</v>
      </c>
      <c r="B577" s="42">
        <v>137</v>
      </c>
      <c r="C577" s="42">
        <v>37</v>
      </c>
      <c r="D577" s="20" t="s">
        <v>1346</v>
      </c>
      <c r="E577" s="20" t="s">
        <v>1347</v>
      </c>
      <c r="F577" s="20" t="s">
        <v>70</v>
      </c>
      <c r="G577" s="20" t="s">
        <v>19</v>
      </c>
      <c r="H577" s="43"/>
      <c r="I577" s="20" t="s">
        <v>1348</v>
      </c>
      <c r="J577" s="20" t="s">
        <v>1349</v>
      </c>
      <c r="K577" s="43" t="s">
        <v>1023</v>
      </c>
      <c r="L577" s="43" t="s">
        <v>20</v>
      </c>
      <c r="M577" s="43" t="s">
        <v>1350</v>
      </c>
      <c r="N577" s="43" t="s">
        <v>71</v>
      </c>
      <c r="O577" s="23">
        <v>1980.4</v>
      </c>
      <c r="P577" s="20" t="s">
        <v>1351</v>
      </c>
      <c r="Q577" s="43" t="s">
        <v>24</v>
      </c>
      <c r="R577" s="21"/>
      <c r="S577" s="22">
        <v>2000.6681269999999</v>
      </c>
      <c r="T577" s="44"/>
      <c r="U577" s="23">
        <v>7877.74</v>
      </c>
      <c r="V577" s="23">
        <f t="shared" ref="V577:V591" si="148">U577*S577</f>
        <v>15760743.330792978</v>
      </c>
      <c r="W577" s="55"/>
      <c r="X577" s="23">
        <v>8077.9</v>
      </c>
      <c r="Y577" s="23">
        <f t="shared" si="145"/>
        <v>16161197.063093299</v>
      </c>
      <c r="Z577" s="23">
        <v>8709.3799999999992</v>
      </c>
      <c r="AA577" s="23">
        <f t="shared" si="146"/>
        <v>17424578.971931256</v>
      </c>
    </row>
    <row r="578" spans="1:27" ht="20.100000000000001" customHeight="1">
      <c r="A578" s="39">
        <v>787</v>
      </c>
      <c r="B578" s="42"/>
      <c r="C578" s="42"/>
      <c r="D578" s="20" t="s">
        <v>1352</v>
      </c>
      <c r="E578" s="20" t="s">
        <v>1353</v>
      </c>
      <c r="F578" s="20" t="s">
        <v>70</v>
      </c>
      <c r="G578" s="20" t="s">
        <v>19</v>
      </c>
      <c r="H578" s="43"/>
      <c r="I578" s="20" t="s">
        <v>1348</v>
      </c>
      <c r="J578" s="24" t="s">
        <v>1020</v>
      </c>
      <c r="K578" s="43" t="s">
        <v>1023</v>
      </c>
      <c r="L578" s="43" t="s">
        <v>20</v>
      </c>
      <c r="M578" s="43" t="s">
        <v>1350</v>
      </c>
      <c r="N578" s="43" t="s">
        <v>72</v>
      </c>
      <c r="O578" s="23">
        <v>1980.4</v>
      </c>
      <c r="P578" s="20" t="s">
        <v>1351</v>
      </c>
      <c r="Q578" s="43" t="s">
        <v>24</v>
      </c>
      <c r="R578" s="21"/>
      <c r="S578" s="22">
        <v>2000.6681269999999</v>
      </c>
      <c r="T578" s="44"/>
      <c r="U578" s="23">
        <v>7877.74</v>
      </c>
      <c r="V578" s="23">
        <f t="shared" si="148"/>
        <v>15760743.330792978</v>
      </c>
      <c r="W578" s="55"/>
      <c r="X578" s="31" t="e">
        <f>Y578/T578</f>
        <v>#DIV/0!</v>
      </c>
      <c r="Y578" s="31">
        <f>SUM(Y563:Y577)</f>
        <v>150437259.51724699</v>
      </c>
      <c r="Z578" s="31" t="e">
        <f>AA578/T578</f>
        <v>#DIV/0!</v>
      </c>
      <c r="AA578" s="31">
        <f>SUM(AA563:AA577)</f>
        <v>162197509.16628337</v>
      </c>
    </row>
    <row r="579" spans="1:27" ht="20.100000000000001" customHeight="1">
      <c r="A579" s="39">
        <v>788</v>
      </c>
      <c r="B579" s="42"/>
      <c r="C579" s="42"/>
      <c r="D579" s="20" t="s">
        <v>1354</v>
      </c>
      <c r="E579" s="20" t="s">
        <v>1355</v>
      </c>
      <c r="F579" s="20" t="s">
        <v>70</v>
      </c>
      <c r="G579" s="20" t="s">
        <v>19</v>
      </c>
      <c r="H579" s="43"/>
      <c r="I579" s="20" t="s">
        <v>1348</v>
      </c>
      <c r="J579" s="24" t="s">
        <v>1020</v>
      </c>
      <c r="K579" s="43" t="s">
        <v>1023</v>
      </c>
      <c r="L579" s="43" t="s">
        <v>20</v>
      </c>
      <c r="M579" s="43" t="s">
        <v>1350</v>
      </c>
      <c r="N579" s="43" t="s">
        <v>73</v>
      </c>
      <c r="O579" s="23">
        <v>1980.4</v>
      </c>
      <c r="P579" s="20" t="s">
        <v>1351</v>
      </c>
      <c r="Q579" s="43" t="s">
        <v>24</v>
      </c>
      <c r="R579" s="21"/>
      <c r="S579" s="22">
        <v>2000.6681269999999</v>
      </c>
      <c r="T579" s="44"/>
      <c r="U579" s="23">
        <v>7877.74</v>
      </c>
      <c r="V579" s="23">
        <f t="shared" si="148"/>
        <v>15760743.330792978</v>
      </c>
      <c r="W579" s="55"/>
      <c r="X579" s="23">
        <v>8037.9</v>
      </c>
      <c r="Y579" s="23">
        <f t="shared" ref="Y579:Y584" si="149">X579*S579</f>
        <v>16081170.338013299</v>
      </c>
      <c r="Z579" s="23">
        <v>8669.3799999999992</v>
      </c>
      <c r="AA579" s="23">
        <f t="shared" ref="AA579:AA584" si="150">Z579*S579</f>
        <v>17344552.246851258</v>
      </c>
    </row>
    <row r="580" spans="1:27" ht="20.100000000000001" customHeight="1">
      <c r="A580" s="39">
        <v>789</v>
      </c>
      <c r="B580" s="42"/>
      <c r="C580" s="42"/>
      <c r="D580" s="20" t="s">
        <v>1356</v>
      </c>
      <c r="E580" s="20" t="s">
        <v>1357</v>
      </c>
      <c r="F580" s="20" t="s">
        <v>70</v>
      </c>
      <c r="G580" s="20" t="s">
        <v>19</v>
      </c>
      <c r="H580" s="43"/>
      <c r="I580" s="20" t="s">
        <v>1348</v>
      </c>
      <c r="J580" s="24" t="s">
        <v>1020</v>
      </c>
      <c r="K580" s="43" t="s">
        <v>1023</v>
      </c>
      <c r="L580" s="43" t="s">
        <v>20</v>
      </c>
      <c r="M580" s="43" t="s">
        <v>1350</v>
      </c>
      <c r="N580" s="43" t="s">
        <v>74</v>
      </c>
      <c r="O580" s="23">
        <v>1104</v>
      </c>
      <c r="P580" s="20" t="s">
        <v>1351</v>
      </c>
      <c r="Q580" s="43" t="s">
        <v>24</v>
      </c>
      <c r="R580" s="21"/>
      <c r="S580" s="22">
        <v>1115.298734</v>
      </c>
      <c r="T580" s="44"/>
      <c r="U580" s="23">
        <v>7877.74</v>
      </c>
      <c r="V580" s="23">
        <f t="shared" si="148"/>
        <v>8786033.4487811588</v>
      </c>
      <c r="W580" s="55"/>
      <c r="X580" s="23">
        <v>8037.9</v>
      </c>
      <c r="Y580" s="23">
        <f t="shared" si="149"/>
        <v>8964659.6940185986</v>
      </c>
      <c r="Z580" s="23">
        <v>8669.3799999999992</v>
      </c>
      <c r="AA580" s="23">
        <f t="shared" si="150"/>
        <v>9668948.5385649186</v>
      </c>
    </row>
    <row r="581" spans="1:27" ht="20.100000000000001" customHeight="1">
      <c r="A581" s="39">
        <v>790</v>
      </c>
      <c r="B581" s="42"/>
      <c r="C581" s="42"/>
      <c r="D581" s="20" t="s">
        <v>1358</v>
      </c>
      <c r="E581" s="20" t="s">
        <v>1359</v>
      </c>
      <c r="F581" s="20" t="s">
        <v>70</v>
      </c>
      <c r="G581" s="20" t="s">
        <v>19</v>
      </c>
      <c r="H581" s="43"/>
      <c r="I581" s="20" t="s">
        <v>1348</v>
      </c>
      <c r="J581" s="24" t="s">
        <v>1020</v>
      </c>
      <c r="K581" s="43" t="s">
        <v>1023</v>
      </c>
      <c r="L581" s="43" t="s">
        <v>20</v>
      </c>
      <c r="M581" s="43" t="s">
        <v>1350</v>
      </c>
      <c r="N581" s="43" t="s">
        <v>32</v>
      </c>
      <c r="O581" s="23">
        <v>956.4</v>
      </c>
      <c r="P581" s="20" t="s">
        <v>1351</v>
      </c>
      <c r="Q581" s="43" t="s">
        <v>24</v>
      </c>
      <c r="R581" s="21"/>
      <c r="S581" s="22">
        <v>966.18814199999997</v>
      </c>
      <c r="T581" s="44"/>
      <c r="U581" s="23">
        <v>7877.74</v>
      </c>
      <c r="V581" s="23">
        <f t="shared" si="148"/>
        <v>7611378.9737590794</v>
      </c>
      <c r="W581" s="55"/>
      <c r="X581" s="23">
        <v>8037.9</v>
      </c>
      <c r="Y581" s="23">
        <f t="shared" si="149"/>
        <v>7766123.6665817993</v>
      </c>
      <c r="Z581" s="23">
        <v>8669.3799999999992</v>
      </c>
      <c r="AA581" s="23">
        <f t="shared" si="150"/>
        <v>8376252.1544919591</v>
      </c>
    </row>
    <row r="582" spans="1:27" ht="20.100000000000001" customHeight="1">
      <c r="A582" s="39">
        <v>791</v>
      </c>
      <c r="B582" s="42"/>
      <c r="C582" s="42"/>
      <c r="D582" s="20" t="s">
        <v>1360</v>
      </c>
      <c r="E582" s="20" t="s">
        <v>1361</v>
      </c>
      <c r="F582" s="20" t="s">
        <v>70</v>
      </c>
      <c r="G582" s="20" t="s">
        <v>19</v>
      </c>
      <c r="H582" s="43"/>
      <c r="I582" s="20" t="s">
        <v>1348</v>
      </c>
      <c r="J582" s="24" t="s">
        <v>1020</v>
      </c>
      <c r="K582" s="43" t="s">
        <v>1023</v>
      </c>
      <c r="L582" s="43" t="s">
        <v>20</v>
      </c>
      <c r="M582" s="43" t="s">
        <v>1350</v>
      </c>
      <c r="N582" s="43" t="s">
        <v>21</v>
      </c>
      <c r="O582" s="23">
        <v>1104</v>
      </c>
      <c r="P582" s="20" t="s">
        <v>1351</v>
      </c>
      <c r="Q582" s="43" t="s">
        <v>23</v>
      </c>
      <c r="R582" s="21">
        <v>0.1</v>
      </c>
      <c r="S582" s="22">
        <v>1115.298734</v>
      </c>
      <c r="T582" s="44"/>
      <c r="U582" s="23">
        <v>7877.74</v>
      </c>
      <c r="V582" s="23">
        <f t="shared" si="148"/>
        <v>8786033.4487811588</v>
      </c>
      <c r="W582" s="55"/>
      <c r="X582" s="23">
        <v>8037.9</v>
      </c>
      <c r="Y582" s="23">
        <f t="shared" si="149"/>
        <v>8964659.6940185986</v>
      </c>
      <c r="Z582" s="23">
        <v>8669.3799999999992</v>
      </c>
      <c r="AA582" s="23">
        <f t="shared" si="150"/>
        <v>9668948.5385649186</v>
      </c>
    </row>
    <row r="583" spans="1:27" ht="20.100000000000001" customHeight="1">
      <c r="A583" s="39">
        <v>792</v>
      </c>
      <c r="B583" s="42"/>
      <c r="C583" s="42"/>
      <c r="D583" s="20" t="s">
        <v>1362</v>
      </c>
      <c r="E583" s="20" t="s">
        <v>1363</v>
      </c>
      <c r="F583" s="20" t="s">
        <v>70</v>
      </c>
      <c r="G583" s="20" t="s">
        <v>19</v>
      </c>
      <c r="H583" s="43"/>
      <c r="I583" s="20" t="s">
        <v>1348</v>
      </c>
      <c r="J583" s="24" t="s">
        <v>1020</v>
      </c>
      <c r="K583" s="43" t="s">
        <v>1023</v>
      </c>
      <c r="L583" s="43" t="s">
        <v>20</v>
      </c>
      <c r="M583" s="43" t="s">
        <v>1350</v>
      </c>
      <c r="N583" s="43" t="s">
        <v>22</v>
      </c>
      <c r="O583" s="23">
        <v>1104</v>
      </c>
      <c r="P583" s="20" t="s">
        <v>1351</v>
      </c>
      <c r="Q583" s="43" t="s">
        <v>23</v>
      </c>
      <c r="R583" s="21">
        <v>0.1</v>
      </c>
      <c r="S583" s="22">
        <v>1115.298734</v>
      </c>
      <c r="T583" s="44"/>
      <c r="U583" s="23">
        <v>7877.74</v>
      </c>
      <c r="V583" s="23">
        <f t="shared" si="148"/>
        <v>8786033.4487811588</v>
      </c>
      <c r="W583" s="55"/>
      <c r="X583" s="23">
        <v>8037.9</v>
      </c>
      <c r="Y583" s="23">
        <f t="shared" si="149"/>
        <v>8964659.6940185986</v>
      </c>
      <c r="Z583" s="23">
        <v>8669.3799999999992</v>
      </c>
      <c r="AA583" s="23">
        <f t="shared" si="150"/>
        <v>9668948.5385649186</v>
      </c>
    </row>
    <row r="584" spans="1:27" ht="20.100000000000001" customHeight="1">
      <c r="A584" s="39">
        <v>793</v>
      </c>
      <c r="B584" s="42"/>
      <c r="C584" s="42"/>
      <c r="D584" s="20" t="s">
        <v>1364</v>
      </c>
      <c r="E584" s="20" t="s">
        <v>1365</v>
      </c>
      <c r="F584" s="20" t="s">
        <v>70</v>
      </c>
      <c r="G584" s="20" t="s">
        <v>19</v>
      </c>
      <c r="H584" s="43"/>
      <c r="I584" s="20" t="s">
        <v>1348</v>
      </c>
      <c r="J584" s="24" t="s">
        <v>1020</v>
      </c>
      <c r="K584" s="43" t="s">
        <v>1023</v>
      </c>
      <c r="L584" s="43" t="s">
        <v>20</v>
      </c>
      <c r="M584" s="43" t="s">
        <v>1350</v>
      </c>
      <c r="N584" s="43" t="s">
        <v>25</v>
      </c>
      <c r="O584" s="23">
        <v>1980.4</v>
      </c>
      <c r="P584" s="20" t="s">
        <v>1351</v>
      </c>
      <c r="Q584" s="43" t="s">
        <v>23</v>
      </c>
      <c r="R584" s="21">
        <v>0.1</v>
      </c>
      <c r="S584" s="22">
        <v>2000.6681269999999</v>
      </c>
      <c r="T584" s="44"/>
      <c r="U584" s="23">
        <v>7877.74</v>
      </c>
      <c r="V584" s="23">
        <f t="shared" si="148"/>
        <v>15760743.330792978</v>
      </c>
      <c r="W584" s="55"/>
      <c r="X584" s="23">
        <v>8037.9</v>
      </c>
      <c r="Y584" s="23">
        <f t="shared" si="149"/>
        <v>16081170.338013299</v>
      </c>
      <c r="Z584" s="23">
        <v>8669.3799999999992</v>
      </c>
      <c r="AA584" s="23">
        <f t="shared" si="150"/>
        <v>17344552.246851258</v>
      </c>
    </row>
    <row r="585" spans="1:27" ht="20.100000000000001" customHeight="1">
      <c r="A585" s="39">
        <v>794</v>
      </c>
      <c r="B585" s="42"/>
      <c r="C585" s="42"/>
      <c r="D585" s="20" t="s">
        <v>1366</v>
      </c>
      <c r="E585" s="20" t="s">
        <v>1367</v>
      </c>
      <c r="F585" s="20" t="s">
        <v>70</v>
      </c>
      <c r="G585" s="20" t="s">
        <v>19</v>
      </c>
      <c r="H585" s="43"/>
      <c r="I585" s="20" t="s">
        <v>1348</v>
      </c>
      <c r="J585" s="24" t="s">
        <v>1020</v>
      </c>
      <c r="K585" s="43" t="s">
        <v>1023</v>
      </c>
      <c r="L585" s="43" t="s">
        <v>20</v>
      </c>
      <c r="M585" s="43" t="s">
        <v>1350</v>
      </c>
      <c r="N585" s="43" t="s">
        <v>27</v>
      </c>
      <c r="O585" s="23">
        <v>1980.4</v>
      </c>
      <c r="P585" s="20" t="s">
        <v>1351</v>
      </c>
      <c r="Q585" s="43" t="s">
        <v>23</v>
      </c>
      <c r="R585" s="21">
        <v>0.1</v>
      </c>
      <c r="S585" s="22">
        <v>2000.6681269999999</v>
      </c>
      <c r="T585" s="44"/>
      <c r="U585" s="23">
        <v>7877.74</v>
      </c>
      <c r="V585" s="23">
        <f t="shared" si="148"/>
        <v>15760743.330792978</v>
      </c>
      <c r="W585" s="55"/>
      <c r="X585" s="31" t="e">
        <f>Y585/T585</f>
        <v>#DIV/0!</v>
      </c>
      <c r="Y585" s="31">
        <f>SUM(Y579:Y584)</f>
        <v>66822443.424664192</v>
      </c>
      <c r="Z585" s="31" t="e">
        <f>AA585/T585</f>
        <v>#DIV/0!</v>
      </c>
      <c r="AA585" s="31">
        <f>SUM(AA579:AA584)</f>
        <v>72072202.263889238</v>
      </c>
    </row>
    <row r="586" spans="1:27" ht="20.100000000000001" customHeight="1">
      <c r="A586" s="39">
        <v>795</v>
      </c>
      <c r="B586" s="42"/>
      <c r="C586" s="42"/>
      <c r="D586" s="20" t="s">
        <v>1368</v>
      </c>
      <c r="E586" s="20" t="s">
        <v>1369</v>
      </c>
      <c r="F586" s="20" t="s">
        <v>70</v>
      </c>
      <c r="G586" s="20" t="s">
        <v>19</v>
      </c>
      <c r="H586" s="43"/>
      <c r="I586" s="20" t="s">
        <v>1348</v>
      </c>
      <c r="J586" s="24" t="s">
        <v>1020</v>
      </c>
      <c r="K586" s="43" t="s">
        <v>1023</v>
      </c>
      <c r="L586" s="43" t="s">
        <v>20</v>
      </c>
      <c r="M586" s="43" t="s">
        <v>1350</v>
      </c>
      <c r="N586" s="43" t="s">
        <v>26</v>
      </c>
      <c r="O586" s="23">
        <v>1104</v>
      </c>
      <c r="P586" s="20" t="s">
        <v>1351</v>
      </c>
      <c r="Q586" s="43" t="s">
        <v>23</v>
      </c>
      <c r="R586" s="21">
        <v>0.1</v>
      </c>
      <c r="S586" s="22">
        <v>1115.298734</v>
      </c>
      <c r="T586" s="44"/>
      <c r="U586" s="23">
        <v>7877.74</v>
      </c>
      <c r="V586" s="23">
        <f t="shared" si="148"/>
        <v>8786033.4487811588</v>
      </c>
      <c r="W586" s="55"/>
      <c r="X586" s="23">
        <v>8037.9</v>
      </c>
      <c r="Y586" s="23">
        <f t="shared" ref="Y586" si="151">X586*S586</f>
        <v>8964659.6940185986</v>
      </c>
      <c r="Z586" s="23">
        <v>8669.3799999999992</v>
      </c>
      <c r="AA586" s="23">
        <f t="shared" ref="AA586" si="152">Z586*S586</f>
        <v>9668948.5385649186</v>
      </c>
    </row>
    <row r="587" spans="1:27" ht="20.100000000000001" customHeight="1">
      <c r="A587" s="39">
        <v>796</v>
      </c>
      <c r="B587" s="42"/>
      <c r="C587" s="42"/>
      <c r="D587" s="20" t="s">
        <v>1370</v>
      </c>
      <c r="E587" s="20" t="s">
        <v>1371</v>
      </c>
      <c r="F587" s="20" t="s">
        <v>70</v>
      </c>
      <c r="G587" s="20" t="s">
        <v>19</v>
      </c>
      <c r="H587" s="43"/>
      <c r="I587" s="20" t="s">
        <v>1348</v>
      </c>
      <c r="J587" s="24" t="s">
        <v>1020</v>
      </c>
      <c r="K587" s="43" t="s">
        <v>1023</v>
      </c>
      <c r="L587" s="43" t="s">
        <v>20</v>
      </c>
      <c r="M587" s="43" t="s">
        <v>1350</v>
      </c>
      <c r="N587" s="43" t="s">
        <v>40</v>
      </c>
      <c r="O587" s="23">
        <v>1104</v>
      </c>
      <c r="P587" s="20" t="s">
        <v>1351</v>
      </c>
      <c r="Q587" s="43" t="s">
        <v>23</v>
      </c>
      <c r="R587" s="21">
        <v>0.1</v>
      </c>
      <c r="S587" s="22">
        <v>1115.298734</v>
      </c>
      <c r="T587" s="44"/>
      <c r="U587" s="23">
        <v>7877.74</v>
      </c>
      <c r="V587" s="23">
        <f t="shared" si="148"/>
        <v>8786033.4487811588</v>
      </c>
      <c r="W587" s="55"/>
      <c r="X587" s="31" t="e">
        <f>Y587/T587</f>
        <v>#DIV/0!</v>
      </c>
      <c r="Y587" s="31">
        <f>SUM(Y586)</f>
        <v>8964659.6940185986</v>
      </c>
      <c r="Z587" s="31" t="e">
        <f>AA587/T587</f>
        <v>#DIV/0!</v>
      </c>
      <c r="AA587" s="31">
        <f>SUM(AA586)</f>
        <v>9668948.5385649186</v>
      </c>
    </row>
    <row r="588" spans="1:27" s="89" customFormat="1" ht="20.100000000000001" customHeight="1">
      <c r="A588" s="74">
        <v>797</v>
      </c>
      <c r="B588" s="42"/>
      <c r="C588" s="42"/>
      <c r="D588" s="20" t="s">
        <v>1372</v>
      </c>
      <c r="E588" s="20" t="s">
        <v>1373</v>
      </c>
      <c r="F588" s="20" t="s">
        <v>70</v>
      </c>
      <c r="G588" s="20" t="s">
        <v>19</v>
      </c>
      <c r="H588" s="43"/>
      <c r="I588" s="20" t="s">
        <v>1348</v>
      </c>
      <c r="J588" s="24" t="s">
        <v>1020</v>
      </c>
      <c r="K588" s="43" t="s">
        <v>1023</v>
      </c>
      <c r="L588" s="43" t="s">
        <v>20</v>
      </c>
      <c r="M588" s="43" t="s">
        <v>1350</v>
      </c>
      <c r="N588" s="43" t="s">
        <v>33</v>
      </c>
      <c r="O588" s="23">
        <v>1980.4</v>
      </c>
      <c r="P588" s="20" t="s">
        <v>1351</v>
      </c>
      <c r="Q588" s="43" t="s">
        <v>23</v>
      </c>
      <c r="R588" s="21">
        <v>0.1</v>
      </c>
      <c r="S588" s="22">
        <v>2000.6681269999999</v>
      </c>
      <c r="T588" s="44"/>
      <c r="U588" s="23">
        <v>7877.74</v>
      </c>
      <c r="V588" s="23">
        <f t="shared" si="148"/>
        <v>15760743.330792978</v>
      </c>
      <c r="W588" s="55"/>
      <c r="X588" s="80">
        <v>10845</v>
      </c>
      <c r="Y588" s="80">
        <f t="shared" ref="Y588:Y591" si="153">X588*S588</f>
        <v>21697245.837315001</v>
      </c>
      <c r="Z588" s="80">
        <v>10845</v>
      </c>
      <c r="AA588" s="80">
        <f t="shared" ref="AA588:AA591" si="154">Z588*S588</f>
        <v>21697245.837315001</v>
      </c>
    </row>
    <row r="589" spans="1:27" s="89" customFormat="1" ht="20.100000000000001" customHeight="1">
      <c r="A589" s="74">
        <v>798</v>
      </c>
      <c r="B589" s="42"/>
      <c r="C589" s="42"/>
      <c r="D589" s="20" t="s">
        <v>1374</v>
      </c>
      <c r="E589" s="20" t="s">
        <v>1375</v>
      </c>
      <c r="F589" s="20" t="s">
        <v>70</v>
      </c>
      <c r="G589" s="20" t="s">
        <v>19</v>
      </c>
      <c r="H589" s="43"/>
      <c r="I589" s="20" t="s">
        <v>1348</v>
      </c>
      <c r="J589" s="24" t="s">
        <v>1020</v>
      </c>
      <c r="K589" s="43" t="s">
        <v>1023</v>
      </c>
      <c r="L589" s="43" t="s">
        <v>20</v>
      </c>
      <c r="M589" s="43" t="s">
        <v>1350</v>
      </c>
      <c r="N589" s="43" t="s">
        <v>38</v>
      </c>
      <c r="O589" s="23">
        <v>1980.4</v>
      </c>
      <c r="P589" s="20" t="s">
        <v>1351</v>
      </c>
      <c r="Q589" s="43" t="s">
        <v>23</v>
      </c>
      <c r="R589" s="21">
        <v>0.1</v>
      </c>
      <c r="S589" s="22">
        <v>2000.6681269999999</v>
      </c>
      <c r="T589" s="44"/>
      <c r="U589" s="23">
        <v>7877.74</v>
      </c>
      <c r="V589" s="23">
        <f t="shared" si="148"/>
        <v>15760743.330792978</v>
      </c>
      <c r="W589" s="55"/>
      <c r="X589" s="80">
        <v>8077.9</v>
      </c>
      <c r="Y589" s="80">
        <f t="shared" si="153"/>
        <v>16161197.063093299</v>
      </c>
      <c r="Z589" s="80">
        <v>8709.3799999999992</v>
      </c>
      <c r="AA589" s="80">
        <f t="shared" si="154"/>
        <v>17424578.971931256</v>
      </c>
    </row>
    <row r="590" spans="1:27" s="89" customFormat="1" ht="20.100000000000001" customHeight="1">
      <c r="A590" s="74">
        <v>799</v>
      </c>
      <c r="B590" s="42"/>
      <c r="C590" s="42"/>
      <c r="D590" s="20" t="s">
        <v>1376</v>
      </c>
      <c r="E590" s="20" t="s">
        <v>1377</v>
      </c>
      <c r="F590" s="20" t="s">
        <v>70</v>
      </c>
      <c r="G590" s="20" t="s">
        <v>19</v>
      </c>
      <c r="H590" s="43"/>
      <c r="I590" s="20" t="s">
        <v>1348</v>
      </c>
      <c r="J590" s="24" t="s">
        <v>1020</v>
      </c>
      <c r="K590" s="43" t="s">
        <v>1023</v>
      </c>
      <c r="L590" s="43" t="s">
        <v>20</v>
      </c>
      <c r="M590" s="43" t="s">
        <v>1350</v>
      </c>
      <c r="N590" s="43" t="s">
        <v>34</v>
      </c>
      <c r="O590" s="23">
        <v>1980.4</v>
      </c>
      <c r="P590" s="20" t="s">
        <v>1351</v>
      </c>
      <c r="Q590" s="43" t="s">
        <v>23</v>
      </c>
      <c r="R590" s="21">
        <v>0.1</v>
      </c>
      <c r="S590" s="22">
        <v>2000.6681269999999</v>
      </c>
      <c r="T590" s="44"/>
      <c r="U590" s="23">
        <v>7877.74</v>
      </c>
      <c r="V590" s="23">
        <f t="shared" si="148"/>
        <v>15760743.330792978</v>
      </c>
      <c r="W590" s="55"/>
      <c r="X590" s="80">
        <v>8077.9</v>
      </c>
      <c r="Y590" s="80">
        <f t="shared" si="153"/>
        <v>16161197.063093299</v>
      </c>
      <c r="Z590" s="80">
        <v>8075.39</v>
      </c>
      <c r="AA590" s="80">
        <f t="shared" si="154"/>
        <v>16156175.386094529</v>
      </c>
    </row>
    <row r="591" spans="1:27" s="89" customFormat="1" ht="20.100000000000001" customHeight="1">
      <c r="A591" s="74">
        <v>800</v>
      </c>
      <c r="B591" s="42"/>
      <c r="C591" s="42"/>
      <c r="D591" s="20" t="s">
        <v>1378</v>
      </c>
      <c r="E591" s="20" t="s">
        <v>1379</v>
      </c>
      <c r="F591" s="20" t="s">
        <v>70</v>
      </c>
      <c r="G591" s="20" t="s">
        <v>19</v>
      </c>
      <c r="H591" s="43"/>
      <c r="I591" s="20" t="s">
        <v>1348</v>
      </c>
      <c r="J591" s="24" t="s">
        <v>1020</v>
      </c>
      <c r="K591" s="43" t="s">
        <v>1023</v>
      </c>
      <c r="L591" s="43" t="s">
        <v>20</v>
      </c>
      <c r="M591" s="43" t="s">
        <v>1350</v>
      </c>
      <c r="N591" s="43" t="s">
        <v>35</v>
      </c>
      <c r="O591" s="23">
        <v>1980.4</v>
      </c>
      <c r="P591" s="20" t="s">
        <v>1351</v>
      </c>
      <c r="Q591" s="43" t="s">
        <v>23</v>
      </c>
      <c r="R591" s="21">
        <v>0.1</v>
      </c>
      <c r="S591" s="22">
        <v>2000.6681269999999</v>
      </c>
      <c r="T591" s="44"/>
      <c r="U591" s="23">
        <v>7877.74</v>
      </c>
      <c r="V591" s="23">
        <f t="shared" si="148"/>
        <v>15760743.330792978</v>
      </c>
      <c r="W591" s="55"/>
      <c r="X591" s="80">
        <v>8077.9</v>
      </c>
      <c r="Y591" s="80">
        <f t="shared" si="153"/>
        <v>16161197.063093299</v>
      </c>
      <c r="Z591" s="80">
        <v>8075.39</v>
      </c>
      <c r="AA591" s="80">
        <f t="shared" si="154"/>
        <v>16156175.386094529</v>
      </c>
    </row>
    <row r="592" spans="1:27" s="89" customFormat="1" ht="20.100000000000001" customHeight="1">
      <c r="A592" s="74">
        <v>801</v>
      </c>
      <c r="B592" s="45">
        <v>137</v>
      </c>
      <c r="C592" s="45">
        <v>37</v>
      </c>
      <c r="D592" s="26" t="s">
        <v>1346</v>
      </c>
      <c r="E592" s="26" t="s">
        <v>1347</v>
      </c>
      <c r="F592" s="26" t="s">
        <v>70</v>
      </c>
      <c r="G592" s="26" t="s">
        <v>19</v>
      </c>
      <c r="H592" s="46"/>
      <c r="I592" s="26" t="s">
        <v>1348</v>
      </c>
      <c r="J592" s="26" t="s">
        <v>1349</v>
      </c>
      <c r="K592" s="46" t="s">
        <v>1023</v>
      </c>
      <c r="L592" s="46"/>
      <c r="M592" s="46"/>
      <c r="N592" s="46"/>
      <c r="O592" s="31"/>
      <c r="P592" s="26"/>
      <c r="Q592" s="46"/>
      <c r="R592" s="28"/>
      <c r="S592" s="48"/>
      <c r="T592" s="49">
        <f>SUM(S577:S591)</f>
        <v>24548.694955000003</v>
      </c>
      <c r="U592" s="31">
        <f>V592/T592</f>
        <v>7877.7399999999961</v>
      </c>
      <c r="V592" s="31">
        <f>SUM(V577:V591)</f>
        <v>193388236.19480163</v>
      </c>
      <c r="W592" s="56">
        <v>193400000</v>
      </c>
      <c r="X592" s="80">
        <f>Y592/T592</f>
        <v>2858.8418714413442</v>
      </c>
      <c r="Y592" s="80">
        <f>SUM(Y588:Y591)</f>
        <v>70180837.026594892</v>
      </c>
      <c r="Z592" s="80">
        <f>AA592/T592</f>
        <v>2909.8970724260766</v>
      </c>
      <c r="AA592" s="80">
        <f>SUM(AA588:AA591)</f>
        <v>71434175.581435308</v>
      </c>
    </row>
    <row r="593" spans="1:27" ht="20.100000000000001" customHeight="1">
      <c r="A593" s="39">
        <v>802</v>
      </c>
      <c r="B593" s="42">
        <v>138</v>
      </c>
      <c r="C593" s="42">
        <v>38</v>
      </c>
      <c r="D593" s="20" t="s">
        <v>1380</v>
      </c>
      <c r="E593" s="20" t="s">
        <v>1381</v>
      </c>
      <c r="F593" s="20" t="s">
        <v>75</v>
      </c>
      <c r="G593" s="20" t="s">
        <v>19</v>
      </c>
      <c r="H593" s="43"/>
      <c r="I593" s="20" t="s">
        <v>1537</v>
      </c>
      <c r="J593" s="20" t="s">
        <v>1382</v>
      </c>
      <c r="K593" s="43" t="s">
        <v>1023</v>
      </c>
      <c r="L593" s="43" t="s">
        <v>20</v>
      </c>
      <c r="M593" s="43" t="s">
        <v>22</v>
      </c>
      <c r="N593" s="43" t="s">
        <v>21</v>
      </c>
      <c r="O593" s="23">
        <v>1916.4</v>
      </c>
      <c r="P593" s="20" t="s">
        <v>1383</v>
      </c>
      <c r="Q593" s="43" t="s">
        <v>23</v>
      </c>
      <c r="R593" s="21">
        <v>0.1</v>
      </c>
      <c r="S593" s="22">
        <v>1962.8892679999999</v>
      </c>
      <c r="T593" s="44"/>
      <c r="U593" s="23">
        <v>7837.74</v>
      </c>
      <c r="V593" s="23">
        <f t="shared" ref="V593:V598" si="155">U593*S593</f>
        <v>15384615.73137432</v>
      </c>
      <c r="W593" s="55"/>
      <c r="X593" s="23">
        <v>8265.3799999999992</v>
      </c>
      <c r="Y593" s="23">
        <f t="shared" ref="Y593" si="156">X593*S593</f>
        <v>16224025.697941838</v>
      </c>
      <c r="Z593" s="23">
        <v>8556.3799999999992</v>
      </c>
      <c r="AA593" s="23">
        <f>Z593*S593</f>
        <v>16795226.474929839</v>
      </c>
    </row>
    <row r="594" spans="1:27" ht="20.100000000000001" customHeight="1">
      <c r="A594" s="39">
        <v>803</v>
      </c>
      <c r="B594" s="42"/>
      <c r="C594" s="42"/>
      <c r="D594" s="20" t="s">
        <v>1384</v>
      </c>
      <c r="E594" s="20" t="s">
        <v>1385</v>
      </c>
      <c r="F594" s="20" t="s">
        <v>75</v>
      </c>
      <c r="G594" s="20" t="s">
        <v>19</v>
      </c>
      <c r="H594" s="43"/>
      <c r="I594" s="20" t="s">
        <v>1537</v>
      </c>
      <c r="J594" s="24" t="s">
        <v>1020</v>
      </c>
      <c r="K594" s="43" t="s">
        <v>1023</v>
      </c>
      <c r="L594" s="43" t="s">
        <v>20</v>
      </c>
      <c r="M594" s="43" t="s">
        <v>22</v>
      </c>
      <c r="N594" s="43" t="s">
        <v>22</v>
      </c>
      <c r="O594" s="23">
        <v>1872.1</v>
      </c>
      <c r="P594" s="20" t="s">
        <v>1383</v>
      </c>
      <c r="Q594" s="43" t="s">
        <v>23</v>
      </c>
      <c r="R594" s="21">
        <v>0.1</v>
      </c>
      <c r="S594" s="22">
        <v>1962.8892679999999</v>
      </c>
      <c r="T594" s="44"/>
      <c r="U594" s="23">
        <v>7837.74</v>
      </c>
      <c r="V594" s="23">
        <f t="shared" si="155"/>
        <v>15384615.73137432</v>
      </c>
      <c r="W594" s="55"/>
      <c r="X594" s="31" t="e">
        <f>Y594/T594</f>
        <v>#DIV/0!</v>
      </c>
      <c r="Y594" s="31">
        <f>SUM(Y593)</f>
        <v>16224025.697941838</v>
      </c>
      <c r="Z594" s="31" t="e">
        <f>AA594/T594</f>
        <v>#DIV/0!</v>
      </c>
      <c r="AA594" s="31">
        <f>SUM(AA593)</f>
        <v>16795226.474929839</v>
      </c>
    </row>
    <row r="595" spans="1:27" ht="20.100000000000001" customHeight="1">
      <c r="A595" s="39">
        <v>804</v>
      </c>
      <c r="B595" s="42"/>
      <c r="C595" s="42"/>
      <c r="D595" s="20" t="s">
        <v>1386</v>
      </c>
      <c r="E595" s="20" t="s">
        <v>1387</v>
      </c>
      <c r="F595" s="20" t="s">
        <v>75</v>
      </c>
      <c r="G595" s="20" t="s">
        <v>19</v>
      </c>
      <c r="H595" s="43"/>
      <c r="I595" s="20" t="s">
        <v>1537</v>
      </c>
      <c r="J595" s="24" t="s">
        <v>1020</v>
      </c>
      <c r="K595" s="43" t="s">
        <v>1023</v>
      </c>
      <c r="L595" s="43" t="s">
        <v>20</v>
      </c>
      <c r="M595" s="43" t="s">
        <v>22</v>
      </c>
      <c r="N595" s="43" t="s">
        <v>25</v>
      </c>
      <c r="O595" s="23">
        <v>1826.6</v>
      </c>
      <c r="P595" s="20" t="s">
        <v>1383</v>
      </c>
      <c r="Q595" s="43" t="s">
        <v>23</v>
      </c>
      <c r="R595" s="21">
        <v>0.1</v>
      </c>
      <c r="S595" s="22">
        <v>1962.8892679999999</v>
      </c>
      <c r="T595" s="44"/>
      <c r="U595" s="23">
        <v>7837.74</v>
      </c>
      <c r="V595" s="23">
        <f t="shared" si="155"/>
        <v>15384615.73137432</v>
      </c>
      <c r="W595" s="55"/>
      <c r="X595" s="23">
        <v>8077.9</v>
      </c>
      <c r="Y595" s="23">
        <f t="shared" ref="Y595:Y598" si="157">X595*S595</f>
        <v>15856023.217977198</v>
      </c>
      <c r="Z595" s="23">
        <v>8709.3799999999992</v>
      </c>
      <c r="AA595" s="23">
        <f t="shared" ref="AA595:AA598" si="158">Z595*S595</f>
        <v>17095548.532933839</v>
      </c>
    </row>
    <row r="596" spans="1:27" ht="20.100000000000001" customHeight="1">
      <c r="A596" s="39">
        <v>805</v>
      </c>
      <c r="B596" s="42"/>
      <c r="C596" s="42"/>
      <c r="D596" s="20" t="s">
        <v>1388</v>
      </c>
      <c r="E596" s="20" t="s">
        <v>1389</v>
      </c>
      <c r="F596" s="20" t="s">
        <v>75</v>
      </c>
      <c r="G596" s="20" t="s">
        <v>19</v>
      </c>
      <c r="H596" s="43"/>
      <c r="I596" s="20" t="s">
        <v>1537</v>
      </c>
      <c r="J596" s="24" t="s">
        <v>1020</v>
      </c>
      <c r="K596" s="43" t="s">
        <v>1023</v>
      </c>
      <c r="L596" s="43" t="s">
        <v>20</v>
      </c>
      <c r="M596" s="43" t="s">
        <v>22</v>
      </c>
      <c r="N596" s="43" t="s">
        <v>27</v>
      </c>
      <c r="O596" s="23">
        <v>1896.2</v>
      </c>
      <c r="P596" s="20" t="s">
        <v>1383</v>
      </c>
      <c r="Q596" s="43" t="s">
        <v>23</v>
      </c>
      <c r="R596" s="21">
        <v>0.1</v>
      </c>
      <c r="S596" s="22">
        <v>1962.8892679999999</v>
      </c>
      <c r="T596" s="44"/>
      <c r="U596" s="23">
        <v>7837.74</v>
      </c>
      <c r="V596" s="23">
        <f t="shared" si="155"/>
        <v>15384615.73137432</v>
      </c>
      <c r="W596" s="55"/>
      <c r="X596" s="23">
        <v>8077.9</v>
      </c>
      <c r="Y596" s="23">
        <f t="shared" si="157"/>
        <v>15856023.217977198</v>
      </c>
      <c r="Z596" s="23">
        <v>8709.3799999999992</v>
      </c>
      <c r="AA596" s="23">
        <f t="shared" si="158"/>
        <v>17095548.532933839</v>
      </c>
    </row>
    <row r="597" spans="1:27" ht="20.100000000000001" customHeight="1">
      <c r="A597" s="39">
        <v>806</v>
      </c>
      <c r="B597" s="42"/>
      <c r="C597" s="42"/>
      <c r="D597" s="20" t="s">
        <v>1390</v>
      </c>
      <c r="E597" s="20" t="s">
        <v>1391</v>
      </c>
      <c r="F597" s="20" t="s">
        <v>75</v>
      </c>
      <c r="G597" s="20" t="s">
        <v>19</v>
      </c>
      <c r="H597" s="43"/>
      <c r="I597" s="20" t="s">
        <v>1537</v>
      </c>
      <c r="J597" s="24" t="s">
        <v>1020</v>
      </c>
      <c r="K597" s="43" t="s">
        <v>1023</v>
      </c>
      <c r="L597" s="43" t="s">
        <v>20</v>
      </c>
      <c r="M597" s="43" t="s">
        <v>22</v>
      </c>
      <c r="N597" s="43" t="s">
        <v>33</v>
      </c>
      <c r="O597" s="23">
        <v>1944</v>
      </c>
      <c r="P597" s="20" t="s">
        <v>1383</v>
      </c>
      <c r="Q597" s="43" t="s">
        <v>23</v>
      </c>
      <c r="R597" s="21">
        <v>0.1</v>
      </c>
      <c r="S597" s="22">
        <v>1962.8892679999999</v>
      </c>
      <c r="T597" s="44"/>
      <c r="U597" s="23">
        <v>7837.74</v>
      </c>
      <c r="V597" s="23">
        <f t="shared" si="155"/>
        <v>15384615.73137432</v>
      </c>
      <c r="W597" s="55"/>
      <c r="X597" s="23">
        <v>8077.9</v>
      </c>
      <c r="Y597" s="23">
        <f t="shared" si="157"/>
        <v>15856023.217977198</v>
      </c>
      <c r="Z597" s="23">
        <v>8709.3799999999992</v>
      </c>
      <c r="AA597" s="23">
        <f t="shared" si="158"/>
        <v>17095548.532933839</v>
      </c>
    </row>
    <row r="598" spans="1:27" ht="20.100000000000001" customHeight="1">
      <c r="A598" s="39">
        <v>807</v>
      </c>
      <c r="B598" s="42"/>
      <c r="C598" s="42"/>
      <c r="D598" s="20">
        <v>17101311303209</v>
      </c>
      <c r="E598" s="20" t="s">
        <v>1392</v>
      </c>
      <c r="F598" s="20" t="s">
        <v>75</v>
      </c>
      <c r="G598" s="20" t="s">
        <v>19</v>
      </c>
      <c r="H598" s="43"/>
      <c r="I598" s="20" t="s">
        <v>1537</v>
      </c>
      <c r="J598" s="24" t="s">
        <v>1020</v>
      </c>
      <c r="K598" s="43" t="s">
        <v>1023</v>
      </c>
      <c r="L598" s="43" t="s">
        <v>20</v>
      </c>
      <c r="M598" s="43" t="s">
        <v>22</v>
      </c>
      <c r="N598" s="43" t="s">
        <v>34</v>
      </c>
      <c r="O598" s="23">
        <v>1944</v>
      </c>
      <c r="P598" s="20" t="s">
        <v>1383</v>
      </c>
      <c r="Q598" s="43" t="s">
        <v>23</v>
      </c>
      <c r="R598" s="21">
        <v>0.1</v>
      </c>
      <c r="S598" s="22">
        <v>1962.8892679999999</v>
      </c>
      <c r="T598" s="44"/>
      <c r="U598" s="23">
        <v>7837.74</v>
      </c>
      <c r="V598" s="23">
        <f t="shared" si="155"/>
        <v>15384615.73137432</v>
      </c>
      <c r="W598" s="55"/>
      <c r="X598" s="23">
        <v>8077.9</v>
      </c>
      <c r="Y598" s="23">
        <f t="shared" si="157"/>
        <v>15856023.217977198</v>
      </c>
      <c r="Z598" s="23">
        <v>8709.3799999999992</v>
      </c>
      <c r="AA598" s="23">
        <f t="shared" si="158"/>
        <v>17095548.532933839</v>
      </c>
    </row>
    <row r="599" spans="1:27" ht="20.100000000000001" customHeight="1">
      <c r="A599" s="39">
        <v>808</v>
      </c>
      <c r="B599" s="45">
        <v>138</v>
      </c>
      <c r="C599" s="45">
        <v>38</v>
      </c>
      <c r="D599" s="26" t="s">
        <v>1380</v>
      </c>
      <c r="E599" s="26" t="s">
        <v>1381</v>
      </c>
      <c r="F599" s="26" t="s">
        <v>75</v>
      </c>
      <c r="G599" s="26" t="s">
        <v>19</v>
      </c>
      <c r="H599" s="46"/>
      <c r="I599" s="26" t="s">
        <v>1537</v>
      </c>
      <c r="J599" s="26" t="s">
        <v>1382</v>
      </c>
      <c r="K599" s="46" t="s">
        <v>1023</v>
      </c>
      <c r="L599" s="46"/>
      <c r="M599" s="46"/>
      <c r="N599" s="46"/>
      <c r="O599" s="31"/>
      <c r="P599" s="26"/>
      <c r="Q599" s="46"/>
      <c r="R599" s="28"/>
      <c r="S599" s="48"/>
      <c r="T599" s="49">
        <f>SUM(S593:S598)</f>
        <v>11777.335607999998</v>
      </c>
      <c r="U599" s="31">
        <f>V599/T599</f>
        <v>7837.7400000000016</v>
      </c>
      <c r="V599" s="31">
        <f>SUM(V593:V598)</f>
        <v>92307694.388245925</v>
      </c>
      <c r="W599" s="56">
        <v>92400000</v>
      </c>
      <c r="X599" s="31">
        <f>Y599/T599</f>
        <v>5385.2666666666673</v>
      </c>
      <c r="Y599" s="31">
        <f>SUM(Y595:Y598)</f>
        <v>63424092.871908791</v>
      </c>
      <c r="Z599" s="31">
        <f>AA599/T599</f>
        <v>5806.253333333334</v>
      </c>
      <c r="AA599" s="31">
        <f>SUM(AA595:AA598)</f>
        <v>68382194.131735355</v>
      </c>
    </row>
    <row r="600" spans="1:27" s="89" customFormat="1" ht="20.100000000000001" customHeight="1">
      <c r="A600" s="74">
        <v>809</v>
      </c>
      <c r="B600" s="42">
        <v>139</v>
      </c>
      <c r="C600" s="42">
        <v>39</v>
      </c>
      <c r="D600" s="20" t="s">
        <v>1393</v>
      </c>
      <c r="E600" s="20" t="s">
        <v>1394</v>
      </c>
      <c r="F600" s="20" t="s">
        <v>75</v>
      </c>
      <c r="G600" s="20" t="s">
        <v>19</v>
      </c>
      <c r="H600" s="43"/>
      <c r="I600" s="20" t="s">
        <v>1395</v>
      </c>
      <c r="J600" s="20" t="s">
        <v>1396</v>
      </c>
      <c r="K600" s="43" t="s">
        <v>1023</v>
      </c>
      <c r="L600" s="43" t="s">
        <v>20</v>
      </c>
      <c r="M600" s="43" t="s">
        <v>22</v>
      </c>
      <c r="N600" s="43" t="s">
        <v>21</v>
      </c>
      <c r="O600" s="23">
        <v>1771.1</v>
      </c>
      <c r="P600" s="20" t="s">
        <v>38</v>
      </c>
      <c r="Q600" s="43" t="s">
        <v>23</v>
      </c>
      <c r="R600" s="21">
        <v>0.1</v>
      </c>
      <c r="S600" s="22">
        <v>1798.28</v>
      </c>
      <c r="T600" s="44"/>
      <c r="U600" s="23">
        <v>7837.74</v>
      </c>
      <c r="V600" s="23">
        <f>U600*S600</f>
        <v>14094451.087199999</v>
      </c>
      <c r="W600" s="55"/>
      <c r="X600" s="80">
        <v>17556.939999999999</v>
      </c>
      <c r="Y600" s="80">
        <f t="shared" ref="Y600" si="159">X600*S600</f>
        <v>31572294.063199997</v>
      </c>
      <c r="Z600" s="80">
        <v>17788.18</v>
      </c>
      <c r="AA600" s="80">
        <f t="shared" ref="AA600" si="160">Z600*S600</f>
        <v>31988128.330400001</v>
      </c>
    </row>
    <row r="601" spans="1:27" s="89" customFormat="1" ht="20.100000000000001" customHeight="1">
      <c r="A601" s="74">
        <v>810</v>
      </c>
      <c r="B601" s="45">
        <v>139</v>
      </c>
      <c r="C601" s="45">
        <v>39</v>
      </c>
      <c r="D601" s="26" t="s">
        <v>1393</v>
      </c>
      <c r="E601" s="26" t="s">
        <v>1394</v>
      </c>
      <c r="F601" s="26" t="s">
        <v>75</v>
      </c>
      <c r="G601" s="26" t="s">
        <v>19</v>
      </c>
      <c r="H601" s="46"/>
      <c r="I601" s="26" t="s">
        <v>1395</v>
      </c>
      <c r="J601" s="26" t="s">
        <v>1396</v>
      </c>
      <c r="K601" s="46" t="s">
        <v>1023</v>
      </c>
      <c r="L601" s="46"/>
      <c r="M601" s="46"/>
      <c r="N601" s="46"/>
      <c r="O601" s="31"/>
      <c r="P601" s="26"/>
      <c r="Q601" s="46"/>
      <c r="R601" s="28"/>
      <c r="S601" s="48"/>
      <c r="T601" s="49">
        <f>SUM(S600)</f>
        <v>1798.28</v>
      </c>
      <c r="U601" s="31">
        <f>V601/T601</f>
        <v>7837.74</v>
      </c>
      <c r="V601" s="31">
        <f>SUM(V600)</f>
        <v>14094451.087199999</v>
      </c>
      <c r="W601" s="56">
        <v>14100000</v>
      </c>
      <c r="X601" s="80">
        <f>Y601/T601</f>
        <v>17556.939999999999</v>
      </c>
      <c r="Y601" s="80">
        <f>SUM(Y600)</f>
        <v>31572294.063199997</v>
      </c>
      <c r="Z601" s="80">
        <f>AA601/T601</f>
        <v>17788.18</v>
      </c>
      <c r="AA601" s="80">
        <f>SUM(AA600)</f>
        <v>31988128.330400001</v>
      </c>
    </row>
    <row r="602" spans="1:27" ht="20.100000000000001" customHeight="1">
      <c r="A602" s="39">
        <v>811</v>
      </c>
      <c r="B602" s="42">
        <v>141</v>
      </c>
      <c r="C602" s="42">
        <v>41</v>
      </c>
      <c r="D602" s="20">
        <v>72114500503201</v>
      </c>
      <c r="E602" s="20" t="s">
        <v>1407</v>
      </c>
      <c r="F602" s="20" t="s">
        <v>76</v>
      </c>
      <c r="G602" s="20" t="s">
        <v>19</v>
      </c>
      <c r="H602" s="43"/>
      <c r="I602" s="20" t="s">
        <v>1408</v>
      </c>
      <c r="J602" s="20" t="s">
        <v>1409</v>
      </c>
      <c r="K602" s="43" t="s">
        <v>1023</v>
      </c>
      <c r="L602" s="43" t="s">
        <v>29</v>
      </c>
      <c r="M602" s="43">
        <v>10</v>
      </c>
      <c r="N602" s="43">
        <v>1</v>
      </c>
      <c r="O602" s="23">
        <v>766.8</v>
      </c>
      <c r="P602" s="20">
        <v>5</v>
      </c>
      <c r="Q602" s="43" t="s">
        <v>64</v>
      </c>
      <c r="R602" s="21">
        <v>0.21</v>
      </c>
      <c r="S602" s="22">
        <v>774.87651000000005</v>
      </c>
      <c r="T602" s="44"/>
      <c r="U602" s="23">
        <v>8174.44</v>
      </c>
      <c r="V602" s="23">
        <f>U602*S602</f>
        <v>6334181.5384044005</v>
      </c>
      <c r="W602" s="55"/>
      <c r="X602" s="23">
        <v>8886.32</v>
      </c>
      <c r="Y602" s="23">
        <f t="shared" ref="Y602" si="161">X602*S602</f>
        <v>6885800.6283432003</v>
      </c>
      <c r="Z602" s="23">
        <v>9198.64</v>
      </c>
      <c r="AA602" s="23">
        <f t="shared" ref="AA602" si="162">Z602*S602</f>
        <v>7127810.0599464001</v>
      </c>
    </row>
    <row r="603" spans="1:27" ht="20.100000000000001" customHeight="1">
      <c r="A603" s="39">
        <v>812</v>
      </c>
      <c r="B603" s="45">
        <v>141</v>
      </c>
      <c r="C603" s="45">
        <v>41</v>
      </c>
      <c r="D603" s="26">
        <v>72114500503201</v>
      </c>
      <c r="E603" s="26" t="s">
        <v>1407</v>
      </c>
      <c r="F603" s="26" t="s">
        <v>76</v>
      </c>
      <c r="G603" s="26" t="s">
        <v>19</v>
      </c>
      <c r="H603" s="46"/>
      <c r="I603" s="26" t="s">
        <v>1408</v>
      </c>
      <c r="J603" s="26" t="s">
        <v>1409</v>
      </c>
      <c r="K603" s="46" t="s">
        <v>1023</v>
      </c>
      <c r="L603" s="46"/>
      <c r="M603" s="46"/>
      <c r="N603" s="46"/>
      <c r="O603" s="31"/>
      <c r="P603" s="26"/>
      <c r="Q603" s="46"/>
      <c r="R603" s="28"/>
      <c r="S603" s="48"/>
      <c r="T603" s="49">
        <f>SUM(S602)</f>
        <v>774.87651000000005</v>
      </c>
      <c r="U603" s="31">
        <f>V603/T603</f>
        <v>8174.44</v>
      </c>
      <c r="V603" s="31">
        <f>SUM(V602)</f>
        <v>6334181.5384044005</v>
      </c>
      <c r="W603" s="56">
        <v>6400000</v>
      </c>
      <c r="X603" s="31">
        <f>Y603/T603</f>
        <v>8886.32</v>
      </c>
      <c r="Y603" s="31">
        <f>SUM(Y602)</f>
        <v>6885800.6283432003</v>
      </c>
      <c r="Z603" s="31">
        <f>AA603/T603</f>
        <v>9198.64</v>
      </c>
      <c r="AA603" s="31">
        <f>SUM(AA602)</f>
        <v>7127810.0599464001</v>
      </c>
    </row>
    <row r="604" spans="1:27" ht="20.100000000000001" customHeight="1">
      <c r="A604" s="39">
        <v>813</v>
      </c>
      <c r="B604" s="42">
        <v>142</v>
      </c>
      <c r="C604" s="42">
        <v>42</v>
      </c>
      <c r="D604" s="20">
        <v>72114481303201</v>
      </c>
      <c r="E604" s="20" t="s">
        <v>1410</v>
      </c>
      <c r="F604" s="20" t="s">
        <v>76</v>
      </c>
      <c r="G604" s="20" t="s">
        <v>19</v>
      </c>
      <c r="H604" s="43"/>
      <c r="I604" s="20" t="s">
        <v>1411</v>
      </c>
      <c r="J604" s="20" t="s">
        <v>1409</v>
      </c>
      <c r="K604" s="43" t="s">
        <v>1023</v>
      </c>
      <c r="L604" s="43" t="s">
        <v>20</v>
      </c>
      <c r="M604" s="43" t="s">
        <v>74</v>
      </c>
      <c r="N604" s="43" t="s">
        <v>21</v>
      </c>
      <c r="O604" s="23">
        <v>1995.4</v>
      </c>
      <c r="P604" s="20" t="s">
        <v>26</v>
      </c>
      <c r="Q604" s="43" t="s">
        <v>23</v>
      </c>
      <c r="R604" s="21">
        <v>0.1</v>
      </c>
      <c r="S604" s="22">
        <v>2015.693708</v>
      </c>
      <c r="T604" s="44"/>
      <c r="U604" s="23">
        <v>7877.74</v>
      </c>
      <c r="V604" s="23">
        <f>U604*S604</f>
        <v>15879110.95125992</v>
      </c>
      <c r="W604" s="55"/>
      <c r="X604" s="23">
        <v>8407.44</v>
      </c>
      <c r="Y604" s="23">
        <f t="shared" ref="Y604:Y606" si="163">X604*S604</f>
        <v>16946823.908387519</v>
      </c>
      <c r="Z604" s="23">
        <v>9064.02</v>
      </c>
      <c r="AA604" s="23">
        <f t="shared" ref="AA604:AA606" si="164">Z604*S604</f>
        <v>18270288.083186161</v>
      </c>
    </row>
    <row r="605" spans="1:27" ht="20.100000000000001" customHeight="1">
      <c r="A605" s="39">
        <v>814</v>
      </c>
      <c r="B605" s="42"/>
      <c r="C605" s="42"/>
      <c r="D605" s="20">
        <v>72114481303202</v>
      </c>
      <c r="E605" s="20" t="s">
        <v>1412</v>
      </c>
      <c r="F605" s="20" t="s">
        <v>76</v>
      </c>
      <c r="G605" s="20" t="s">
        <v>19</v>
      </c>
      <c r="H605" s="43"/>
      <c r="I605" s="20" t="s">
        <v>1411</v>
      </c>
      <c r="J605" s="24" t="s">
        <v>1020</v>
      </c>
      <c r="K605" s="43" t="s">
        <v>1023</v>
      </c>
      <c r="L605" s="43" t="s">
        <v>20</v>
      </c>
      <c r="M605" s="43" t="s">
        <v>74</v>
      </c>
      <c r="N605" s="43" t="s">
        <v>22</v>
      </c>
      <c r="O605" s="23">
        <v>1995.4</v>
      </c>
      <c r="P605" s="20" t="s">
        <v>26</v>
      </c>
      <c r="Q605" s="43" t="s">
        <v>23</v>
      </c>
      <c r="R605" s="21">
        <v>0.1</v>
      </c>
      <c r="S605" s="22">
        <v>2015.693708</v>
      </c>
      <c r="T605" s="44"/>
      <c r="U605" s="23">
        <v>7877.74</v>
      </c>
      <c r="V605" s="23">
        <f>U605*S605</f>
        <v>15879110.95125992</v>
      </c>
      <c r="W605" s="55"/>
      <c r="X605" s="23">
        <v>8572.7000000000007</v>
      </c>
      <c r="Y605" s="23">
        <f t="shared" si="163"/>
        <v>17279937.4505716</v>
      </c>
      <c r="Z605" s="23">
        <v>9241.8799999999992</v>
      </c>
      <c r="AA605" s="23">
        <f t="shared" si="164"/>
        <v>18628799.366091039</v>
      </c>
    </row>
    <row r="606" spans="1:27" ht="20.100000000000001" customHeight="1">
      <c r="A606" s="39">
        <v>815</v>
      </c>
      <c r="B606" s="42"/>
      <c r="C606" s="42"/>
      <c r="D606" s="20">
        <v>72114481303206</v>
      </c>
      <c r="E606" s="20" t="s">
        <v>1413</v>
      </c>
      <c r="F606" s="20" t="s">
        <v>76</v>
      </c>
      <c r="G606" s="20" t="s">
        <v>19</v>
      </c>
      <c r="H606" s="43"/>
      <c r="I606" s="20" t="s">
        <v>1411</v>
      </c>
      <c r="J606" s="24" t="s">
        <v>1020</v>
      </c>
      <c r="K606" s="43" t="s">
        <v>1023</v>
      </c>
      <c r="L606" s="43" t="s">
        <v>20</v>
      </c>
      <c r="M606" s="43" t="s">
        <v>74</v>
      </c>
      <c r="N606" s="43" t="s">
        <v>40</v>
      </c>
      <c r="O606" s="23">
        <v>1865.1</v>
      </c>
      <c r="P606" s="20" t="s">
        <v>26</v>
      </c>
      <c r="Q606" s="43" t="s">
        <v>23</v>
      </c>
      <c r="R606" s="21">
        <v>0.1</v>
      </c>
      <c r="S606" s="22">
        <v>1884.0685249999999</v>
      </c>
      <c r="T606" s="44"/>
      <c r="U606" s="23">
        <v>7877.74</v>
      </c>
      <c r="V606" s="23">
        <f>U606*S606</f>
        <v>14842201.982133498</v>
      </c>
      <c r="W606" s="55"/>
      <c r="X606" s="23">
        <v>8572.7000000000007</v>
      </c>
      <c r="Y606" s="23">
        <f t="shared" si="163"/>
        <v>16151554.244267501</v>
      </c>
      <c r="Z606" s="23">
        <v>9241.8799999999992</v>
      </c>
      <c r="AA606" s="23">
        <f t="shared" si="164"/>
        <v>17412335.219826996</v>
      </c>
    </row>
    <row r="607" spans="1:27" ht="20.100000000000001" customHeight="1">
      <c r="A607" s="39">
        <v>816</v>
      </c>
      <c r="B607" s="42"/>
      <c r="C607" s="42"/>
      <c r="D607" s="20">
        <v>72114481303208</v>
      </c>
      <c r="E607" s="20" t="s">
        <v>1414</v>
      </c>
      <c r="F607" s="20" t="s">
        <v>76</v>
      </c>
      <c r="G607" s="20" t="s">
        <v>19</v>
      </c>
      <c r="H607" s="43"/>
      <c r="I607" s="20" t="s">
        <v>1411</v>
      </c>
      <c r="J607" s="24" t="s">
        <v>1020</v>
      </c>
      <c r="K607" s="43" t="s">
        <v>1023</v>
      </c>
      <c r="L607" s="43" t="s">
        <v>20</v>
      </c>
      <c r="M607" s="43" t="s">
        <v>74</v>
      </c>
      <c r="N607" s="43" t="s">
        <v>38</v>
      </c>
      <c r="O607" s="23">
        <v>1136.7</v>
      </c>
      <c r="P607" s="20" t="s">
        <v>26</v>
      </c>
      <c r="Q607" s="43" t="s">
        <v>23</v>
      </c>
      <c r="R607" s="21">
        <v>0.1</v>
      </c>
      <c r="S607" s="22">
        <v>1148.260518</v>
      </c>
      <c r="T607" s="44"/>
      <c r="U607" s="23">
        <v>7877.74</v>
      </c>
      <c r="V607" s="23">
        <f>U607*S607</f>
        <v>9045697.8130693194</v>
      </c>
      <c r="W607" s="55"/>
      <c r="X607" s="31" t="e">
        <f>Y607/T607</f>
        <v>#DIV/0!</v>
      </c>
      <c r="Y607" s="31">
        <f>SUM(Y604:Y606)</f>
        <v>50378315.603226624</v>
      </c>
      <c r="Z607" s="31" t="e">
        <f>AA607/T607</f>
        <v>#DIV/0!</v>
      </c>
      <c r="AA607" s="31">
        <f>SUM(AA604:AA606)</f>
        <v>54311422.669104196</v>
      </c>
    </row>
    <row r="608" spans="1:27" ht="20.100000000000001" customHeight="1">
      <c r="A608" s="39">
        <v>817</v>
      </c>
      <c r="B608" s="45">
        <v>142</v>
      </c>
      <c r="C608" s="45">
        <v>42</v>
      </c>
      <c r="D608" s="26">
        <v>72114481303201</v>
      </c>
      <c r="E608" s="26" t="s">
        <v>1410</v>
      </c>
      <c r="F608" s="26" t="s">
        <v>76</v>
      </c>
      <c r="G608" s="26" t="s">
        <v>19</v>
      </c>
      <c r="H608" s="46"/>
      <c r="I608" s="26" t="s">
        <v>1411</v>
      </c>
      <c r="J608" s="26" t="s">
        <v>1409</v>
      </c>
      <c r="K608" s="46" t="s">
        <v>1023</v>
      </c>
      <c r="L608" s="46"/>
      <c r="M608" s="46"/>
      <c r="N608" s="46"/>
      <c r="O608" s="31"/>
      <c r="P608" s="26"/>
      <c r="Q608" s="46"/>
      <c r="R608" s="28"/>
      <c r="S608" s="48"/>
      <c r="T608" s="49">
        <f>SUM(S604:S607)</f>
        <v>7063.7164590000002</v>
      </c>
      <c r="U608" s="31">
        <f>V608/T608</f>
        <v>7877.74</v>
      </c>
      <c r="V608" s="31">
        <f>SUM(V604:V607)</f>
        <v>55646121.697722659</v>
      </c>
      <c r="W608" s="56">
        <v>55700000</v>
      </c>
      <c r="X608" s="23">
        <v>9934.82</v>
      </c>
      <c r="Y608" s="23">
        <f t="shared" ref="Y608:Y609" si="165">X608*S608</f>
        <v>0</v>
      </c>
      <c r="Z608" s="23">
        <v>10283.14</v>
      </c>
      <c r="AA608" s="23">
        <f t="shared" ref="AA608:AA609" si="166">Z608*S608</f>
        <v>0</v>
      </c>
    </row>
    <row r="609" spans="1:27" ht="20.100000000000001" customHeight="1">
      <c r="A609" s="39">
        <v>818</v>
      </c>
      <c r="B609" s="42">
        <v>144</v>
      </c>
      <c r="C609" s="42">
        <v>44</v>
      </c>
      <c r="D609" s="20">
        <v>72114430510201</v>
      </c>
      <c r="E609" s="20" t="s">
        <v>1419</v>
      </c>
      <c r="F609" s="20" t="s">
        <v>76</v>
      </c>
      <c r="G609" s="20" t="s">
        <v>41</v>
      </c>
      <c r="H609" s="43">
        <v>1</v>
      </c>
      <c r="I609" s="20" t="s">
        <v>1420</v>
      </c>
      <c r="J609" s="20" t="s">
        <v>1421</v>
      </c>
      <c r="K609" s="43" t="s">
        <v>1023</v>
      </c>
      <c r="L609" s="43" t="s">
        <v>29</v>
      </c>
      <c r="M609" s="43">
        <v>3</v>
      </c>
      <c r="N609" s="43">
        <v>1</v>
      </c>
      <c r="O609" s="23">
        <v>7.4</v>
      </c>
      <c r="P609" s="20">
        <v>5</v>
      </c>
      <c r="Q609" s="43" t="s">
        <v>51</v>
      </c>
      <c r="R609" s="21">
        <v>0.14000000000000001</v>
      </c>
      <c r="S609" s="22">
        <v>7.4775150000000004</v>
      </c>
      <c r="T609" s="44"/>
      <c r="U609" s="23">
        <v>8788.7199999999993</v>
      </c>
      <c r="V609" s="23">
        <f>U609*S609</f>
        <v>65717.785630800005</v>
      </c>
      <c r="W609" s="55"/>
      <c r="X609" s="23">
        <v>10129.379999999999</v>
      </c>
      <c r="Y609" s="23">
        <f t="shared" si="165"/>
        <v>75742.590890699998</v>
      </c>
      <c r="Z609" s="23">
        <v>10484.379999999999</v>
      </c>
      <c r="AA609" s="23">
        <f t="shared" si="166"/>
        <v>78397.1087157</v>
      </c>
    </row>
    <row r="610" spans="1:27" ht="20.100000000000001" customHeight="1">
      <c r="A610" s="39">
        <v>819</v>
      </c>
      <c r="B610" s="45">
        <v>144</v>
      </c>
      <c r="C610" s="45">
        <v>44</v>
      </c>
      <c r="D610" s="26">
        <v>72114430510201</v>
      </c>
      <c r="E610" s="26" t="s">
        <v>1419</v>
      </c>
      <c r="F610" s="26" t="s">
        <v>76</v>
      </c>
      <c r="G610" s="26" t="s">
        <v>41</v>
      </c>
      <c r="H610" s="46"/>
      <c r="I610" s="26" t="s">
        <v>1420</v>
      </c>
      <c r="J610" s="26" t="s">
        <v>1421</v>
      </c>
      <c r="K610" s="46" t="s">
        <v>1023</v>
      </c>
      <c r="L610" s="46"/>
      <c r="M610" s="46"/>
      <c r="N610" s="46"/>
      <c r="O610" s="31"/>
      <c r="P610" s="26"/>
      <c r="Q610" s="46"/>
      <c r="R610" s="28"/>
      <c r="S610" s="48"/>
      <c r="T610" s="49">
        <f>SUM(S609)</f>
        <v>7.4775150000000004</v>
      </c>
      <c r="U610" s="31">
        <f>V610/T610</f>
        <v>8788.7199999999993</v>
      </c>
      <c r="V610" s="31">
        <f>SUM(V609)</f>
        <v>65717.785630800005</v>
      </c>
      <c r="W610" s="56">
        <v>70000</v>
      </c>
      <c r="X610" s="31">
        <f>Y610/T610</f>
        <v>10129.379999999999</v>
      </c>
      <c r="Y610" s="31">
        <f>SUM(Y608:Y609)</f>
        <v>75742.590890699998</v>
      </c>
      <c r="Z610" s="31">
        <f>AA610/T610</f>
        <v>10484.379999999999</v>
      </c>
      <c r="AA610" s="31">
        <f>SUM(AA608:AA609)</f>
        <v>78397.1087157</v>
      </c>
    </row>
    <row r="611" spans="1:27" s="89" customFormat="1" ht="20.100000000000001" customHeight="1">
      <c r="A611" s="74">
        <v>820</v>
      </c>
      <c r="B611" s="42">
        <v>145</v>
      </c>
      <c r="C611" s="42">
        <v>45</v>
      </c>
      <c r="D611" s="20" t="s">
        <v>1422</v>
      </c>
      <c r="E611" s="20" t="s">
        <v>1423</v>
      </c>
      <c r="F611" s="20" t="s">
        <v>76</v>
      </c>
      <c r="G611" s="20" t="s">
        <v>41</v>
      </c>
      <c r="H611" s="43">
        <v>1</v>
      </c>
      <c r="I611" s="20" t="s">
        <v>1424</v>
      </c>
      <c r="J611" s="20" t="s">
        <v>1409</v>
      </c>
      <c r="K611" s="43" t="s">
        <v>1023</v>
      </c>
      <c r="L611" s="43" t="s">
        <v>20</v>
      </c>
      <c r="M611" s="43" t="s">
        <v>71</v>
      </c>
      <c r="N611" s="43" t="s">
        <v>21</v>
      </c>
      <c r="O611" s="23">
        <v>185.6</v>
      </c>
      <c r="P611" s="20" t="s">
        <v>26</v>
      </c>
      <c r="Q611" s="43" t="s">
        <v>24</v>
      </c>
      <c r="R611" s="21"/>
      <c r="S611" s="22">
        <v>187.64160000000001</v>
      </c>
      <c r="T611" s="44"/>
      <c r="U611" s="23">
        <v>8199.32</v>
      </c>
      <c r="V611" s="23">
        <f>U611*S611</f>
        <v>1538533.5237120001</v>
      </c>
      <c r="W611" s="55"/>
      <c r="X611" s="80">
        <v>8390.39</v>
      </c>
      <c r="Y611" s="80">
        <f>X611*S611</f>
        <v>1574386.204224</v>
      </c>
      <c r="Z611" s="80">
        <v>8368.6200000000008</v>
      </c>
      <c r="AA611" s="80">
        <f t="shared" ref="AA611:AA614" si="167">Z611*S611</f>
        <v>1570301.2465920001</v>
      </c>
    </row>
    <row r="612" spans="1:27" s="89" customFormat="1" ht="20.100000000000001" customHeight="1">
      <c r="A612" s="74">
        <v>821</v>
      </c>
      <c r="B612" s="42"/>
      <c r="C612" s="42"/>
      <c r="D612" s="20" t="s">
        <v>1425</v>
      </c>
      <c r="E612" s="20" t="s">
        <v>1426</v>
      </c>
      <c r="F612" s="20" t="s">
        <v>76</v>
      </c>
      <c r="G612" s="20" t="s">
        <v>41</v>
      </c>
      <c r="H612" s="43">
        <v>2</v>
      </c>
      <c r="I612" s="20" t="s">
        <v>1424</v>
      </c>
      <c r="J612" s="24" t="s">
        <v>1020</v>
      </c>
      <c r="K612" s="43" t="s">
        <v>1023</v>
      </c>
      <c r="L612" s="43" t="s">
        <v>20</v>
      </c>
      <c r="M612" s="43" t="s">
        <v>71</v>
      </c>
      <c r="N612" s="43" t="s">
        <v>27</v>
      </c>
      <c r="O612" s="23">
        <v>1620</v>
      </c>
      <c r="P612" s="20" t="s">
        <v>26</v>
      </c>
      <c r="Q612" s="43" t="s">
        <v>24</v>
      </c>
      <c r="R612" s="21"/>
      <c r="S612" s="22">
        <v>1636.692458</v>
      </c>
      <c r="T612" s="44"/>
      <c r="U612" s="23">
        <v>8360.59</v>
      </c>
      <c r="V612" s="23">
        <f>U612*S612</f>
        <v>13683714.59743022</v>
      </c>
      <c r="W612" s="55"/>
      <c r="X612" s="80">
        <v>8390.39</v>
      </c>
      <c r="Y612" s="80">
        <f>X612*S612</f>
        <v>13732488.032678619</v>
      </c>
      <c r="Z612" s="80">
        <v>8368.6200000000008</v>
      </c>
      <c r="AA612" s="80">
        <f t="shared" si="167"/>
        <v>13696857.237867961</v>
      </c>
    </row>
    <row r="613" spans="1:27" s="89" customFormat="1" ht="20.100000000000001" customHeight="1">
      <c r="A613" s="74">
        <v>822</v>
      </c>
      <c r="B613" s="42"/>
      <c r="C613" s="42"/>
      <c r="D613" s="20" t="s">
        <v>1427</v>
      </c>
      <c r="E613" s="20" t="s">
        <v>1428</v>
      </c>
      <c r="F613" s="20" t="s">
        <v>76</v>
      </c>
      <c r="G613" s="20" t="s">
        <v>41</v>
      </c>
      <c r="H613" s="43">
        <v>2</v>
      </c>
      <c r="I613" s="20" t="s">
        <v>1424</v>
      </c>
      <c r="J613" s="24" t="s">
        <v>1020</v>
      </c>
      <c r="K613" s="43" t="s">
        <v>1023</v>
      </c>
      <c r="L613" s="43" t="s">
        <v>20</v>
      </c>
      <c r="M613" s="43" t="s">
        <v>71</v>
      </c>
      <c r="N613" s="43" t="s">
        <v>34</v>
      </c>
      <c r="O613" s="23">
        <v>1000.2</v>
      </c>
      <c r="P613" s="20" t="s">
        <v>26</v>
      </c>
      <c r="Q613" s="43" t="s">
        <v>23</v>
      </c>
      <c r="R613" s="21">
        <v>0.05</v>
      </c>
      <c r="S613" s="22">
        <v>1010.506047</v>
      </c>
      <c r="T613" s="44"/>
      <c r="U613" s="23">
        <v>8360.59</v>
      </c>
      <c r="V613" s="23">
        <f>U613*S613</f>
        <v>8448426.7514877301</v>
      </c>
      <c r="W613" s="55"/>
      <c r="X613" s="80">
        <v>8390.39</v>
      </c>
      <c r="Y613" s="80">
        <f>X613*S613</f>
        <v>8478539.8316883296</v>
      </c>
      <c r="Z613" s="80">
        <v>8368.6200000000008</v>
      </c>
      <c r="AA613" s="80">
        <f t="shared" si="167"/>
        <v>8456541.1150451414</v>
      </c>
    </row>
    <row r="614" spans="1:27" s="89" customFormat="1" ht="20.100000000000001" customHeight="1">
      <c r="A614" s="74">
        <v>823</v>
      </c>
      <c r="B614" s="45">
        <v>145</v>
      </c>
      <c r="C614" s="45">
        <v>45</v>
      </c>
      <c r="D614" s="26" t="s">
        <v>1422</v>
      </c>
      <c r="E614" s="26" t="s">
        <v>1423</v>
      </c>
      <c r="F614" s="26" t="s">
        <v>76</v>
      </c>
      <c r="G614" s="26" t="s">
        <v>41</v>
      </c>
      <c r="H614" s="46"/>
      <c r="I614" s="26" t="s">
        <v>1424</v>
      </c>
      <c r="J614" s="26" t="s">
        <v>1409</v>
      </c>
      <c r="K614" s="46" t="s">
        <v>1023</v>
      </c>
      <c r="L614" s="46"/>
      <c r="M614" s="46"/>
      <c r="N614" s="46"/>
      <c r="O614" s="31"/>
      <c r="P614" s="26"/>
      <c r="Q614" s="46"/>
      <c r="R614" s="28"/>
      <c r="S614" s="48"/>
      <c r="T614" s="49">
        <f>SUM(S611:S613)</f>
        <v>2834.8401049999998</v>
      </c>
      <c r="U614" s="31">
        <f>V614/T614</f>
        <v>8349.91533768708</v>
      </c>
      <c r="V614" s="31">
        <f>SUM(V611:V613)</f>
        <v>23670674.872629948</v>
      </c>
      <c r="W614" s="56">
        <v>23700000</v>
      </c>
      <c r="X614" s="80">
        <v>8390.39</v>
      </c>
      <c r="Y614" s="80">
        <f>X614*S614</f>
        <v>0</v>
      </c>
      <c r="Z614" s="80">
        <v>8368.6200000000008</v>
      </c>
      <c r="AA614" s="80">
        <f t="shared" si="167"/>
        <v>0</v>
      </c>
    </row>
    <row r="615" spans="1:27" s="89" customFormat="1" ht="20.100000000000001" customHeight="1">
      <c r="A615" s="74">
        <v>824</v>
      </c>
      <c r="B615" s="42">
        <v>146</v>
      </c>
      <c r="C615" s="42">
        <v>46</v>
      </c>
      <c r="D615" s="20">
        <v>72114840510201</v>
      </c>
      <c r="E615" s="20" t="s">
        <v>1429</v>
      </c>
      <c r="F615" s="20" t="s">
        <v>76</v>
      </c>
      <c r="G615" s="20" t="s">
        <v>41</v>
      </c>
      <c r="H615" s="43">
        <v>1</v>
      </c>
      <c r="I615" s="20" t="s">
        <v>1430</v>
      </c>
      <c r="J615" s="20" t="s">
        <v>1409</v>
      </c>
      <c r="K615" s="43" t="s">
        <v>1023</v>
      </c>
      <c r="L615" s="43" t="s">
        <v>29</v>
      </c>
      <c r="M615" s="43">
        <v>2</v>
      </c>
      <c r="N615" s="43" t="s">
        <v>1431</v>
      </c>
      <c r="O615" s="23">
        <v>268</v>
      </c>
      <c r="P615" s="20">
        <v>5</v>
      </c>
      <c r="Q615" s="43" t="s">
        <v>47</v>
      </c>
      <c r="R615" s="21">
        <v>0.05</v>
      </c>
      <c r="S615" s="22">
        <v>270.82533000000001</v>
      </c>
      <c r="T615" s="44"/>
      <c r="U615" s="23">
        <v>9825.9699999999993</v>
      </c>
      <c r="V615" s="23">
        <f>U615*S615</f>
        <v>2661121.5678201001</v>
      </c>
      <c r="W615" s="55"/>
      <c r="X615" s="80" t="e">
        <f>Y615/T615</f>
        <v>#DIV/0!</v>
      </c>
      <c r="Y615" s="80">
        <f>SUM(Y611:Y614)</f>
        <v>23785414.068590946</v>
      </c>
      <c r="Z615" s="80" t="e">
        <f>AA615/T615</f>
        <v>#DIV/0!</v>
      </c>
      <c r="AA615" s="80">
        <f>SUM(AA611:AA614)</f>
        <v>23723699.599505104</v>
      </c>
    </row>
    <row r="616" spans="1:27" s="89" customFormat="1" ht="20.100000000000001" customHeight="1">
      <c r="A616" s="74">
        <v>825</v>
      </c>
      <c r="B616" s="42"/>
      <c r="C616" s="42"/>
      <c r="D616" s="20">
        <v>72114840510210</v>
      </c>
      <c r="E616" s="20" t="s">
        <v>1432</v>
      </c>
      <c r="F616" s="20" t="s">
        <v>76</v>
      </c>
      <c r="G616" s="20" t="s">
        <v>41</v>
      </c>
      <c r="H616" s="43">
        <v>2</v>
      </c>
      <c r="I616" s="20" t="s">
        <v>1430</v>
      </c>
      <c r="J616" s="24" t="s">
        <v>1020</v>
      </c>
      <c r="K616" s="43" t="s">
        <v>1023</v>
      </c>
      <c r="L616" s="43" t="s">
        <v>29</v>
      </c>
      <c r="M616" s="43">
        <v>2</v>
      </c>
      <c r="N616" s="43" t="s">
        <v>1433</v>
      </c>
      <c r="O616" s="23">
        <v>482.1</v>
      </c>
      <c r="P616" s="20">
        <v>5</v>
      </c>
      <c r="Q616" s="43" t="s">
        <v>47</v>
      </c>
      <c r="R616" s="21">
        <v>0.05</v>
      </c>
      <c r="S616" s="22">
        <v>486.94009999999997</v>
      </c>
      <c r="T616" s="44"/>
      <c r="U616" s="23">
        <v>10018.44</v>
      </c>
      <c r="V616" s="23">
        <f>U616*S616</f>
        <v>4878380.1754440004</v>
      </c>
      <c r="W616" s="55"/>
      <c r="X616" s="80">
        <v>11721.2</v>
      </c>
      <c r="Y616" s="80">
        <f t="shared" ref="Y616" si="168">X616*S616</f>
        <v>5707522.3001199998</v>
      </c>
      <c r="Z616" s="80">
        <v>11721.2</v>
      </c>
      <c r="AA616" s="80">
        <f t="shared" ref="AA616" si="169">Z616*S616</f>
        <v>5707522.3001199998</v>
      </c>
    </row>
    <row r="617" spans="1:27" s="89" customFormat="1" ht="20.100000000000001" customHeight="1">
      <c r="A617" s="74">
        <v>826</v>
      </c>
      <c r="B617" s="45">
        <v>146</v>
      </c>
      <c r="C617" s="45">
        <v>46</v>
      </c>
      <c r="D617" s="26">
        <v>72114840510201</v>
      </c>
      <c r="E617" s="26" t="s">
        <v>1429</v>
      </c>
      <c r="F617" s="26" t="s">
        <v>76</v>
      </c>
      <c r="G617" s="26" t="s">
        <v>41</v>
      </c>
      <c r="H617" s="46"/>
      <c r="I617" s="26" t="s">
        <v>1430</v>
      </c>
      <c r="J617" s="26" t="s">
        <v>1409</v>
      </c>
      <c r="K617" s="46" t="s">
        <v>1023</v>
      </c>
      <c r="L617" s="46"/>
      <c r="M617" s="46"/>
      <c r="N617" s="46"/>
      <c r="O617" s="31"/>
      <c r="P617" s="26"/>
      <c r="Q617" s="46"/>
      <c r="R617" s="28"/>
      <c r="S617" s="48"/>
      <c r="T617" s="49">
        <v>757.76542999999992</v>
      </c>
      <c r="U617" s="31">
        <f>V617/T617</f>
        <v>9949.6512308091187</v>
      </c>
      <c r="V617" s="31">
        <f>SUM(V615:V616)</f>
        <v>7539501.7432641005</v>
      </c>
      <c r="W617" s="56">
        <v>7600000</v>
      </c>
      <c r="X617" s="80">
        <f>Y617/T617</f>
        <v>7532.0436564650363</v>
      </c>
      <c r="Y617" s="80">
        <f>SUM(Y616)</f>
        <v>5707522.3001199998</v>
      </c>
      <c r="Z617" s="80">
        <f>AA617/T617</f>
        <v>7532.0436564650363</v>
      </c>
      <c r="AA617" s="80">
        <f>SUM(AA616)</f>
        <v>5707522.3001199998</v>
      </c>
    </row>
    <row r="618" spans="1:27" ht="20.100000000000001" customHeight="1">
      <c r="A618" s="39">
        <v>827</v>
      </c>
      <c r="B618" s="42">
        <v>149</v>
      </c>
      <c r="C618" s="42">
        <v>49</v>
      </c>
      <c r="D618" s="20" t="s">
        <v>1451</v>
      </c>
      <c r="E618" s="20" t="s">
        <v>1452</v>
      </c>
      <c r="F618" s="20" t="s">
        <v>78</v>
      </c>
      <c r="G618" s="20" t="s">
        <v>19</v>
      </c>
      <c r="H618" s="43"/>
      <c r="I618" s="20" t="s">
        <v>1453</v>
      </c>
      <c r="J618" s="20" t="s">
        <v>1454</v>
      </c>
      <c r="K618" s="43" t="s">
        <v>1023</v>
      </c>
      <c r="L618" s="43" t="s">
        <v>20</v>
      </c>
      <c r="M618" s="43" t="s">
        <v>21</v>
      </c>
      <c r="N618" s="43" t="s">
        <v>22</v>
      </c>
      <c r="O618" s="23">
        <v>1582.7</v>
      </c>
      <c r="P618" s="20" t="s">
        <v>72</v>
      </c>
      <c r="Q618" s="43" t="s">
        <v>23</v>
      </c>
      <c r="R618" s="21">
        <v>0.1</v>
      </c>
      <c r="S618" s="36">
        <v>1600.8597279999999</v>
      </c>
      <c r="T618" s="44"/>
      <c r="U618" s="23">
        <v>7877.74</v>
      </c>
      <c r="V618" s="23">
        <f>U618*S618</f>
        <v>12611156.713654719</v>
      </c>
      <c r="W618" s="55"/>
      <c r="X618" s="23">
        <v>8077.9</v>
      </c>
      <c r="Y618" s="23">
        <f t="shared" ref="Y618:Y619" si="170">X618*S618</f>
        <v>12931584.796811199</v>
      </c>
      <c r="Z618" s="23">
        <v>8709.3799999999992</v>
      </c>
      <c r="AA618" s="23">
        <f t="shared" ref="AA618:AA619" si="171">Z618*S618</f>
        <v>13942495.697848639</v>
      </c>
    </row>
    <row r="619" spans="1:27" ht="20.100000000000001" customHeight="1">
      <c r="A619" s="39">
        <v>828</v>
      </c>
      <c r="B619" s="42"/>
      <c r="C619" s="42"/>
      <c r="D619" s="20" t="s">
        <v>1455</v>
      </c>
      <c r="E619" s="20" t="s">
        <v>1456</v>
      </c>
      <c r="F619" s="20" t="s">
        <v>78</v>
      </c>
      <c r="G619" s="20" t="s">
        <v>19</v>
      </c>
      <c r="H619" s="43"/>
      <c r="I619" s="20" t="s">
        <v>1453</v>
      </c>
      <c r="J619" s="24" t="s">
        <v>1020</v>
      </c>
      <c r="K619" s="43" t="s">
        <v>1023</v>
      </c>
      <c r="L619" s="43" t="s">
        <v>20</v>
      </c>
      <c r="M619" s="43" t="s">
        <v>21</v>
      </c>
      <c r="N619" s="43" t="s">
        <v>21</v>
      </c>
      <c r="O619" s="23">
        <v>1512</v>
      </c>
      <c r="P619" s="20" t="s">
        <v>72</v>
      </c>
      <c r="Q619" s="43" t="s">
        <v>23</v>
      </c>
      <c r="R619" s="21">
        <v>0.1</v>
      </c>
      <c r="S619" s="36">
        <v>1525.877772</v>
      </c>
      <c r="T619" s="44"/>
      <c r="U619" s="23">
        <v>7877.74</v>
      </c>
      <c r="V619" s="23">
        <f>U619*S619</f>
        <v>12020468.35959528</v>
      </c>
      <c r="W619" s="55"/>
      <c r="X619" s="23">
        <v>8077.9</v>
      </c>
      <c r="Y619" s="23">
        <f t="shared" si="170"/>
        <v>12325888.0544388</v>
      </c>
      <c r="Z619" s="23">
        <v>8709.3799999999992</v>
      </c>
      <c r="AA619" s="23">
        <f t="shared" si="171"/>
        <v>13289449.34990136</v>
      </c>
    </row>
    <row r="620" spans="1:27" ht="20.100000000000001" customHeight="1">
      <c r="A620" s="39">
        <v>829</v>
      </c>
      <c r="B620" s="45">
        <v>149</v>
      </c>
      <c r="C620" s="45">
        <v>49</v>
      </c>
      <c r="D620" s="26" t="s">
        <v>1451</v>
      </c>
      <c r="E620" s="26" t="s">
        <v>1452</v>
      </c>
      <c r="F620" s="26" t="s">
        <v>78</v>
      </c>
      <c r="G620" s="26" t="s">
        <v>19</v>
      </c>
      <c r="H620" s="46"/>
      <c r="I620" s="26" t="s">
        <v>1453</v>
      </c>
      <c r="J620" s="26" t="s">
        <v>1454</v>
      </c>
      <c r="K620" s="46" t="s">
        <v>1023</v>
      </c>
      <c r="L620" s="46"/>
      <c r="M620" s="46"/>
      <c r="N620" s="46"/>
      <c r="O620" s="31"/>
      <c r="P620" s="26"/>
      <c r="Q620" s="46"/>
      <c r="R620" s="28"/>
      <c r="S620" s="48"/>
      <c r="T620" s="49">
        <f>SUM(S618:S619)</f>
        <v>3126.7375000000002</v>
      </c>
      <c r="U620" s="31">
        <f>V620/T620</f>
        <v>7877.74</v>
      </c>
      <c r="V620" s="31">
        <f>SUM(V618:V619)</f>
        <v>24631625.073249999</v>
      </c>
      <c r="W620" s="56">
        <v>24700000</v>
      </c>
      <c r="X620" s="31">
        <f>Y620/T620</f>
        <v>8077.9</v>
      </c>
      <c r="Y620" s="31">
        <f>SUM(Y618:Y619)</f>
        <v>25257472.85125</v>
      </c>
      <c r="Z620" s="31">
        <f>AA620/T620</f>
        <v>8709.3799999999974</v>
      </c>
      <c r="AA620" s="31">
        <f>SUM(AA618:AA619)</f>
        <v>27231945.047749996</v>
      </c>
    </row>
    <row r="621" spans="1:27" ht="20.100000000000001" customHeight="1">
      <c r="A621" s="39">
        <v>830</v>
      </c>
      <c r="B621" s="42">
        <v>150</v>
      </c>
      <c r="C621" s="42">
        <v>50</v>
      </c>
      <c r="D621" s="20">
        <v>15100540510201</v>
      </c>
      <c r="E621" s="20" t="s">
        <v>1457</v>
      </c>
      <c r="F621" s="20" t="s">
        <v>78</v>
      </c>
      <c r="G621" s="20" t="s">
        <v>41</v>
      </c>
      <c r="H621" s="43">
        <v>1</v>
      </c>
      <c r="I621" s="20" t="s">
        <v>1458</v>
      </c>
      <c r="J621" s="20" t="s">
        <v>1459</v>
      </c>
      <c r="K621" s="43" t="s">
        <v>1023</v>
      </c>
      <c r="L621" s="43" t="s">
        <v>29</v>
      </c>
      <c r="M621" s="43">
        <v>1</v>
      </c>
      <c r="N621" s="43">
        <v>1</v>
      </c>
      <c r="O621" s="23">
        <v>1710.4</v>
      </c>
      <c r="P621" s="20">
        <v>12</v>
      </c>
      <c r="Q621" s="43" t="s">
        <v>30</v>
      </c>
      <c r="R621" s="21">
        <v>0.1</v>
      </c>
      <c r="S621" s="22">
        <v>1727.2503630000001</v>
      </c>
      <c r="T621" s="44"/>
      <c r="U621" s="23">
        <v>9249.7199999999993</v>
      </c>
      <c r="V621" s="23">
        <f t="shared" ref="V621:V632" si="172">U621*S621</f>
        <v>15976582.227648361</v>
      </c>
      <c r="W621" s="55"/>
      <c r="X621" s="23">
        <v>9352.32</v>
      </c>
      <c r="Y621" s="23">
        <f t="shared" ref="Y621:Y632" si="173">X621*S621</f>
        <v>16153798.114892161</v>
      </c>
      <c r="Z621" s="23">
        <v>9680.64</v>
      </c>
      <c r="AA621" s="23">
        <f t="shared" ref="AA621:AA632" si="174">Z621*S621</f>
        <v>16720888.954072321</v>
      </c>
    </row>
    <row r="622" spans="1:27" ht="20.100000000000001" customHeight="1">
      <c r="A622" s="39">
        <v>831</v>
      </c>
      <c r="B622" s="42"/>
      <c r="C622" s="42"/>
      <c r="D622" s="20">
        <v>15100540510210</v>
      </c>
      <c r="E622" s="20" t="s">
        <v>1460</v>
      </c>
      <c r="F622" s="20" t="s">
        <v>78</v>
      </c>
      <c r="G622" s="20" t="s">
        <v>41</v>
      </c>
      <c r="H622" s="43">
        <v>1</v>
      </c>
      <c r="I622" s="20" t="s">
        <v>1458</v>
      </c>
      <c r="J622" s="24" t="s">
        <v>1020</v>
      </c>
      <c r="K622" s="43" t="s">
        <v>1023</v>
      </c>
      <c r="L622" s="43" t="s">
        <v>29</v>
      </c>
      <c r="M622" s="43">
        <v>1</v>
      </c>
      <c r="N622" s="43">
        <v>10</v>
      </c>
      <c r="O622" s="23">
        <v>93.7</v>
      </c>
      <c r="P622" s="20">
        <v>12</v>
      </c>
      <c r="Q622" s="43" t="s">
        <v>47</v>
      </c>
      <c r="R622" s="21">
        <v>0.05</v>
      </c>
      <c r="S622" s="22">
        <v>94.623104999999995</v>
      </c>
      <c r="T622" s="44"/>
      <c r="U622" s="23">
        <v>9825.9699999999993</v>
      </c>
      <c r="V622" s="23">
        <f t="shared" si="172"/>
        <v>929763.79103684984</v>
      </c>
      <c r="W622" s="55"/>
      <c r="X622" s="23">
        <v>9934.82</v>
      </c>
      <c r="Y622" s="23">
        <f t="shared" si="173"/>
        <v>940063.51601609995</v>
      </c>
      <c r="Z622" s="23">
        <v>10283.14</v>
      </c>
      <c r="AA622" s="23">
        <f t="shared" si="174"/>
        <v>973022.63594969991</v>
      </c>
    </row>
    <row r="623" spans="1:27" ht="20.100000000000001" customHeight="1">
      <c r="A623" s="39">
        <v>832</v>
      </c>
      <c r="B623" s="42"/>
      <c r="C623" s="42"/>
      <c r="D623" s="20">
        <v>15100540510202</v>
      </c>
      <c r="E623" s="20" t="s">
        <v>1461</v>
      </c>
      <c r="F623" s="20" t="s">
        <v>78</v>
      </c>
      <c r="G623" s="20" t="s">
        <v>41</v>
      </c>
      <c r="H623" s="43">
        <v>1</v>
      </c>
      <c r="I623" s="20" t="s">
        <v>1458</v>
      </c>
      <c r="J623" s="24" t="s">
        <v>1020</v>
      </c>
      <c r="K623" s="43" t="s">
        <v>1023</v>
      </c>
      <c r="L623" s="43" t="s">
        <v>29</v>
      </c>
      <c r="M623" s="43">
        <v>1</v>
      </c>
      <c r="N623" s="43">
        <v>2</v>
      </c>
      <c r="O623" s="23">
        <v>1824.4</v>
      </c>
      <c r="P623" s="20">
        <v>12</v>
      </c>
      <c r="Q623" s="43" t="s">
        <v>39</v>
      </c>
      <c r="R623" s="21">
        <v>0.12</v>
      </c>
      <c r="S623" s="22">
        <v>1842.373458</v>
      </c>
      <c r="T623" s="44"/>
      <c r="U623" s="23">
        <v>9019.2199999999993</v>
      </c>
      <c r="V623" s="23">
        <f t="shared" si="172"/>
        <v>16616771.539862759</v>
      </c>
      <c r="W623" s="55"/>
      <c r="X623" s="23">
        <v>9119.32</v>
      </c>
      <c r="Y623" s="23">
        <f t="shared" si="173"/>
        <v>16801193.12300856</v>
      </c>
      <c r="Z623" s="23">
        <v>9439.64</v>
      </c>
      <c r="AA623" s="23">
        <f t="shared" si="174"/>
        <v>17391342.18907512</v>
      </c>
    </row>
    <row r="624" spans="1:27" ht="20.100000000000001" customHeight="1">
      <c r="A624" s="39">
        <v>833</v>
      </c>
      <c r="B624" s="42"/>
      <c r="C624" s="42"/>
      <c r="D624" s="20">
        <v>15100540510203</v>
      </c>
      <c r="E624" s="20" t="s">
        <v>1462</v>
      </c>
      <c r="F624" s="20" t="s">
        <v>78</v>
      </c>
      <c r="G624" s="20" t="s">
        <v>41</v>
      </c>
      <c r="H624" s="43">
        <v>1</v>
      </c>
      <c r="I624" s="20" t="s">
        <v>1458</v>
      </c>
      <c r="J624" s="24" t="s">
        <v>1020</v>
      </c>
      <c r="K624" s="43" t="s">
        <v>1023</v>
      </c>
      <c r="L624" s="43" t="s">
        <v>29</v>
      </c>
      <c r="M624" s="43">
        <v>1</v>
      </c>
      <c r="N624" s="43">
        <v>3</v>
      </c>
      <c r="O624" s="23">
        <v>1653.4</v>
      </c>
      <c r="P624" s="20">
        <v>12</v>
      </c>
      <c r="Q624" s="43" t="s">
        <v>30</v>
      </c>
      <c r="R624" s="21">
        <v>0.1</v>
      </c>
      <c r="S624" s="22">
        <v>1669.6888160000001</v>
      </c>
      <c r="T624" s="44"/>
      <c r="U624" s="23">
        <v>9249.7199999999993</v>
      </c>
      <c r="V624" s="23">
        <f t="shared" si="172"/>
        <v>15444154.03513152</v>
      </c>
      <c r="W624" s="55"/>
      <c r="X624" s="23">
        <v>9352.32</v>
      </c>
      <c r="Y624" s="23">
        <f t="shared" si="173"/>
        <v>15615464.107653121</v>
      </c>
      <c r="Z624" s="23">
        <v>9680.64</v>
      </c>
      <c r="AA624" s="23">
        <f t="shared" si="174"/>
        <v>16163656.33972224</v>
      </c>
    </row>
    <row r="625" spans="1:27" ht="20.100000000000001" customHeight="1">
      <c r="A625" s="39">
        <v>834</v>
      </c>
      <c r="B625" s="42"/>
      <c r="C625" s="42"/>
      <c r="D625" s="20">
        <v>15100540510204</v>
      </c>
      <c r="E625" s="20" t="s">
        <v>1463</v>
      </c>
      <c r="F625" s="20" t="s">
        <v>78</v>
      </c>
      <c r="G625" s="20" t="s">
        <v>41</v>
      </c>
      <c r="H625" s="43">
        <v>1</v>
      </c>
      <c r="I625" s="20" t="s">
        <v>1458</v>
      </c>
      <c r="J625" s="24" t="s">
        <v>1020</v>
      </c>
      <c r="K625" s="43" t="s">
        <v>1023</v>
      </c>
      <c r="L625" s="43" t="s">
        <v>29</v>
      </c>
      <c r="M625" s="43">
        <v>1</v>
      </c>
      <c r="N625" s="43">
        <v>4</v>
      </c>
      <c r="O625" s="23">
        <v>1653.4</v>
      </c>
      <c r="P625" s="20">
        <v>12</v>
      </c>
      <c r="Q625" s="43" t="s">
        <v>47</v>
      </c>
      <c r="R625" s="21">
        <v>0.05</v>
      </c>
      <c r="S625" s="22">
        <v>1669.6888160000001</v>
      </c>
      <c r="T625" s="44"/>
      <c r="U625" s="23">
        <v>9825.9699999999993</v>
      </c>
      <c r="V625" s="23">
        <f t="shared" si="172"/>
        <v>16406312.21535152</v>
      </c>
      <c r="W625" s="55"/>
      <c r="X625" s="23">
        <v>9934.82</v>
      </c>
      <c r="Y625" s="23">
        <f t="shared" si="173"/>
        <v>16588057.842973121</v>
      </c>
      <c r="Z625" s="23">
        <v>10283.14</v>
      </c>
      <c r="AA625" s="23">
        <f t="shared" si="174"/>
        <v>17169643.85136224</v>
      </c>
    </row>
    <row r="626" spans="1:27" ht="20.100000000000001" customHeight="1">
      <c r="A626" s="39">
        <v>835</v>
      </c>
      <c r="B626" s="42"/>
      <c r="C626" s="42"/>
      <c r="D626" s="20">
        <v>15100540510205</v>
      </c>
      <c r="E626" s="20" t="s">
        <v>1464</v>
      </c>
      <c r="F626" s="20" t="s">
        <v>78</v>
      </c>
      <c r="G626" s="20" t="s">
        <v>41</v>
      </c>
      <c r="H626" s="43">
        <v>1</v>
      </c>
      <c r="I626" s="20" t="s">
        <v>1458</v>
      </c>
      <c r="J626" s="24" t="s">
        <v>1020</v>
      </c>
      <c r="K626" s="43" t="s">
        <v>1023</v>
      </c>
      <c r="L626" s="43" t="s">
        <v>29</v>
      </c>
      <c r="M626" s="43">
        <v>1</v>
      </c>
      <c r="N626" s="43">
        <v>5</v>
      </c>
      <c r="O626" s="23">
        <v>1824.4</v>
      </c>
      <c r="P626" s="20">
        <v>12</v>
      </c>
      <c r="Q626" s="43" t="s">
        <v>47</v>
      </c>
      <c r="R626" s="21">
        <v>0.05</v>
      </c>
      <c r="S626" s="22">
        <v>1842.373458</v>
      </c>
      <c r="T626" s="44"/>
      <c r="U626" s="23">
        <v>9825.9699999999993</v>
      </c>
      <c r="V626" s="23">
        <f t="shared" si="172"/>
        <v>18103106.327104259</v>
      </c>
      <c r="W626" s="55"/>
      <c r="X626" s="23">
        <v>9934.82</v>
      </c>
      <c r="Y626" s="23">
        <f t="shared" si="173"/>
        <v>18303648.678007558</v>
      </c>
      <c r="Z626" s="23">
        <v>10283.14</v>
      </c>
      <c r="AA626" s="23">
        <f t="shared" si="174"/>
        <v>18945384.200898118</v>
      </c>
    </row>
    <row r="627" spans="1:27" ht="20.100000000000001" customHeight="1">
      <c r="A627" s="39">
        <v>836</v>
      </c>
      <c r="B627" s="42"/>
      <c r="C627" s="42"/>
      <c r="D627" s="20">
        <v>15100540510206</v>
      </c>
      <c r="E627" s="20" t="s">
        <v>1465</v>
      </c>
      <c r="F627" s="20" t="s">
        <v>78</v>
      </c>
      <c r="G627" s="20" t="s">
        <v>41</v>
      </c>
      <c r="H627" s="43">
        <v>1</v>
      </c>
      <c r="I627" s="20" t="s">
        <v>1458</v>
      </c>
      <c r="J627" s="24" t="s">
        <v>1020</v>
      </c>
      <c r="K627" s="43" t="s">
        <v>1023</v>
      </c>
      <c r="L627" s="43" t="s">
        <v>29</v>
      </c>
      <c r="M627" s="43">
        <v>1</v>
      </c>
      <c r="N627" s="43">
        <v>6</v>
      </c>
      <c r="O627" s="23">
        <v>1653.4</v>
      </c>
      <c r="P627" s="20">
        <v>12</v>
      </c>
      <c r="Q627" s="43" t="s">
        <v>30</v>
      </c>
      <c r="R627" s="21">
        <v>0.1</v>
      </c>
      <c r="S627" s="36">
        <v>1669.6888160000001</v>
      </c>
      <c r="T627" s="44"/>
      <c r="U627" s="23">
        <v>9249.7199999999993</v>
      </c>
      <c r="V627" s="23">
        <f t="shared" si="172"/>
        <v>15444154.03513152</v>
      </c>
      <c r="W627" s="55"/>
      <c r="X627" s="23">
        <v>9352.32</v>
      </c>
      <c r="Y627" s="23">
        <f t="shared" si="173"/>
        <v>15615464.107653121</v>
      </c>
      <c r="Z627" s="23">
        <v>9680.64</v>
      </c>
      <c r="AA627" s="23">
        <f t="shared" si="174"/>
        <v>16163656.33972224</v>
      </c>
    </row>
    <row r="628" spans="1:27" ht="20.100000000000001" customHeight="1">
      <c r="A628" s="39">
        <v>837</v>
      </c>
      <c r="B628" s="42"/>
      <c r="C628" s="42"/>
      <c r="D628" s="20">
        <v>15100540510207</v>
      </c>
      <c r="E628" s="20" t="s">
        <v>1466</v>
      </c>
      <c r="F628" s="20" t="s">
        <v>78</v>
      </c>
      <c r="G628" s="20" t="s">
        <v>41</v>
      </c>
      <c r="H628" s="43">
        <v>1</v>
      </c>
      <c r="I628" s="20" t="s">
        <v>1458</v>
      </c>
      <c r="J628" s="24" t="s">
        <v>1020</v>
      </c>
      <c r="K628" s="43" t="s">
        <v>1023</v>
      </c>
      <c r="L628" s="43" t="s">
        <v>29</v>
      </c>
      <c r="M628" s="43">
        <v>1</v>
      </c>
      <c r="N628" s="43">
        <v>7</v>
      </c>
      <c r="O628" s="23">
        <v>1824.4</v>
      </c>
      <c r="P628" s="20">
        <v>12</v>
      </c>
      <c r="Q628" s="43" t="s">
        <v>47</v>
      </c>
      <c r="R628" s="21">
        <v>0.05</v>
      </c>
      <c r="S628" s="22">
        <v>1842.373458</v>
      </c>
      <c r="T628" s="44"/>
      <c r="U628" s="23">
        <v>9825.9699999999993</v>
      </c>
      <c r="V628" s="23">
        <f t="shared" si="172"/>
        <v>18103106.327104259</v>
      </c>
      <c r="W628" s="55"/>
      <c r="X628" s="23">
        <v>9934.82</v>
      </c>
      <c r="Y628" s="23">
        <f t="shared" si="173"/>
        <v>18303648.678007558</v>
      </c>
      <c r="Z628" s="23">
        <v>10283.14</v>
      </c>
      <c r="AA628" s="23">
        <f t="shared" si="174"/>
        <v>18945384.200898118</v>
      </c>
    </row>
    <row r="629" spans="1:27" ht="20.100000000000001" customHeight="1">
      <c r="A629" s="39">
        <v>838</v>
      </c>
      <c r="B629" s="42"/>
      <c r="C629" s="42"/>
      <c r="D629" s="20">
        <v>15100540510208</v>
      </c>
      <c r="E629" s="20" t="s">
        <v>1467</v>
      </c>
      <c r="F629" s="20" t="s">
        <v>78</v>
      </c>
      <c r="G629" s="20" t="s">
        <v>41</v>
      </c>
      <c r="H629" s="43">
        <v>1</v>
      </c>
      <c r="I629" s="20" t="s">
        <v>1458</v>
      </c>
      <c r="J629" s="24" t="s">
        <v>1020</v>
      </c>
      <c r="K629" s="43" t="s">
        <v>1023</v>
      </c>
      <c r="L629" s="43" t="s">
        <v>29</v>
      </c>
      <c r="M629" s="43">
        <v>1</v>
      </c>
      <c r="N629" s="43">
        <v>8</v>
      </c>
      <c r="O629" s="23">
        <v>1653.4</v>
      </c>
      <c r="P629" s="20">
        <v>12</v>
      </c>
      <c r="Q629" s="43" t="s">
        <v>47</v>
      </c>
      <c r="R629" s="21">
        <v>0.05</v>
      </c>
      <c r="S629" s="22">
        <v>1669.6888160000001</v>
      </c>
      <c r="T629" s="44"/>
      <c r="U629" s="23">
        <v>9825.9699999999993</v>
      </c>
      <c r="V629" s="23">
        <f t="shared" si="172"/>
        <v>16406312.21535152</v>
      </c>
      <c r="W629" s="55"/>
      <c r="X629" s="23">
        <v>9934.82</v>
      </c>
      <c r="Y629" s="23">
        <f t="shared" si="173"/>
        <v>16588057.842973121</v>
      </c>
      <c r="Z629" s="23">
        <v>10283.14</v>
      </c>
      <c r="AA629" s="23">
        <f t="shared" si="174"/>
        <v>17169643.85136224</v>
      </c>
    </row>
    <row r="630" spans="1:27" ht="20.100000000000001" customHeight="1">
      <c r="A630" s="39">
        <v>839</v>
      </c>
      <c r="B630" s="42"/>
      <c r="C630" s="42"/>
      <c r="D630" s="20">
        <v>15100540510209</v>
      </c>
      <c r="E630" s="20" t="s">
        <v>1468</v>
      </c>
      <c r="F630" s="20" t="s">
        <v>78</v>
      </c>
      <c r="G630" s="20" t="s">
        <v>41</v>
      </c>
      <c r="H630" s="43">
        <v>1</v>
      </c>
      <c r="I630" s="20" t="s">
        <v>1458</v>
      </c>
      <c r="J630" s="24" t="s">
        <v>1020</v>
      </c>
      <c r="K630" s="43" t="s">
        <v>1023</v>
      </c>
      <c r="L630" s="43" t="s">
        <v>29</v>
      </c>
      <c r="M630" s="43">
        <v>1</v>
      </c>
      <c r="N630" s="43">
        <v>9</v>
      </c>
      <c r="O630" s="23">
        <v>1728</v>
      </c>
      <c r="P630" s="20">
        <v>12</v>
      </c>
      <c r="Q630" s="43" t="s">
        <v>30</v>
      </c>
      <c r="R630" s="21">
        <v>0.1</v>
      </c>
      <c r="S630" s="22">
        <v>1745.0237529999999</v>
      </c>
      <c r="T630" s="44"/>
      <c r="U630" s="23">
        <v>9249.7199999999993</v>
      </c>
      <c r="V630" s="23">
        <f t="shared" si="172"/>
        <v>16140981.108599158</v>
      </c>
      <c r="W630" s="55"/>
      <c r="X630" s="23">
        <v>9352.32</v>
      </c>
      <c r="Y630" s="23">
        <f t="shared" si="173"/>
        <v>16320020.545656959</v>
      </c>
      <c r="Z630" s="23">
        <v>9680.64</v>
      </c>
      <c r="AA630" s="23">
        <f t="shared" si="174"/>
        <v>16892946.744241919</v>
      </c>
    </row>
    <row r="631" spans="1:27" ht="20.100000000000001" customHeight="1">
      <c r="A631" s="39">
        <v>840</v>
      </c>
      <c r="B631" s="42"/>
      <c r="C631" s="42"/>
      <c r="D631" s="20">
        <v>15100540310211</v>
      </c>
      <c r="E631" s="20" t="s">
        <v>1469</v>
      </c>
      <c r="F631" s="20" t="s">
        <v>78</v>
      </c>
      <c r="G631" s="20" t="s">
        <v>41</v>
      </c>
      <c r="H631" s="43">
        <v>1</v>
      </c>
      <c r="I631" s="20" t="s">
        <v>1458</v>
      </c>
      <c r="J631" s="24" t="s">
        <v>1020</v>
      </c>
      <c r="K631" s="43" t="s">
        <v>1023</v>
      </c>
      <c r="L631" s="43" t="s">
        <v>1470</v>
      </c>
      <c r="M631" s="43" t="s">
        <v>21</v>
      </c>
      <c r="N631" s="43" t="s">
        <v>71</v>
      </c>
      <c r="O631" s="23">
        <v>1596.4</v>
      </c>
      <c r="P631" s="20" t="s">
        <v>72</v>
      </c>
      <c r="Q631" s="43" t="s">
        <v>30</v>
      </c>
      <c r="R631" s="21">
        <v>0.1</v>
      </c>
      <c r="S631" s="22">
        <v>1612.127268</v>
      </c>
      <c r="T631" s="44"/>
      <c r="U631" s="23">
        <v>17217.23</v>
      </c>
      <c r="V631" s="23">
        <f t="shared" si="172"/>
        <v>27756365.962427638</v>
      </c>
      <c r="W631" s="55"/>
      <c r="X631" s="23">
        <v>17217.23</v>
      </c>
      <c r="Y631" s="23">
        <f t="shared" si="173"/>
        <v>27756365.962427638</v>
      </c>
      <c r="Z631" s="23">
        <v>17255.8</v>
      </c>
      <c r="AA631" s="23">
        <f t="shared" si="174"/>
        <v>27818545.711154398</v>
      </c>
    </row>
    <row r="632" spans="1:27" ht="20.100000000000001" customHeight="1">
      <c r="A632" s="39">
        <v>841</v>
      </c>
      <c r="B632" s="42"/>
      <c r="C632" s="42"/>
      <c r="D632" s="20">
        <v>15100540310212</v>
      </c>
      <c r="E632" s="20" t="s">
        <v>1471</v>
      </c>
      <c r="F632" s="20" t="s">
        <v>78</v>
      </c>
      <c r="G632" s="20" t="s">
        <v>41</v>
      </c>
      <c r="H632" s="43">
        <v>1</v>
      </c>
      <c r="I632" s="20" t="s">
        <v>1458</v>
      </c>
      <c r="J632" s="24" t="s">
        <v>1020</v>
      </c>
      <c r="K632" s="43" t="s">
        <v>1023</v>
      </c>
      <c r="L632" s="43" t="s">
        <v>1470</v>
      </c>
      <c r="M632" s="43" t="s">
        <v>21</v>
      </c>
      <c r="N632" s="43" t="s">
        <v>72</v>
      </c>
      <c r="O632" s="23">
        <v>1397</v>
      </c>
      <c r="P632" s="20" t="s">
        <v>72</v>
      </c>
      <c r="Q632" s="43" t="s">
        <v>47</v>
      </c>
      <c r="R632" s="21">
        <v>0.05</v>
      </c>
      <c r="S632" s="22">
        <v>1412.782541</v>
      </c>
      <c r="T632" s="44"/>
      <c r="U632" s="23">
        <v>18278.830000000002</v>
      </c>
      <c r="V632" s="23">
        <f t="shared" si="172"/>
        <v>25824011.893907033</v>
      </c>
      <c r="W632" s="55"/>
      <c r="X632" s="23">
        <v>18278.830000000002</v>
      </c>
      <c r="Y632" s="23">
        <f t="shared" si="173"/>
        <v>25824011.893907033</v>
      </c>
      <c r="Z632" s="23">
        <v>18319.75</v>
      </c>
      <c r="AA632" s="23">
        <f t="shared" si="174"/>
        <v>25881822.955484752</v>
      </c>
    </row>
    <row r="633" spans="1:27" ht="20.100000000000001" customHeight="1">
      <c r="A633" s="39">
        <v>842</v>
      </c>
      <c r="B633" s="45">
        <v>150</v>
      </c>
      <c r="C633" s="45">
        <v>50</v>
      </c>
      <c r="D633" s="26">
        <v>15100540510201</v>
      </c>
      <c r="E633" s="26" t="s">
        <v>1457</v>
      </c>
      <c r="F633" s="26" t="s">
        <v>78</v>
      </c>
      <c r="G633" s="26" t="s">
        <v>41</v>
      </c>
      <c r="H633" s="46"/>
      <c r="I633" s="26" t="s">
        <v>1458</v>
      </c>
      <c r="J633" s="26" t="s">
        <v>1459</v>
      </c>
      <c r="K633" s="46" t="s">
        <v>1023</v>
      </c>
      <c r="L633" s="46"/>
      <c r="M633" s="46"/>
      <c r="N633" s="46"/>
      <c r="O633" s="31"/>
      <c r="P633" s="26"/>
      <c r="Q633" s="46"/>
      <c r="R633" s="28"/>
      <c r="S633" s="48"/>
      <c r="T633" s="49">
        <f>SUM(S621:S632)</f>
        <v>18797.682667999998</v>
      </c>
      <c r="U633" s="31">
        <f>V633/T633</f>
        <v>10807.269452659133</v>
      </c>
      <c r="V633" s="31">
        <f>SUM(V621:V632)</f>
        <v>203151621.6786564</v>
      </c>
      <c r="W633" s="56">
        <v>203200000</v>
      </c>
      <c r="X633" s="31">
        <f>Y633/T633</f>
        <v>10895.48100318937</v>
      </c>
      <c r="Y633" s="31">
        <f>SUM(Y621:Y632)</f>
        <v>204809794.41317606</v>
      </c>
      <c r="Z633" s="31">
        <f>AA633/T633</f>
        <v>11184.14124161357</v>
      </c>
      <c r="AA633" s="31">
        <f>SUM(AA621:AA632)</f>
        <v>210235937.97394338</v>
      </c>
    </row>
    <row r="634" spans="1:27" ht="20.100000000000001" customHeight="1">
      <c r="A634" s="39">
        <v>843</v>
      </c>
      <c r="B634" s="42">
        <v>151</v>
      </c>
      <c r="C634" s="42">
        <v>51</v>
      </c>
      <c r="D634" s="20" t="s">
        <v>1472</v>
      </c>
      <c r="E634" s="20" t="s">
        <v>1473</v>
      </c>
      <c r="F634" s="20" t="s">
        <v>79</v>
      </c>
      <c r="G634" s="20" t="s">
        <v>41</v>
      </c>
      <c r="H634" s="43">
        <v>2</v>
      </c>
      <c r="I634" s="20" t="s">
        <v>1474</v>
      </c>
      <c r="J634" s="20" t="s">
        <v>1475</v>
      </c>
      <c r="K634" s="43" t="s">
        <v>1023</v>
      </c>
      <c r="L634" s="43" t="s">
        <v>29</v>
      </c>
      <c r="M634" s="43">
        <v>2</v>
      </c>
      <c r="N634" s="43" t="s">
        <v>26</v>
      </c>
      <c r="O634" s="23">
        <v>1140.4000000000001</v>
      </c>
      <c r="P634" s="20">
        <v>55</v>
      </c>
      <c r="Q634" s="43" t="s">
        <v>39</v>
      </c>
      <c r="R634" s="21">
        <v>0.12</v>
      </c>
      <c r="S634" s="22">
        <v>1147.043643</v>
      </c>
      <c r="T634" s="44"/>
      <c r="U634" s="23">
        <v>9131.69</v>
      </c>
      <c r="V634" s="23">
        <f t="shared" ref="V634:V639" si="175">U634*S634</f>
        <v>10474446.96434667</v>
      </c>
      <c r="W634" s="55"/>
      <c r="X634" s="23">
        <v>9233.8799999999992</v>
      </c>
      <c r="Y634" s="23">
        <f t="shared" ref="Y634:Y648" si="176">X634*S634</f>
        <v>10591663.354224838</v>
      </c>
      <c r="Z634" s="23">
        <v>9560.8799999999992</v>
      </c>
      <c r="AA634" s="23">
        <f t="shared" ref="AA634:AA639" si="177">Z634*S634</f>
        <v>10966746.625485839</v>
      </c>
    </row>
    <row r="635" spans="1:27" ht="20.100000000000001" customHeight="1">
      <c r="A635" s="39">
        <v>844</v>
      </c>
      <c r="B635" s="42"/>
      <c r="C635" s="42"/>
      <c r="D635" s="20" t="s">
        <v>1476</v>
      </c>
      <c r="E635" s="20" t="s">
        <v>1477</v>
      </c>
      <c r="F635" s="20" t="s">
        <v>79</v>
      </c>
      <c r="G635" s="20" t="s">
        <v>41</v>
      </c>
      <c r="H635" s="43">
        <v>2</v>
      </c>
      <c r="I635" s="20" t="s">
        <v>1474</v>
      </c>
      <c r="J635" s="24" t="s">
        <v>1020</v>
      </c>
      <c r="K635" s="43" t="s">
        <v>1023</v>
      </c>
      <c r="L635" s="43" t="s">
        <v>29</v>
      </c>
      <c r="M635" s="43">
        <v>2</v>
      </c>
      <c r="N635" s="43" t="s">
        <v>40</v>
      </c>
      <c r="O635" s="23">
        <v>1140.7</v>
      </c>
      <c r="P635" s="20">
        <v>55</v>
      </c>
      <c r="Q635" s="43" t="s">
        <v>30</v>
      </c>
      <c r="R635" s="21">
        <v>0.1</v>
      </c>
      <c r="S635" s="22">
        <v>1147.3453910000001</v>
      </c>
      <c r="T635" s="44"/>
      <c r="U635" s="23">
        <v>9362.19</v>
      </c>
      <c r="V635" s="23">
        <f t="shared" si="175"/>
        <v>10741665.546166291</v>
      </c>
      <c r="W635" s="55"/>
      <c r="X635" s="23">
        <v>9466.8799999999992</v>
      </c>
      <c r="Y635" s="23">
        <f t="shared" si="176"/>
        <v>10861781.135150081</v>
      </c>
      <c r="Z635" s="23">
        <v>9801.8799999999992</v>
      </c>
      <c r="AA635" s="23">
        <f t="shared" si="177"/>
        <v>11246141.841135079</v>
      </c>
    </row>
    <row r="636" spans="1:27" ht="20.100000000000001" customHeight="1">
      <c r="A636" s="39">
        <v>845</v>
      </c>
      <c r="B636" s="42"/>
      <c r="C636" s="42"/>
      <c r="D636" s="20" t="s">
        <v>1478</v>
      </c>
      <c r="E636" s="20" t="s">
        <v>1479</v>
      </c>
      <c r="F636" s="20" t="s">
        <v>79</v>
      </c>
      <c r="G636" s="20" t="s">
        <v>41</v>
      </c>
      <c r="H636" s="43">
        <v>1</v>
      </c>
      <c r="I636" s="20" t="s">
        <v>1474</v>
      </c>
      <c r="J636" s="24" t="s">
        <v>1020</v>
      </c>
      <c r="K636" s="43" t="s">
        <v>1023</v>
      </c>
      <c r="L636" s="43" t="s">
        <v>20</v>
      </c>
      <c r="M636" s="43" t="s">
        <v>22</v>
      </c>
      <c r="N636" s="43" t="s">
        <v>21</v>
      </c>
      <c r="O636" s="23">
        <v>1140.4000000000001</v>
      </c>
      <c r="P636" s="20" t="s">
        <v>1480</v>
      </c>
      <c r="Q636" s="43" t="s">
        <v>23</v>
      </c>
      <c r="R636" s="21">
        <v>0.05</v>
      </c>
      <c r="S636" s="22">
        <v>1151.966373</v>
      </c>
      <c r="T636" s="44"/>
      <c r="U636" s="23">
        <v>8119.32</v>
      </c>
      <c r="V636" s="23">
        <f t="shared" si="175"/>
        <v>9353183.6116263587</v>
      </c>
      <c r="W636" s="55"/>
      <c r="X636" s="23">
        <v>8327.44</v>
      </c>
      <c r="Y636" s="23">
        <f t="shared" si="176"/>
        <v>9592930.8531751204</v>
      </c>
      <c r="Z636" s="23">
        <v>8984.02</v>
      </c>
      <c r="AA636" s="23">
        <f t="shared" si="177"/>
        <v>10349288.934359461</v>
      </c>
    </row>
    <row r="637" spans="1:27" ht="20.100000000000001" customHeight="1">
      <c r="A637" s="39">
        <v>846</v>
      </c>
      <c r="B637" s="42"/>
      <c r="C637" s="42"/>
      <c r="D637" s="20" t="s">
        <v>1481</v>
      </c>
      <c r="E637" s="20" t="s">
        <v>1482</v>
      </c>
      <c r="F637" s="20" t="s">
        <v>79</v>
      </c>
      <c r="G637" s="20" t="s">
        <v>41</v>
      </c>
      <c r="H637" s="43">
        <v>1</v>
      </c>
      <c r="I637" s="20" t="s">
        <v>1474</v>
      </c>
      <c r="J637" s="24" t="s">
        <v>1020</v>
      </c>
      <c r="K637" s="43" t="s">
        <v>1023</v>
      </c>
      <c r="L637" s="43" t="s">
        <v>20</v>
      </c>
      <c r="M637" s="43" t="s">
        <v>22</v>
      </c>
      <c r="N637" s="43" t="s">
        <v>22</v>
      </c>
      <c r="O637" s="23">
        <v>1115.5</v>
      </c>
      <c r="P637" s="20" t="s">
        <v>1480</v>
      </c>
      <c r="Q637" s="43" t="s">
        <v>24</v>
      </c>
      <c r="R637" s="21"/>
      <c r="S637" s="22">
        <v>1126.8138269999999</v>
      </c>
      <c r="T637" s="44"/>
      <c r="U637" s="23">
        <v>8119.32</v>
      </c>
      <c r="V637" s="23">
        <f t="shared" si="175"/>
        <v>9148962.0418376401</v>
      </c>
      <c r="W637" s="55"/>
      <c r="X637" s="23">
        <v>8327.44</v>
      </c>
      <c r="Y637" s="23">
        <f t="shared" si="176"/>
        <v>9383474.5355128795</v>
      </c>
      <c r="Z637" s="23">
        <v>8984.02</v>
      </c>
      <c r="AA637" s="23">
        <f t="shared" si="177"/>
        <v>10123317.95804454</v>
      </c>
    </row>
    <row r="638" spans="1:27" ht="20.100000000000001" customHeight="1">
      <c r="A638" s="39">
        <v>847</v>
      </c>
      <c r="B638" s="42"/>
      <c r="C638" s="42"/>
      <c r="D638" s="20" t="s">
        <v>1483</v>
      </c>
      <c r="E638" s="20" t="s">
        <v>1484</v>
      </c>
      <c r="F638" s="20" t="s">
        <v>79</v>
      </c>
      <c r="G638" s="20" t="s">
        <v>41</v>
      </c>
      <c r="H638" s="43">
        <v>2</v>
      </c>
      <c r="I638" s="20" t="s">
        <v>1474</v>
      </c>
      <c r="J638" s="24" t="s">
        <v>1020</v>
      </c>
      <c r="K638" s="43" t="s">
        <v>1023</v>
      </c>
      <c r="L638" s="43" t="s">
        <v>20</v>
      </c>
      <c r="M638" s="43" t="s">
        <v>22</v>
      </c>
      <c r="N638" s="43" t="s">
        <v>25</v>
      </c>
      <c r="O638" s="23">
        <v>1140.4000000000001</v>
      </c>
      <c r="P638" s="20" t="s">
        <v>1480</v>
      </c>
      <c r="Q638" s="43" t="s">
        <v>24</v>
      </c>
      <c r="R638" s="21"/>
      <c r="S638" s="22">
        <v>1151.9146949999999</v>
      </c>
      <c r="T638" s="44"/>
      <c r="U638" s="23">
        <v>8280.59</v>
      </c>
      <c r="V638" s="23">
        <f t="shared" si="175"/>
        <v>9538533.3042700496</v>
      </c>
      <c r="W638" s="55"/>
      <c r="X638" s="23">
        <v>8492.7000000000007</v>
      </c>
      <c r="Y638" s="23">
        <f t="shared" si="176"/>
        <v>9782865.9302265011</v>
      </c>
      <c r="Z638" s="23">
        <v>9161.8799999999992</v>
      </c>
      <c r="AA638" s="23">
        <f t="shared" si="177"/>
        <v>10553704.205826599</v>
      </c>
    </row>
    <row r="639" spans="1:27" ht="20.100000000000001" customHeight="1">
      <c r="A639" s="39">
        <v>848</v>
      </c>
      <c r="B639" s="42"/>
      <c r="C639" s="42"/>
      <c r="D639" s="20" t="s">
        <v>1485</v>
      </c>
      <c r="E639" s="20" t="s">
        <v>1486</v>
      </c>
      <c r="F639" s="20" t="s">
        <v>79</v>
      </c>
      <c r="G639" s="20" t="s">
        <v>41</v>
      </c>
      <c r="H639" s="43">
        <v>2</v>
      </c>
      <c r="I639" s="20" t="s">
        <v>1474</v>
      </c>
      <c r="J639" s="24" t="s">
        <v>1020</v>
      </c>
      <c r="K639" s="43" t="s">
        <v>1023</v>
      </c>
      <c r="L639" s="43" t="s">
        <v>20</v>
      </c>
      <c r="M639" s="43" t="s">
        <v>22</v>
      </c>
      <c r="N639" s="43" t="s">
        <v>27</v>
      </c>
      <c r="O639" s="23">
        <v>1140.5</v>
      </c>
      <c r="P639" s="20" t="s">
        <v>1480</v>
      </c>
      <c r="Q639" s="43" t="s">
        <v>24</v>
      </c>
      <c r="R639" s="21"/>
      <c r="S639" s="22">
        <v>1152.015705</v>
      </c>
      <c r="T639" s="44"/>
      <c r="U639" s="23">
        <v>8280.59</v>
      </c>
      <c r="V639" s="23">
        <f t="shared" si="175"/>
        <v>9539369.7266659494</v>
      </c>
      <c r="W639" s="55"/>
      <c r="X639" s="23">
        <v>8492.7000000000007</v>
      </c>
      <c r="Y639" s="23">
        <f t="shared" si="176"/>
        <v>9783723.777853502</v>
      </c>
      <c r="Z639" s="23">
        <v>9161.8799999999992</v>
      </c>
      <c r="AA639" s="23">
        <f t="shared" si="177"/>
        <v>10554629.647325398</v>
      </c>
    </row>
    <row r="640" spans="1:27" ht="20.100000000000001" customHeight="1">
      <c r="A640" s="39">
        <v>849</v>
      </c>
      <c r="B640" s="45">
        <v>151</v>
      </c>
      <c r="C640" s="45">
        <v>51</v>
      </c>
      <c r="D640" s="26" t="s">
        <v>1472</v>
      </c>
      <c r="E640" s="26" t="s">
        <v>1473</v>
      </c>
      <c r="F640" s="26" t="s">
        <v>79</v>
      </c>
      <c r="G640" s="26" t="s">
        <v>41</v>
      </c>
      <c r="H640" s="46"/>
      <c r="I640" s="26" t="s">
        <v>1474</v>
      </c>
      <c r="J640" s="26" t="s">
        <v>1475</v>
      </c>
      <c r="K640" s="46" t="s">
        <v>1023</v>
      </c>
      <c r="L640" s="46"/>
      <c r="M640" s="46"/>
      <c r="N640" s="46"/>
      <c r="O640" s="31"/>
      <c r="P640" s="26"/>
      <c r="Q640" s="46"/>
      <c r="R640" s="28"/>
      <c r="S640" s="48"/>
      <c r="T640" s="49">
        <f>SUM(S634:S639)</f>
        <v>6877.0996340000002</v>
      </c>
      <c r="U640" s="31">
        <f>V640/T640</f>
        <v>8549.5578549172096</v>
      </c>
      <c r="V640" s="31">
        <f>SUM(V634:V639)</f>
        <v>58796161.194912963</v>
      </c>
      <c r="W640" s="56">
        <v>58800000</v>
      </c>
      <c r="X640" s="31">
        <f>Y640/T640</f>
        <v>8724.0905002341169</v>
      </c>
      <c r="Y640" s="31">
        <f>SUM(Y634:Y639)</f>
        <v>59996439.586142927</v>
      </c>
      <c r="Z640" s="31">
        <f>AA640/T640</f>
        <v>9276.2694460297989</v>
      </c>
      <c r="AA640" s="31">
        <f>SUM(AA634:AA639)</f>
        <v>63793829.212176919</v>
      </c>
    </row>
    <row r="641" spans="1:27" ht="20.100000000000001" customHeight="1">
      <c r="A641" s="39">
        <v>850</v>
      </c>
      <c r="B641" s="42">
        <v>152</v>
      </c>
      <c r="C641" s="42">
        <v>52</v>
      </c>
      <c r="D641" s="20">
        <v>61109840510202</v>
      </c>
      <c r="E641" s="20" t="s">
        <v>1487</v>
      </c>
      <c r="F641" s="20" t="s">
        <v>79</v>
      </c>
      <c r="G641" s="20" t="s">
        <v>41</v>
      </c>
      <c r="H641" s="43">
        <v>1</v>
      </c>
      <c r="I641" s="20" t="s">
        <v>1534</v>
      </c>
      <c r="J641" s="20" t="s">
        <v>1488</v>
      </c>
      <c r="K641" s="43" t="s">
        <v>1023</v>
      </c>
      <c r="L641" s="43" t="s">
        <v>29</v>
      </c>
      <c r="M641" s="43">
        <v>3</v>
      </c>
      <c r="N641" s="43" t="s">
        <v>22</v>
      </c>
      <c r="O641" s="23">
        <v>1800</v>
      </c>
      <c r="P641" s="20">
        <v>55</v>
      </c>
      <c r="Q641" s="43" t="s">
        <v>48</v>
      </c>
      <c r="R641" s="21">
        <v>0.18</v>
      </c>
      <c r="S641" s="22">
        <v>1817.735195</v>
      </c>
      <c r="T641" s="44"/>
      <c r="U641" s="23">
        <v>8247.7199999999993</v>
      </c>
      <c r="V641" s="23">
        <f>U641*S641</f>
        <v>14992170.922505399</v>
      </c>
      <c r="W641" s="55"/>
      <c r="X641" s="23">
        <v>8340.32</v>
      </c>
      <c r="Y641" s="23">
        <f t="shared" si="176"/>
        <v>15160493.201562399</v>
      </c>
      <c r="Z641" s="23">
        <v>8636.64</v>
      </c>
      <c r="AA641" s="23">
        <f t="shared" ref="AA641:AA644" si="178">Z641*S641</f>
        <v>15699124.494544799</v>
      </c>
    </row>
    <row r="642" spans="1:27" ht="20.100000000000001" customHeight="1">
      <c r="A642" s="39">
        <v>851</v>
      </c>
      <c r="B642" s="42"/>
      <c r="C642" s="42"/>
      <c r="D642" s="20">
        <v>61109840510201</v>
      </c>
      <c r="E642" s="20" t="s">
        <v>1489</v>
      </c>
      <c r="F642" s="20" t="s">
        <v>79</v>
      </c>
      <c r="G642" s="20" t="s">
        <v>41</v>
      </c>
      <c r="H642" s="43">
        <v>1</v>
      </c>
      <c r="I642" s="20" t="s">
        <v>1534</v>
      </c>
      <c r="J642" s="24" t="s">
        <v>1020</v>
      </c>
      <c r="K642" s="43" t="s">
        <v>1023</v>
      </c>
      <c r="L642" s="43" t="s">
        <v>29</v>
      </c>
      <c r="M642" s="43">
        <v>3</v>
      </c>
      <c r="N642" s="43" t="s">
        <v>21</v>
      </c>
      <c r="O642" s="23">
        <v>1800</v>
      </c>
      <c r="P642" s="20">
        <v>55</v>
      </c>
      <c r="Q642" s="43" t="s">
        <v>48</v>
      </c>
      <c r="R642" s="21">
        <v>0.18</v>
      </c>
      <c r="S642" s="22">
        <v>1817.735195</v>
      </c>
      <c r="T642" s="44"/>
      <c r="U642" s="23">
        <v>8247.7199999999993</v>
      </c>
      <c r="V642" s="23">
        <f>U642*S642</f>
        <v>14992170.922505399</v>
      </c>
      <c r="W642" s="55"/>
      <c r="X642" s="23">
        <v>8340.32</v>
      </c>
      <c r="Y642" s="23">
        <f t="shared" si="176"/>
        <v>15160493.201562399</v>
      </c>
      <c r="Z642" s="23">
        <v>8636.64</v>
      </c>
      <c r="AA642" s="23">
        <f t="shared" si="178"/>
        <v>15699124.494544799</v>
      </c>
    </row>
    <row r="643" spans="1:27" ht="20.100000000000001" customHeight="1">
      <c r="A643" s="39">
        <v>852</v>
      </c>
      <c r="B643" s="42"/>
      <c r="C643" s="42"/>
      <c r="D643" s="20">
        <v>61109840510203</v>
      </c>
      <c r="E643" s="20" t="s">
        <v>1490</v>
      </c>
      <c r="F643" s="20" t="s">
        <v>79</v>
      </c>
      <c r="G643" s="20" t="s">
        <v>41</v>
      </c>
      <c r="H643" s="43">
        <v>1</v>
      </c>
      <c r="I643" s="20" t="s">
        <v>1534</v>
      </c>
      <c r="J643" s="24" t="s">
        <v>1020</v>
      </c>
      <c r="K643" s="43" t="s">
        <v>1023</v>
      </c>
      <c r="L643" s="43" t="s">
        <v>29</v>
      </c>
      <c r="M643" s="43">
        <v>3</v>
      </c>
      <c r="N643" s="43" t="s">
        <v>25</v>
      </c>
      <c r="O643" s="23">
        <v>1740.4</v>
      </c>
      <c r="P643" s="20">
        <v>55</v>
      </c>
      <c r="Q643" s="43" t="s">
        <v>39</v>
      </c>
      <c r="R643" s="21">
        <v>0.12</v>
      </c>
      <c r="S643" s="22">
        <v>1757.547963</v>
      </c>
      <c r="T643" s="44"/>
      <c r="U643" s="23">
        <v>8939.2199999999993</v>
      </c>
      <c r="V643" s="23">
        <f>U643*S643</f>
        <v>15711107.901808858</v>
      </c>
      <c r="W643" s="55"/>
      <c r="X643" s="23">
        <v>9039.32</v>
      </c>
      <c r="Y643" s="23">
        <f t="shared" si="176"/>
        <v>15887038.452905159</v>
      </c>
      <c r="Z643" s="23">
        <v>9359.64</v>
      </c>
      <c r="AA643" s="23">
        <f t="shared" si="178"/>
        <v>16450016.216413319</v>
      </c>
    </row>
    <row r="644" spans="1:27" ht="20.100000000000001" customHeight="1">
      <c r="A644" s="39">
        <v>853</v>
      </c>
      <c r="B644" s="42"/>
      <c r="C644" s="42"/>
      <c r="D644" s="20">
        <v>61109840510204</v>
      </c>
      <c r="E644" s="20" t="s">
        <v>1491</v>
      </c>
      <c r="F644" s="20" t="s">
        <v>79</v>
      </c>
      <c r="G644" s="20" t="s">
        <v>41</v>
      </c>
      <c r="H644" s="43">
        <v>1</v>
      </c>
      <c r="I644" s="20" t="s">
        <v>1534</v>
      </c>
      <c r="J644" s="24" t="s">
        <v>1020</v>
      </c>
      <c r="K644" s="43" t="s">
        <v>1023</v>
      </c>
      <c r="L644" s="43" t="s">
        <v>29</v>
      </c>
      <c r="M644" s="43">
        <v>3</v>
      </c>
      <c r="N644" s="43" t="s">
        <v>27</v>
      </c>
      <c r="O644" s="23">
        <v>1680</v>
      </c>
      <c r="P644" s="20">
        <v>55</v>
      </c>
      <c r="Q644" s="43" t="s">
        <v>48</v>
      </c>
      <c r="R644" s="21">
        <v>0.18</v>
      </c>
      <c r="S644" s="22">
        <v>1696.552848</v>
      </c>
      <c r="T644" s="44"/>
      <c r="U644" s="23">
        <v>8247.7199999999993</v>
      </c>
      <c r="V644" s="23">
        <f>U644*S644</f>
        <v>13992692.85550656</v>
      </c>
      <c r="W644" s="55"/>
      <c r="X644" s="23">
        <v>8340.32</v>
      </c>
      <c r="Y644" s="23">
        <f t="shared" si="176"/>
        <v>14149793.649231359</v>
      </c>
      <c r="Z644" s="23">
        <v>8636.64</v>
      </c>
      <c r="AA644" s="23">
        <f t="shared" si="178"/>
        <v>14652516.189150719</v>
      </c>
    </row>
    <row r="645" spans="1:27" ht="20.100000000000001" customHeight="1">
      <c r="A645" s="39">
        <v>854</v>
      </c>
      <c r="B645" s="45">
        <v>152</v>
      </c>
      <c r="C645" s="45">
        <v>52</v>
      </c>
      <c r="D645" s="26">
        <v>61109840510202</v>
      </c>
      <c r="E645" s="26" t="s">
        <v>1487</v>
      </c>
      <c r="F645" s="26" t="s">
        <v>79</v>
      </c>
      <c r="G645" s="26" t="s">
        <v>41</v>
      </c>
      <c r="H645" s="46"/>
      <c r="I645" s="26" t="s">
        <v>1534</v>
      </c>
      <c r="J645" s="26" t="s">
        <v>1488</v>
      </c>
      <c r="K645" s="46" t="s">
        <v>1023</v>
      </c>
      <c r="L645" s="46"/>
      <c r="M645" s="46"/>
      <c r="N645" s="46"/>
      <c r="O645" s="31"/>
      <c r="P645" s="26"/>
      <c r="Q645" s="46"/>
      <c r="R645" s="28"/>
      <c r="S645" s="48"/>
      <c r="T645" s="49">
        <f>SUM(S641:S644)</f>
        <v>7089.5712009999997</v>
      </c>
      <c r="U645" s="31">
        <f>V645/T645</f>
        <v>8419.1470696996566</v>
      </c>
      <c r="V645" s="31">
        <f>SUM(V641:V644)</f>
        <v>59688142.602326222</v>
      </c>
      <c r="W645" s="56">
        <v>59700000</v>
      </c>
      <c r="X645" s="31">
        <f>Y645/T645</f>
        <v>8513.6063654664631</v>
      </c>
      <c r="Y645" s="31">
        <f>SUM(Y641:Y644)</f>
        <v>60357818.505261317</v>
      </c>
      <c r="Z645" s="31">
        <f>AA645/T645</f>
        <v>8815.8761119202463</v>
      </c>
      <c r="AA645" s="31">
        <f>SUM(AA641:AA644)</f>
        <v>62500781.394653633</v>
      </c>
    </row>
    <row r="646" spans="1:27" ht="20.100000000000001" customHeight="1">
      <c r="A646" s="39">
        <v>855</v>
      </c>
      <c r="B646" s="42">
        <v>153</v>
      </c>
      <c r="C646" s="42">
        <v>53</v>
      </c>
      <c r="D646" s="20" t="s">
        <v>1492</v>
      </c>
      <c r="E646" s="20" t="s">
        <v>1493</v>
      </c>
      <c r="F646" s="20" t="s">
        <v>1494</v>
      </c>
      <c r="G646" s="20" t="s">
        <v>41</v>
      </c>
      <c r="H646" s="43">
        <v>2</v>
      </c>
      <c r="I646" s="20" t="s">
        <v>1535</v>
      </c>
      <c r="J646" s="20" t="s">
        <v>1495</v>
      </c>
      <c r="K646" s="43" t="s">
        <v>1023</v>
      </c>
      <c r="L646" s="43" t="s">
        <v>1071</v>
      </c>
      <c r="M646" s="43" t="s">
        <v>22</v>
      </c>
      <c r="N646" s="43" t="s">
        <v>27</v>
      </c>
      <c r="O646" s="23">
        <v>5.0999999999999996</v>
      </c>
      <c r="P646" s="20" t="s">
        <v>1496</v>
      </c>
      <c r="Q646" s="43" t="s">
        <v>24</v>
      </c>
      <c r="R646" s="21"/>
      <c r="S646" s="22">
        <v>5.1561000000000003</v>
      </c>
      <c r="T646" s="44"/>
      <c r="U646" s="23">
        <v>9196.8799999999992</v>
      </c>
      <c r="V646" s="23">
        <f>U646*S646</f>
        <v>47420.032968</v>
      </c>
      <c r="W646" s="55"/>
      <c r="X646" s="23">
        <v>9196.8799999999992</v>
      </c>
      <c r="Y646" s="23">
        <f t="shared" si="176"/>
        <v>47420.032968</v>
      </c>
      <c r="Z646" s="23">
        <v>9196.8799999999992</v>
      </c>
      <c r="AA646" s="23">
        <f t="shared" ref="AA646:AA648" si="179">Z646*S646</f>
        <v>47420.032968</v>
      </c>
    </row>
    <row r="647" spans="1:27" ht="20.100000000000001" customHeight="1">
      <c r="A647" s="39">
        <v>856</v>
      </c>
      <c r="B647" s="42"/>
      <c r="C647" s="42"/>
      <c r="D647" s="20" t="s">
        <v>1497</v>
      </c>
      <c r="E647" s="20" t="s">
        <v>1498</v>
      </c>
      <c r="F647" s="20" t="s">
        <v>1494</v>
      </c>
      <c r="G647" s="20" t="s">
        <v>41</v>
      </c>
      <c r="H647" s="43">
        <v>2</v>
      </c>
      <c r="I647" s="20" t="s">
        <v>1535</v>
      </c>
      <c r="J647" s="24" t="s">
        <v>1020</v>
      </c>
      <c r="K647" s="43" t="s">
        <v>1023</v>
      </c>
      <c r="L647" s="43" t="s">
        <v>29</v>
      </c>
      <c r="M647" s="43">
        <v>2</v>
      </c>
      <c r="N647" s="43">
        <v>1</v>
      </c>
      <c r="O647" s="23">
        <v>1944</v>
      </c>
      <c r="P647" s="20" t="s">
        <v>42</v>
      </c>
      <c r="Q647" s="43" t="s">
        <v>30</v>
      </c>
      <c r="R647" s="21">
        <v>0.1</v>
      </c>
      <c r="S647" s="22">
        <v>1962.6634429999999</v>
      </c>
      <c r="T647" s="44"/>
      <c r="U647" s="23">
        <v>9042.19</v>
      </c>
      <c r="V647" s="23">
        <f>U647*S647</f>
        <v>17746775.757660169</v>
      </c>
      <c r="W647" s="55"/>
      <c r="X647" s="23">
        <v>9146.8799999999992</v>
      </c>
      <c r="Y647" s="23">
        <f t="shared" si="176"/>
        <v>17952246.993507836</v>
      </c>
      <c r="Z647" s="23">
        <v>9481.8799999999992</v>
      </c>
      <c r="AA647" s="23">
        <f t="shared" si="179"/>
        <v>18609739.246912837</v>
      </c>
    </row>
    <row r="648" spans="1:27" ht="20.100000000000001" customHeight="1">
      <c r="A648" s="39">
        <v>857</v>
      </c>
      <c r="B648" s="42"/>
      <c r="C648" s="42"/>
      <c r="D648" s="20" t="s">
        <v>1499</v>
      </c>
      <c r="E648" s="20" t="s">
        <v>1500</v>
      </c>
      <c r="F648" s="20" t="s">
        <v>1494</v>
      </c>
      <c r="G648" s="20" t="s">
        <v>41</v>
      </c>
      <c r="H648" s="43">
        <v>2</v>
      </c>
      <c r="I648" s="20" t="s">
        <v>1535</v>
      </c>
      <c r="J648" s="24" t="s">
        <v>1020</v>
      </c>
      <c r="K648" s="43" t="s">
        <v>1023</v>
      </c>
      <c r="L648" s="43" t="s">
        <v>29</v>
      </c>
      <c r="M648" s="43">
        <v>2</v>
      </c>
      <c r="N648" s="43">
        <v>2</v>
      </c>
      <c r="O648" s="23">
        <v>480</v>
      </c>
      <c r="P648" s="20" t="s">
        <v>42</v>
      </c>
      <c r="Q648" s="43" t="s">
        <v>47</v>
      </c>
      <c r="R648" s="21">
        <v>0.05</v>
      </c>
      <c r="S648" s="22">
        <v>484.60825699999998</v>
      </c>
      <c r="T648" s="44"/>
      <c r="U648" s="23">
        <v>9618.44</v>
      </c>
      <c r="V648" s="23">
        <f>U648*S648</f>
        <v>4661175.4434590796</v>
      </c>
      <c r="W648" s="55"/>
      <c r="X648" s="23">
        <v>9729.3799999999992</v>
      </c>
      <c r="Y648" s="23">
        <f t="shared" si="176"/>
        <v>4714937.8834906593</v>
      </c>
      <c r="Z648" s="23">
        <v>10084.379999999999</v>
      </c>
      <c r="AA648" s="23">
        <f t="shared" si="179"/>
        <v>4886973.8147256598</v>
      </c>
    </row>
    <row r="649" spans="1:27" ht="20.100000000000001" customHeight="1">
      <c r="A649" s="39">
        <v>858</v>
      </c>
      <c r="B649" s="45">
        <v>153</v>
      </c>
      <c r="C649" s="45">
        <v>53</v>
      </c>
      <c r="D649" s="26" t="s">
        <v>1492</v>
      </c>
      <c r="E649" s="26" t="s">
        <v>1493</v>
      </c>
      <c r="F649" s="26" t="s">
        <v>1494</v>
      </c>
      <c r="G649" s="26" t="s">
        <v>41</v>
      </c>
      <c r="H649" s="46"/>
      <c r="I649" s="26" t="s">
        <v>1535</v>
      </c>
      <c r="J649" s="26" t="s">
        <v>1495</v>
      </c>
      <c r="K649" s="46" t="s">
        <v>1023</v>
      </c>
      <c r="L649" s="46"/>
      <c r="M649" s="46"/>
      <c r="N649" s="46"/>
      <c r="O649" s="31"/>
      <c r="P649" s="26"/>
      <c r="Q649" s="46"/>
      <c r="R649" s="28"/>
      <c r="S649" s="48"/>
      <c r="T649" s="49">
        <f>SUM(S646:S648)</f>
        <v>2452.4277999999999</v>
      </c>
      <c r="U649" s="31">
        <f>V649/T649</f>
        <v>9156.3842303888614</v>
      </c>
      <c r="V649" s="31">
        <f>SUM(V646:V648)</f>
        <v>22455371.234087247</v>
      </c>
      <c r="W649" s="56">
        <v>22500000</v>
      </c>
      <c r="X649" s="31">
        <f>Y649/T649</f>
        <v>9262.0891469124981</v>
      </c>
      <c r="Y649" s="31">
        <f>SUM(Y646:Y648)</f>
        <v>22714604.909966495</v>
      </c>
      <c r="Z649" s="31">
        <f>AA649/T649</f>
        <v>9600.3368966077196</v>
      </c>
      <c r="AA649" s="31">
        <f>SUM(AA646:AA648)</f>
        <v>23544133.094606496</v>
      </c>
    </row>
    <row r="650" spans="1:27" ht="32.25" customHeight="1">
      <c r="B650" s="93" t="s">
        <v>1542</v>
      </c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5"/>
      <c r="T650" s="70">
        <f>SUM(T4:T649)</f>
        <v>840208.22271500016</v>
      </c>
      <c r="U650" s="71"/>
      <c r="V650" s="71"/>
      <c r="W650" s="72">
        <f>SUM(W4:W649)</f>
        <v>7632170000</v>
      </c>
      <c r="X650" s="40"/>
      <c r="Y650" s="40"/>
      <c r="Z650" s="40"/>
      <c r="AA650" s="40"/>
    </row>
    <row r="651" spans="1:27">
      <c r="B651" s="41"/>
      <c r="C651" s="41"/>
      <c r="Y651" s="2"/>
      <c r="AA651" s="2"/>
    </row>
    <row r="652" spans="1:27">
      <c r="B652" s="41"/>
      <c r="C652" s="41"/>
      <c r="Y652" s="2"/>
      <c r="AA652" s="2"/>
    </row>
    <row r="653" spans="1:27">
      <c r="B653" s="41"/>
      <c r="C653" s="41"/>
      <c r="Y653" s="2"/>
      <c r="AA653" s="2"/>
    </row>
    <row r="654" spans="1:27">
      <c r="B654" s="41"/>
      <c r="C654" s="41"/>
      <c r="I654" s="1" t="s">
        <v>1545</v>
      </c>
      <c r="Y654" s="2"/>
      <c r="AA654" s="2"/>
    </row>
    <row r="655" spans="1:27">
      <c r="B655" s="41"/>
      <c r="C655" s="41"/>
      <c r="Y655" s="2"/>
      <c r="AA655" s="2"/>
    </row>
    <row r="656" spans="1:27">
      <c r="B656" s="41"/>
      <c r="C656" s="41"/>
      <c r="Y656" s="2"/>
      <c r="AA656" s="2"/>
    </row>
    <row r="657" spans="2:27">
      <c r="B657" s="41"/>
      <c r="C657" s="41"/>
      <c r="Y657" s="2"/>
      <c r="AA657" s="2"/>
    </row>
    <row r="658" spans="2:27">
      <c r="B658" s="41"/>
      <c r="C658" s="41"/>
      <c r="Y658" s="2"/>
      <c r="AA658" s="2"/>
    </row>
    <row r="659" spans="2:27">
      <c r="B659" s="41"/>
      <c r="C659" s="41"/>
      <c r="Y659" s="2"/>
      <c r="AA659" s="2"/>
    </row>
    <row r="660" spans="2:27">
      <c r="B660" s="41"/>
      <c r="C660" s="41"/>
      <c r="Y660" s="2"/>
      <c r="AA660" s="2"/>
    </row>
    <row r="661" spans="2:27">
      <c r="B661" s="41"/>
      <c r="C661" s="41"/>
      <c r="Y661" s="2"/>
      <c r="AA661" s="2"/>
    </row>
  </sheetData>
  <autoFilter ref="B3:W3">
    <sortState ref="B4:W855">
      <sortCondition sortBy="cellColor" ref="I3" dxfId="0"/>
    </sortState>
  </autoFilter>
  <pageMargins left="0.19685039370078741" right="0.15748031496062992" top="0.39370078740157483" bottom="0.17" header="0.15748031496062992" footer="0.15748031496062992"/>
  <pageSetup paperSize="9" scale="49" orientation="landscape" r:id="rId1"/>
  <headerFooter>
    <oddHeader>&amp;R&amp;8&amp;P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AA866"/>
  <sheetViews>
    <sheetView topLeftCell="B409" zoomScale="90" zoomScaleNormal="90" workbookViewId="0">
      <selection activeCell="I413" sqref="I413"/>
    </sheetView>
  </sheetViews>
  <sheetFormatPr defaultColWidth="9" defaultRowHeight="15"/>
  <cols>
    <col min="1" max="1" width="4.42578125" style="4" hidden="1" customWidth="1"/>
    <col min="2" max="2" width="4.5703125" style="4" customWidth="1"/>
    <col min="3" max="3" width="4.5703125" style="4" hidden="1" customWidth="1"/>
    <col min="4" max="4" width="15" style="1" hidden="1" customWidth="1"/>
    <col min="5" max="5" width="6.42578125" style="1" hidden="1" customWidth="1"/>
    <col min="6" max="6" width="12.140625" style="1" bestFit="1" customWidth="1"/>
    <col min="7" max="7" width="12" style="1" bestFit="1" customWidth="1"/>
    <col min="8" max="8" width="4.5703125" style="8" bestFit="1" customWidth="1"/>
    <col min="9" max="9" width="43.5703125" style="1" customWidth="1"/>
    <col min="10" max="10" width="41.85546875" style="1" bestFit="1" customWidth="1"/>
    <col min="11" max="11" width="8.140625" style="8" bestFit="1" customWidth="1"/>
    <col min="12" max="12" width="18.7109375" style="8" customWidth="1"/>
    <col min="13" max="13" width="8.42578125" style="8" customWidth="1"/>
    <col min="14" max="14" width="10.140625" style="8" bestFit="1" customWidth="1"/>
    <col min="15" max="15" width="12.5703125" style="2" hidden="1" customWidth="1"/>
    <col min="16" max="16" width="16.42578125" style="1" hidden="1" customWidth="1"/>
    <col min="17" max="17" width="15.85546875" style="8" customWidth="1"/>
    <col min="18" max="18" width="12.140625" style="6" hidden="1" customWidth="1"/>
    <col min="19" max="19" width="20.85546875" style="3" customWidth="1"/>
    <col min="20" max="20" width="21" style="7" bestFit="1" customWidth="1"/>
    <col min="21" max="21" width="12.5703125" style="2" customWidth="1"/>
    <col min="22" max="22" width="21.7109375" style="2" customWidth="1"/>
    <col min="23" max="23" width="18.42578125" style="54" bestFit="1" customWidth="1"/>
    <col min="24" max="24" width="10.42578125" style="2" hidden="1" customWidth="1"/>
    <col min="25" max="25" width="19.140625" style="3" hidden="1" customWidth="1"/>
    <col min="26" max="26" width="10.42578125" style="2" hidden="1" customWidth="1"/>
    <col min="27" max="27" width="19.140625" style="3" hidden="1" customWidth="1"/>
    <col min="28" max="16384" width="9" style="52"/>
  </cols>
  <sheetData>
    <row r="1" spans="1:27" ht="39" customHeight="1">
      <c r="A1" s="51"/>
      <c r="B1" s="51"/>
      <c r="C1" s="4" t="s">
        <v>0</v>
      </c>
      <c r="J1" s="53" t="s">
        <v>1541</v>
      </c>
    </row>
    <row r="2" spans="1:27">
      <c r="U2" s="90" t="s">
        <v>83</v>
      </c>
      <c r="V2" s="90"/>
      <c r="W2" s="58"/>
      <c r="X2" s="91" t="s">
        <v>84</v>
      </c>
      <c r="Y2" s="91"/>
      <c r="Z2" s="92" t="s">
        <v>85</v>
      </c>
      <c r="AA2" s="92"/>
    </row>
    <row r="3" spans="1:27" s="17" customFormat="1" ht="60">
      <c r="A3" s="5" t="s">
        <v>1501</v>
      </c>
      <c r="B3" s="9" t="s">
        <v>1</v>
      </c>
      <c r="C3" s="9" t="s">
        <v>1503</v>
      </c>
      <c r="D3" s="10" t="s">
        <v>2</v>
      </c>
      <c r="E3" s="10" t="s">
        <v>3</v>
      </c>
      <c r="F3" s="10" t="s">
        <v>4</v>
      </c>
      <c r="G3" s="10" t="s">
        <v>5</v>
      </c>
      <c r="H3" s="11" t="s">
        <v>6</v>
      </c>
      <c r="I3" s="10" t="s">
        <v>7</v>
      </c>
      <c r="J3" s="10" t="s">
        <v>17</v>
      </c>
      <c r="K3" s="10" t="s">
        <v>8</v>
      </c>
      <c r="L3" s="10" t="s">
        <v>9</v>
      </c>
      <c r="M3" s="10" t="s">
        <v>10</v>
      </c>
      <c r="N3" s="10" t="s">
        <v>11</v>
      </c>
      <c r="O3" s="12" t="s">
        <v>12</v>
      </c>
      <c r="P3" s="10" t="s">
        <v>13</v>
      </c>
      <c r="Q3" s="10" t="s">
        <v>14</v>
      </c>
      <c r="R3" s="13" t="s">
        <v>15</v>
      </c>
      <c r="S3" s="14" t="s">
        <v>16</v>
      </c>
      <c r="T3" s="15" t="s">
        <v>80</v>
      </c>
      <c r="U3" s="73" t="s">
        <v>1536</v>
      </c>
      <c r="V3" s="73" t="s">
        <v>81</v>
      </c>
      <c r="W3" s="59" t="s">
        <v>1502</v>
      </c>
      <c r="X3" s="12" t="s">
        <v>82</v>
      </c>
      <c r="Y3" s="14" t="s">
        <v>81</v>
      </c>
      <c r="Z3" s="12" t="s">
        <v>82</v>
      </c>
      <c r="AA3" s="14" t="s">
        <v>81</v>
      </c>
    </row>
    <row r="4" spans="1:27" s="16" customFormat="1" ht="20.100000000000001" customHeight="1">
      <c r="A4" s="39">
        <v>1</v>
      </c>
      <c r="B4" s="19">
        <v>1</v>
      </c>
      <c r="C4" s="19">
        <v>1</v>
      </c>
      <c r="D4" s="20" t="s">
        <v>87</v>
      </c>
      <c r="E4" s="20" t="s">
        <v>88</v>
      </c>
      <c r="F4" s="18" t="s">
        <v>89</v>
      </c>
      <c r="G4" s="18" t="s">
        <v>65</v>
      </c>
      <c r="H4" s="19"/>
      <c r="I4" s="18" t="s">
        <v>90</v>
      </c>
      <c r="J4" s="18" t="s">
        <v>945</v>
      </c>
      <c r="K4" s="19" t="s">
        <v>86</v>
      </c>
      <c r="L4" s="19" t="s">
        <v>29</v>
      </c>
      <c r="M4" s="19">
        <v>4</v>
      </c>
      <c r="N4" s="19">
        <v>1</v>
      </c>
      <c r="O4" s="18">
        <v>1998</v>
      </c>
      <c r="P4" s="18"/>
      <c r="Q4" s="19" t="s">
        <v>47</v>
      </c>
      <c r="R4" s="21" t="s">
        <v>54</v>
      </c>
      <c r="S4" s="22">
        <v>2022.4814939999999</v>
      </c>
      <c r="T4" s="18"/>
      <c r="U4" s="23">
        <v>10362.219999999999</v>
      </c>
      <c r="V4" s="23">
        <f t="shared" ref="V4:V13" si="0">U4*S4</f>
        <v>20957398.186756678</v>
      </c>
      <c r="W4" s="55"/>
      <c r="X4" s="23">
        <v>10477.32</v>
      </c>
      <c r="Y4" s="22">
        <f>X4*S4</f>
        <v>21190185.806716077</v>
      </c>
      <c r="Z4" s="23">
        <v>10845.64</v>
      </c>
      <c r="AA4" s="22">
        <f>Z4*S4</f>
        <v>21935106.190586157</v>
      </c>
    </row>
    <row r="5" spans="1:27" s="16" customFormat="1" ht="20.100000000000001" customHeight="1">
      <c r="A5" s="39">
        <v>2</v>
      </c>
      <c r="B5" s="19"/>
      <c r="C5" s="19"/>
      <c r="D5" s="20">
        <v>71113770511102</v>
      </c>
      <c r="E5" s="20">
        <v>2517</v>
      </c>
      <c r="F5" s="18" t="s">
        <v>89</v>
      </c>
      <c r="G5" s="18" t="s">
        <v>65</v>
      </c>
      <c r="H5" s="19"/>
      <c r="I5" s="18" t="s">
        <v>90</v>
      </c>
      <c r="J5" s="24" t="s">
        <v>1020</v>
      </c>
      <c r="K5" s="19" t="s">
        <v>86</v>
      </c>
      <c r="L5" s="19" t="s">
        <v>29</v>
      </c>
      <c r="M5" s="19">
        <v>4</v>
      </c>
      <c r="N5" s="19">
        <v>2</v>
      </c>
      <c r="O5" s="18">
        <v>1980</v>
      </c>
      <c r="P5" s="18"/>
      <c r="Q5" s="19" t="s">
        <v>47</v>
      </c>
      <c r="R5" s="21" t="s">
        <v>54</v>
      </c>
      <c r="S5" s="22">
        <v>2004.2609399999999</v>
      </c>
      <c r="T5" s="18"/>
      <c r="U5" s="23">
        <v>10362.219999999999</v>
      </c>
      <c r="V5" s="23">
        <f t="shared" si="0"/>
        <v>20768592.797686797</v>
      </c>
      <c r="W5" s="55"/>
      <c r="X5" s="23">
        <v>10477.32</v>
      </c>
      <c r="Y5" s="22">
        <f t="shared" ref="Y5:Y13" si="1">X5*S5</f>
        <v>20999283.231880799</v>
      </c>
      <c r="Z5" s="23">
        <v>10845.64</v>
      </c>
      <c r="AA5" s="22">
        <f t="shared" ref="AA5:AA13" si="2">Z5*S5</f>
        <v>21737492.621301599</v>
      </c>
    </row>
    <row r="6" spans="1:27" s="16" customFormat="1" ht="20.100000000000001" customHeight="1">
      <c r="A6" s="39">
        <v>3</v>
      </c>
      <c r="B6" s="19"/>
      <c r="C6" s="19"/>
      <c r="D6" s="20">
        <v>71113770511103</v>
      </c>
      <c r="E6" s="20">
        <v>2518</v>
      </c>
      <c r="F6" s="18" t="s">
        <v>89</v>
      </c>
      <c r="G6" s="18" t="s">
        <v>65</v>
      </c>
      <c r="H6" s="19"/>
      <c r="I6" s="18" t="s">
        <v>90</v>
      </c>
      <c r="J6" s="24" t="s">
        <v>1020</v>
      </c>
      <c r="K6" s="19" t="s">
        <v>86</v>
      </c>
      <c r="L6" s="19" t="s">
        <v>29</v>
      </c>
      <c r="M6" s="19">
        <v>4</v>
      </c>
      <c r="N6" s="19">
        <v>3</v>
      </c>
      <c r="O6" s="18">
        <v>1836</v>
      </c>
      <c r="P6" s="18"/>
      <c r="Q6" s="19" t="s">
        <v>47</v>
      </c>
      <c r="R6" s="21" t="s">
        <v>54</v>
      </c>
      <c r="S6" s="22">
        <v>1858.8959</v>
      </c>
      <c r="T6" s="18"/>
      <c r="U6" s="23">
        <v>10362.219999999999</v>
      </c>
      <c r="V6" s="23">
        <f t="shared" si="0"/>
        <v>19262288.272898</v>
      </c>
      <c r="W6" s="55"/>
      <c r="X6" s="23">
        <v>10477.32</v>
      </c>
      <c r="Y6" s="22">
        <f t="shared" si="1"/>
        <v>19476247.190988</v>
      </c>
      <c r="Z6" s="23">
        <v>10845.64</v>
      </c>
      <c r="AA6" s="22">
        <f t="shared" si="2"/>
        <v>20160915.728875998</v>
      </c>
    </row>
    <row r="7" spans="1:27" s="16" customFormat="1" ht="20.100000000000001" customHeight="1">
      <c r="A7" s="39">
        <v>4</v>
      </c>
      <c r="B7" s="19"/>
      <c r="C7" s="19"/>
      <c r="D7" s="20" t="s">
        <v>91</v>
      </c>
      <c r="E7" s="20" t="s">
        <v>92</v>
      </c>
      <c r="F7" s="18" t="s">
        <v>89</v>
      </c>
      <c r="G7" s="18" t="s">
        <v>65</v>
      </c>
      <c r="H7" s="19"/>
      <c r="I7" s="18" t="s">
        <v>90</v>
      </c>
      <c r="J7" s="24" t="s">
        <v>1020</v>
      </c>
      <c r="K7" s="19" t="s">
        <v>86</v>
      </c>
      <c r="L7" s="19" t="s">
        <v>29</v>
      </c>
      <c r="M7" s="19">
        <v>4</v>
      </c>
      <c r="N7" s="19">
        <v>4</v>
      </c>
      <c r="O7" s="18">
        <v>1947</v>
      </c>
      <c r="P7" s="18"/>
      <c r="Q7" s="19" t="s">
        <v>24</v>
      </c>
      <c r="R7" s="21"/>
      <c r="S7" s="22">
        <v>1971.2614920000001</v>
      </c>
      <c r="T7" s="18"/>
      <c r="U7" s="23">
        <v>10362.219999999999</v>
      </c>
      <c r="V7" s="23">
        <f t="shared" si="0"/>
        <v>20426645.257632241</v>
      </c>
      <c r="W7" s="55"/>
      <c r="X7" s="23">
        <v>10477.32</v>
      </c>
      <c r="Y7" s="22">
        <f t="shared" si="1"/>
        <v>20653537.455361441</v>
      </c>
      <c r="Z7" s="23">
        <v>10845.64</v>
      </c>
      <c r="AA7" s="22">
        <f t="shared" si="2"/>
        <v>21379592.488094881</v>
      </c>
    </row>
    <row r="8" spans="1:27" s="16" customFormat="1" ht="20.100000000000001" customHeight="1">
      <c r="A8" s="39">
        <v>5</v>
      </c>
      <c r="B8" s="19"/>
      <c r="C8" s="19"/>
      <c r="D8" s="20" t="s">
        <v>93</v>
      </c>
      <c r="E8" s="20" t="s">
        <v>94</v>
      </c>
      <c r="F8" s="18" t="s">
        <v>89</v>
      </c>
      <c r="G8" s="18" t="s">
        <v>65</v>
      </c>
      <c r="H8" s="19"/>
      <c r="I8" s="18" t="s">
        <v>90</v>
      </c>
      <c r="J8" s="24" t="s">
        <v>1020</v>
      </c>
      <c r="K8" s="19" t="s">
        <v>86</v>
      </c>
      <c r="L8" s="19" t="s">
        <v>29</v>
      </c>
      <c r="M8" s="19">
        <v>4</v>
      </c>
      <c r="N8" s="19">
        <v>5</v>
      </c>
      <c r="O8" s="18">
        <v>1953</v>
      </c>
      <c r="P8" s="18"/>
      <c r="Q8" s="19" t="s">
        <v>51</v>
      </c>
      <c r="R8" s="21">
        <v>0.09</v>
      </c>
      <c r="S8" s="22">
        <v>1977.3423109999999</v>
      </c>
      <c r="T8" s="18"/>
      <c r="U8" s="23">
        <v>9324.9699999999993</v>
      </c>
      <c r="V8" s="23">
        <f t="shared" si="0"/>
        <v>18438657.729805667</v>
      </c>
      <c r="W8" s="55"/>
      <c r="X8" s="23">
        <v>9428.82</v>
      </c>
      <c r="Y8" s="22">
        <f t="shared" si="1"/>
        <v>18644004.72880302</v>
      </c>
      <c r="Z8" s="23">
        <v>9761.14</v>
      </c>
      <c r="AA8" s="22">
        <f t="shared" si="2"/>
        <v>19301115.125594538</v>
      </c>
    </row>
    <row r="9" spans="1:27" s="16" customFormat="1" ht="20.100000000000001" customHeight="1">
      <c r="A9" s="39">
        <v>6</v>
      </c>
      <c r="B9" s="19"/>
      <c r="C9" s="19"/>
      <c r="D9" s="20">
        <v>71113770511106</v>
      </c>
      <c r="E9" s="20">
        <v>2520</v>
      </c>
      <c r="F9" s="18" t="s">
        <v>89</v>
      </c>
      <c r="G9" s="18" t="s">
        <v>65</v>
      </c>
      <c r="H9" s="19"/>
      <c r="I9" s="18" t="s">
        <v>90</v>
      </c>
      <c r="J9" s="24" t="s">
        <v>1020</v>
      </c>
      <c r="K9" s="19" t="s">
        <v>86</v>
      </c>
      <c r="L9" s="19" t="s">
        <v>29</v>
      </c>
      <c r="M9" s="19">
        <v>4</v>
      </c>
      <c r="N9" s="19">
        <v>6</v>
      </c>
      <c r="O9" s="18">
        <v>1503</v>
      </c>
      <c r="P9" s="18"/>
      <c r="Q9" s="19" t="s">
        <v>39</v>
      </c>
      <c r="R9" s="21">
        <v>7.0000000000000007E-2</v>
      </c>
      <c r="S9" s="22">
        <v>1521.82116</v>
      </c>
      <c r="T9" s="18"/>
      <c r="U9" s="23">
        <v>9555.4699999999993</v>
      </c>
      <c r="V9" s="23">
        <f t="shared" si="0"/>
        <v>14541716.439745199</v>
      </c>
      <c r="W9" s="55"/>
      <c r="X9" s="23">
        <v>9661.82</v>
      </c>
      <c r="Y9" s="22">
        <f t="shared" si="1"/>
        <v>14703562.120111199</v>
      </c>
      <c r="Z9" s="23">
        <v>10002.14</v>
      </c>
      <c r="AA9" s="22">
        <f t="shared" si="2"/>
        <v>15221468.2972824</v>
      </c>
    </row>
    <row r="10" spans="1:27" s="16" customFormat="1" ht="20.100000000000001" customHeight="1">
      <c r="A10" s="39">
        <v>7</v>
      </c>
      <c r="B10" s="19"/>
      <c r="C10" s="19"/>
      <c r="D10" s="20">
        <v>71113770511107</v>
      </c>
      <c r="E10" s="20">
        <v>2521</v>
      </c>
      <c r="F10" s="18" t="s">
        <v>89</v>
      </c>
      <c r="G10" s="18" t="s">
        <v>65</v>
      </c>
      <c r="H10" s="19"/>
      <c r="I10" s="18" t="s">
        <v>90</v>
      </c>
      <c r="J10" s="24" t="s">
        <v>1020</v>
      </c>
      <c r="K10" s="19" t="s">
        <v>86</v>
      </c>
      <c r="L10" s="19" t="s">
        <v>29</v>
      </c>
      <c r="M10" s="19">
        <v>4</v>
      </c>
      <c r="N10" s="19">
        <v>7</v>
      </c>
      <c r="O10" s="18">
        <v>1953</v>
      </c>
      <c r="P10" s="18"/>
      <c r="Q10" s="19" t="s">
        <v>51</v>
      </c>
      <c r="R10" s="21">
        <v>0.09</v>
      </c>
      <c r="S10" s="22">
        <v>1977.3448999999998</v>
      </c>
      <c r="T10" s="18"/>
      <c r="U10" s="23">
        <v>9324.9699999999993</v>
      </c>
      <c r="V10" s="23">
        <f t="shared" si="0"/>
        <v>18438681.872152995</v>
      </c>
      <c r="W10" s="55"/>
      <c r="X10" s="23">
        <v>9428.82</v>
      </c>
      <c r="Y10" s="22">
        <f t="shared" si="1"/>
        <v>18644029.140017997</v>
      </c>
      <c r="Z10" s="23">
        <v>9761.14</v>
      </c>
      <c r="AA10" s="22">
        <f t="shared" si="2"/>
        <v>19301140.397185996</v>
      </c>
    </row>
    <row r="11" spans="1:27" s="16" customFormat="1" ht="20.100000000000001" customHeight="1">
      <c r="A11" s="39">
        <v>8</v>
      </c>
      <c r="B11" s="19"/>
      <c r="C11" s="19"/>
      <c r="D11" s="20" t="s">
        <v>95</v>
      </c>
      <c r="E11" s="20" t="s">
        <v>96</v>
      </c>
      <c r="F11" s="18" t="s">
        <v>89</v>
      </c>
      <c r="G11" s="18" t="s">
        <v>65</v>
      </c>
      <c r="H11" s="19"/>
      <c r="I11" s="18" t="s">
        <v>90</v>
      </c>
      <c r="J11" s="24" t="s">
        <v>1020</v>
      </c>
      <c r="K11" s="19" t="s">
        <v>86</v>
      </c>
      <c r="L11" s="19" t="s">
        <v>29</v>
      </c>
      <c r="M11" s="19">
        <v>4</v>
      </c>
      <c r="N11" s="19">
        <v>8</v>
      </c>
      <c r="O11" s="18">
        <v>1941</v>
      </c>
      <c r="P11" s="18"/>
      <c r="Q11" s="19" t="s">
        <v>51</v>
      </c>
      <c r="R11" s="21">
        <v>0.09</v>
      </c>
      <c r="S11" s="22">
        <v>1965.1879739999999</v>
      </c>
      <c r="T11" s="18"/>
      <c r="U11" s="23">
        <v>9324.9699999999993</v>
      </c>
      <c r="V11" s="23">
        <f t="shared" si="0"/>
        <v>18325318.901910778</v>
      </c>
      <c r="W11" s="55"/>
      <c r="X11" s="23">
        <v>9428.82</v>
      </c>
      <c r="Y11" s="22">
        <f t="shared" si="1"/>
        <v>18529403.673010677</v>
      </c>
      <c r="Z11" s="23">
        <v>9761.14</v>
      </c>
      <c r="AA11" s="22">
        <f t="shared" si="2"/>
        <v>19182474.94053036</v>
      </c>
    </row>
    <row r="12" spans="1:27" s="16" customFormat="1" ht="20.100000000000001" customHeight="1">
      <c r="A12" s="39">
        <v>9</v>
      </c>
      <c r="B12" s="19"/>
      <c r="C12" s="19"/>
      <c r="D12" s="20">
        <v>71113770511109</v>
      </c>
      <c r="E12" s="20">
        <v>2522</v>
      </c>
      <c r="F12" s="18" t="s">
        <v>89</v>
      </c>
      <c r="G12" s="18" t="s">
        <v>65</v>
      </c>
      <c r="H12" s="19"/>
      <c r="I12" s="18" t="s">
        <v>90</v>
      </c>
      <c r="J12" s="24" t="s">
        <v>1020</v>
      </c>
      <c r="K12" s="19" t="s">
        <v>86</v>
      </c>
      <c r="L12" s="19" t="s">
        <v>29</v>
      </c>
      <c r="M12" s="19">
        <v>4</v>
      </c>
      <c r="N12" s="19">
        <v>9</v>
      </c>
      <c r="O12" s="18">
        <v>1953</v>
      </c>
      <c r="P12" s="18"/>
      <c r="Q12" s="19" t="s">
        <v>39</v>
      </c>
      <c r="R12" s="21">
        <v>7.0000000000000007E-2</v>
      </c>
      <c r="S12" s="22">
        <v>1977.3393999999998</v>
      </c>
      <c r="T12" s="18"/>
      <c r="U12" s="23">
        <v>9555.4699999999993</v>
      </c>
      <c r="V12" s="23">
        <f t="shared" si="0"/>
        <v>18894407.316517998</v>
      </c>
      <c r="W12" s="55"/>
      <c r="X12" s="23">
        <v>9661.82</v>
      </c>
      <c r="Y12" s="22">
        <f t="shared" si="1"/>
        <v>19104697.361707997</v>
      </c>
      <c r="Z12" s="23">
        <v>10002.14</v>
      </c>
      <c r="AA12" s="22">
        <f t="shared" si="2"/>
        <v>19777625.506315999</v>
      </c>
    </row>
    <row r="13" spans="1:27" s="16" customFormat="1" ht="20.100000000000001" customHeight="1">
      <c r="A13" s="39">
        <v>10</v>
      </c>
      <c r="B13" s="19"/>
      <c r="C13" s="19"/>
      <c r="D13" s="20" t="s">
        <v>97</v>
      </c>
      <c r="E13" s="20" t="s">
        <v>98</v>
      </c>
      <c r="F13" s="18" t="s">
        <v>89</v>
      </c>
      <c r="G13" s="18" t="s">
        <v>65</v>
      </c>
      <c r="H13" s="19"/>
      <c r="I13" s="18" t="s">
        <v>90</v>
      </c>
      <c r="J13" s="24" t="s">
        <v>1020</v>
      </c>
      <c r="K13" s="19" t="s">
        <v>86</v>
      </c>
      <c r="L13" s="19" t="s">
        <v>29</v>
      </c>
      <c r="M13" s="19">
        <v>4</v>
      </c>
      <c r="N13" s="19">
        <v>10</v>
      </c>
      <c r="O13" s="18">
        <v>1173.2</v>
      </c>
      <c r="P13" s="18"/>
      <c r="Q13" s="19" t="s">
        <v>47</v>
      </c>
      <c r="R13" s="21" t="s">
        <v>54</v>
      </c>
      <c r="S13" s="22">
        <v>1187.4817479999999</v>
      </c>
      <c r="T13" s="18"/>
      <c r="U13" s="23">
        <v>10362.219999999999</v>
      </c>
      <c r="V13" s="23">
        <f t="shared" si="0"/>
        <v>12304947.118760558</v>
      </c>
      <c r="W13" s="55"/>
      <c r="X13" s="23">
        <v>10477.32</v>
      </c>
      <c r="Y13" s="22">
        <f t="shared" si="1"/>
        <v>12441626.267955359</v>
      </c>
      <c r="Z13" s="23">
        <v>10845.64</v>
      </c>
      <c r="AA13" s="22">
        <f t="shared" si="2"/>
        <v>12878999.545378719</v>
      </c>
    </row>
    <row r="14" spans="1:27" s="16" customFormat="1" ht="20.100000000000001" customHeight="1">
      <c r="A14" s="39">
        <v>11</v>
      </c>
      <c r="B14" s="25">
        <v>1</v>
      </c>
      <c r="C14" s="25">
        <v>1</v>
      </c>
      <c r="D14" s="26"/>
      <c r="E14" s="26"/>
      <c r="F14" s="27" t="s">
        <v>89</v>
      </c>
      <c r="G14" s="27" t="s">
        <v>65</v>
      </c>
      <c r="H14" s="25"/>
      <c r="I14" s="27" t="s">
        <v>90</v>
      </c>
      <c r="J14" s="27" t="s">
        <v>945</v>
      </c>
      <c r="K14" s="25" t="s">
        <v>86</v>
      </c>
      <c r="L14" s="25"/>
      <c r="M14" s="25"/>
      <c r="N14" s="25"/>
      <c r="O14" s="27"/>
      <c r="P14" s="27"/>
      <c r="Q14" s="25"/>
      <c r="R14" s="28"/>
      <c r="S14" s="29"/>
      <c r="T14" s="30">
        <f>SUM(S4:S13)</f>
        <v>18463.417318999996</v>
      </c>
      <c r="U14" s="31">
        <f>V14/T14</f>
        <v>9876.7552475894372</v>
      </c>
      <c r="V14" s="31">
        <f>SUM(V4:V13)</f>
        <v>182358653.89386693</v>
      </c>
      <c r="W14" s="56">
        <v>182400000</v>
      </c>
      <c r="X14" s="31">
        <f>Y14/T14</f>
        <v>9986.5899032032048</v>
      </c>
      <c r="Y14" s="29">
        <f>SUM(Y4:Y13)</f>
        <v>184386576.97655255</v>
      </c>
      <c r="Z14" s="31">
        <f>AA14/T14</f>
        <v>10338.060801167265</v>
      </c>
      <c r="AA14" s="29">
        <f>SUM(AA4:AA13)</f>
        <v>190875930.84114665</v>
      </c>
    </row>
    <row r="15" spans="1:27" s="16" customFormat="1" ht="20.100000000000001" customHeight="1">
      <c r="A15" s="39">
        <v>12</v>
      </c>
      <c r="B15" s="19">
        <v>2</v>
      </c>
      <c r="C15" s="19">
        <v>2</v>
      </c>
      <c r="D15" s="20" t="s">
        <v>99</v>
      </c>
      <c r="E15" s="20" t="s">
        <v>100</v>
      </c>
      <c r="F15" s="18" t="s">
        <v>89</v>
      </c>
      <c r="G15" s="18" t="s">
        <v>65</v>
      </c>
      <c r="H15" s="19"/>
      <c r="I15" s="18" t="s">
        <v>101</v>
      </c>
      <c r="J15" s="18" t="s">
        <v>946</v>
      </c>
      <c r="K15" s="19" t="s">
        <v>86</v>
      </c>
      <c r="L15" s="19" t="s">
        <v>29</v>
      </c>
      <c r="M15" s="19">
        <v>1</v>
      </c>
      <c r="N15" s="19">
        <v>1</v>
      </c>
      <c r="O15" s="18">
        <v>1995.4</v>
      </c>
      <c r="P15" s="18"/>
      <c r="Q15" s="19" t="s">
        <v>47</v>
      </c>
      <c r="R15" s="21" t="s">
        <v>54</v>
      </c>
      <c r="S15" s="22">
        <v>2015.5934480000001</v>
      </c>
      <c r="T15" s="18"/>
      <c r="U15" s="23">
        <v>10362.219999999999</v>
      </c>
      <c r="V15" s="23">
        <f t="shared" ref="V15:V32" si="3">U15*S15</f>
        <v>20886022.738734558</v>
      </c>
      <c r="W15" s="55"/>
      <c r="X15" s="23">
        <v>10477.32</v>
      </c>
      <c r="Y15" s="22">
        <f t="shared" ref="Y15:Y32" si="4">X15*S15</f>
        <v>21118017.544599362</v>
      </c>
      <c r="Z15" s="23">
        <v>10845.64</v>
      </c>
      <c r="AA15" s="22">
        <f t="shared" ref="AA15:AA32" si="5">Z15*S15</f>
        <v>21860400.923366718</v>
      </c>
    </row>
    <row r="16" spans="1:27" s="16" customFormat="1" ht="20.100000000000001" customHeight="1">
      <c r="A16" s="39">
        <v>13</v>
      </c>
      <c r="B16" s="19"/>
      <c r="C16" s="19"/>
      <c r="D16" s="20" t="s">
        <v>102</v>
      </c>
      <c r="E16" s="20" t="s">
        <v>103</v>
      </c>
      <c r="F16" s="18" t="s">
        <v>89</v>
      </c>
      <c r="G16" s="18" t="s">
        <v>65</v>
      </c>
      <c r="H16" s="19"/>
      <c r="I16" s="18" t="s">
        <v>101</v>
      </c>
      <c r="J16" s="24" t="s">
        <v>1020</v>
      </c>
      <c r="K16" s="19" t="s">
        <v>86</v>
      </c>
      <c r="L16" s="19" t="s">
        <v>29</v>
      </c>
      <c r="M16" s="19">
        <v>1</v>
      </c>
      <c r="N16" s="19">
        <v>2</v>
      </c>
      <c r="O16" s="18">
        <v>1995.4</v>
      </c>
      <c r="P16" s="18"/>
      <c r="Q16" s="19" t="s">
        <v>47</v>
      </c>
      <c r="R16" s="21" t="s">
        <v>54</v>
      </c>
      <c r="S16" s="22">
        <v>2015.5934480000001</v>
      </c>
      <c r="T16" s="18"/>
      <c r="U16" s="23">
        <v>10362.219999999999</v>
      </c>
      <c r="V16" s="23">
        <f t="shared" si="3"/>
        <v>20886022.738734558</v>
      </c>
      <c r="W16" s="55"/>
      <c r="X16" s="23">
        <v>10477.32</v>
      </c>
      <c r="Y16" s="22">
        <f t="shared" si="4"/>
        <v>21118017.544599362</v>
      </c>
      <c r="Z16" s="23">
        <v>10845.64</v>
      </c>
      <c r="AA16" s="22">
        <f t="shared" si="5"/>
        <v>21860400.923366718</v>
      </c>
    </row>
    <row r="17" spans="1:27" s="16" customFormat="1" ht="20.100000000000001" customHeight="1">
      <c r="A17" s="39">
        <v>14</v>
      </c>
      <c r="B17" s="19"/>
      <c r="C17" s="19"/>
      <c r="D17" s="20" t="s">
        <v>104</v>
      </c>
      <c r="E17" s="20" t="s">
        <v>105</v>
      </c>
      <c r="F17" s="18" t="s">
        <v>89</v>
      </c>
      <c r="G17" s="18" t="s">
        <v>65</v>
      </c>
      <c r="H17" s="19"/>
      <c r="I17" s="18" t="s">
        <v>101</v>
      </c>
      <c r="J17" s="24" t="s">
        <v>1020</v>
      </c>
      <c r="K17" s="19" t="s">
        <v>86</v>
      </c>
      <c r="L17" s="19" t="s">
        <v>29</v>
      </c>
      <c r="M17" s="19">
        <v>1</v>
      </c>
      <c r="N17" s="19">
        <v>3</v>
      </c>
      <c r="O17" s="18">
        <v>1995.4</v>
      </c>
      <c r="P17" s="18"/>
      <c r="Q17" s="19" t="s">
        <v>47</v>
      </c>
      <c r="R17" s="21" t="s">
        <v>54</v>
      </c>
      <c r="S17" s="22">
        <v>2015.5934480000001</v>
      </c>
      <c r="T17" s="18"/>
      <c r="U17" s="23">
        <v>10362.219999999999</v>
      </c>
      <c r="V17" s="23">
        <f t="shared" si="3"/>
        <v>20886022.738734558</v>
      </c>
      <c r="W17" s="55"/>
      <c r="X17" s="23">
        <v>10477.32</v>
      </c>
      <c r="Y17" s="22">
        <f t="shared" si="4"/>
        <v>21118017.544599362</v>
      </c>
      <c r="Z17" s="23">
        <v>10845.64</v>
      </c>
      <c r="AA17" s="22">
        <f t="shared" si="5"/>
        <v>21860400.923366718</v>
      </c>
    </row>
    <row r="18" spans="1:27" s="16" customFormat="1" ht="20.100000000000001" customHeight="1">
      <c r="A18" s="39">
        <v>15</v>
      </c>
      <c r="B18" s="19"/>
      <c r="C18" s="19"/>
      <c r="D18" s="20" t="s">
        <v>106</v>
      </c>
      <c r="E18" s="20" t="s">
        <v>107</v>
      </c>
      <c r="F18" s="18" t="s">
        <v>89</v>
      </c>
      <c r="G18" s="18" t="s">
        <v>65</v>
      </c>
      <c r="H18" s="19"/>
      <c r="I18" s="18" t="s">
        <v>101</v>
      </c>
      <c r="J18" s="24" t="s">
        <v>1020</v>
      </c>
      <c r="K18" s="19" t="s">
        <v>86</v>
      </c>
      <c r="L18" s="19" t="s">
        <v>29</v>
      </c>
      <c r="M18" s="19">
        <v>1</v>
      </c>
      <c r="N18" s="19">
        <v>4</v>
      </c>
      <c r="O18" s="18">
        <v>1995.4</v>
      </c>
      <c r="P18" s="18"/>
      <c r="Q18" s="19" t="s">
        <v>47</v>
      </c>
      <c r="R18" s="21" t="s">
        <v>54</v>
      </c>
      <c r="S18" s="22">
        <v>2015.5934480000001</v>
      </c>
      <c r="T18" s="18"/>
      <c r="U18" s="23">
        <v>10362.219999999999</v>
      </c>
      <c r="V18" s="23">
        <f t="shared" si="3"/>
        <v>20886022.738734558</v>
      </c>
      <c r="W18" s="55"/>
      <c r="X18" s="23">
        <v>10477.32</v>
      </c>
      <c r="Y18" s="22">
        <f t="shared" si="4"/>
        <v>21118017.544599362</v>
      </c>
      <c r="Z18" s="23">
        <v>10845.64</v>
      </c>
      <c r="AA18" s="22">
        <f t="shared" si="5"/>
        <v>21860400.923366718</v>
      </c>
    </row>
    <row r="19" spans="1:27" s="16" customFormat="1" ht="20.100000000000001" customHeight="1">
      <c r="A19" s="39">
        <v>16</v>
      </c>
      <c r="B19" s="19"/>
      <c r="C19" s="19"/>
      <c r="D19" s="20" t="s">
        <v>108</v>
      </c>
      <c r="E19" s="20" t="s">
        <v>109</v>
      </c>
      <c r="F19" s="18" t="s">
        <v>89</v>
      </c>
      <c r="G19" s="18" t="s">
        <v>65</v>
      </c>
      <c r="H19" s="19"/>
      <c r="I19" s="18" t="s">
        <v>101</v>
      </c>
      <c r="J19" s="24" t="s">
        <v>1020</v>
      </c>
      <c r="K19" s="19" t="s">
        <v>86</v>
      </c>
      <c r="L19" s="19" t="s">
        <v>29</v>
      </c>
      <c r="M19" s="19">
        <v>1</v>
      </c>
      <c r="N19" s="19">
        <v>5</v>
      </c>
      <c r="O19" s="18">
        <v>1995.4</v>
      </c>
      <c r="P19" s="18"/>
      <c r="Q19" s="19" t="s">
        <v>47</v>
      </c>
      <c r="R19" s="21" t="s">
        <v>54</v>
      </c>
      <c r="S19" s="22">
        <v>2015.5934480000001</v>
      </c>
      <c r="T19" s="18"/>
      <c r="U19" s="23">
        <v>10362.219999999999</v>
      </c>
      <c r="V19" s="23">
        <f t="shared" si="3"/>
        <v>20886022.738734558</v>
      </c>
      <c r="W19" s="55"/>
      <c r="X19" s="23">
        <v>10477.32</v>
      </c>
      <c r="Y19" s="22">
        <f t="shared" si="4"/>
        <v>21118017.544599362</v>
      </c>
      <c r="Z19" s="23">
        <v>10845.64</v>
      </c>
      <c r="AA19" s="22">
        <f t="shared" si="5"/>
        <v>21860400.923366718</v>
      </c>
    </row>
    <row r="20" spans="1:27" s="16" customFormat="1" ht="20.100000000000001" customHeight="1">
      <c r="A20" s="39">
        <v>17</v>
      </c>
      <c r="B20" s="19"/>
      <c r="C20" s="19"/>
      <c r="D20" s="20" t="s">
        <v>110</v>
      </c>
      <c r="E20" s="20" t="s">
        <v>111</v>
      </c>
      <c r="F20" s="18" t="s">
        <v>89</v>
      </c>
      <c r="G20" s="18" t="s">
        <v>65</v>
      </c>
      <c r="H20" s="19"/>
      <c r="I20" s="18" t="s">
        <v>101</v>
      </c>
      <c r="J20" s="24" t="s">
        <v>1020</v>
      </c>
      <c r="K20" s="19" t="s">
        <v>86</v>
      </c>
      <c r="L20" s="19" t="s">
        <v>29</v>
      </c>
      <c r="M20" s="19">
        <v>1</v>
      </c>
      <c r="N20" s="19">
        <v>6</v>
      </c>
      <c r="O20" s="18">
        <v>1995.4</v>
      </c>
      <c r="P20" s="18"/>
      <c r="Q20" s="19" t="s">
        <v>47</v>
      </c>
      <c r="R20" s="21" t="s">
        <v>54</v>
      </c>
      <c r="S20" s="22">
        <v>2015.5934480000001</v>
      </c>
      <c r="T20" s="18"/>
      <c r="U20" s="23">
        <v>10362.219999999999</v>
      </c>
      <c r="V20" s="23">
        <f t="shared" si="3"/>
        <v>20886022.738734558</v>
      </c>
      <c r="W20" s="55"/>
      <c r="X20" s="23">
        <v>10477.32</v>
      </c>
      <c r="Y20" s="22">
        <f t="shared" si="4"/>
        <v>21118017.544599362</v>
      </c>
      <c r="Z20" s="23">
        <v>10845.64</v>
      </c>
      <c r="AA20" s="22">
        <f t="shared" si="5"/>
        <v>21860400.923366718</v>
      </c>
    </row>
    <row r="21" spans="1:27" s="16" customFormat="1" ht="20.100000000000001" customHeight="1">
      <c r="A21" s="39">
        <v>18</v>
      </c>
      <c r="B21" s="19"/>
      <c r="C21" s="19"/>
      <c r="D21" s="20" t="s">
        <v>112</v>
      </c>
      <c r="E21" s="20" t="s">
        <v>113</v>
      </c>
      <c r="F21" s="18" t="s">
        <v>89</v>
      </c>
      <c r="G21" s="18" t="s">
        <v>65</v>
      </c>
      <c r="H21" s="19"/>
      <c r="I21" s="18" t="s">
        <v>101</v>
      </c>
      <c r="J21" s="24" t="s">
        <v>1020</v>
      </c>
      <c r="K21" s="19" t="s">
        <v>86</v>
      </c>
      <c r="L21" s="19" t="s">
        <v>29</v>
      </c>
      <c r="M21" s="19">
        <v>1</v>
      </c>
      <c r="N21" s="19">
        <v>7</v>
      </c>
      <c r="O21" s="18">
        <v>1995.4</v>
      </c>
      <c r="P21" s="18"/>
      <c r="Q21" s="19" t="s">
        <v>47</v>
      </c>
      <c r="R21" s="21" t="s">
        <v>54</v>
      </c>
      <c r="S21" s="22">
        <v>2015.5934480000001</v>
      </c>
      <c r="T21" s="18"/>
      <c r="U21" s="23">
        <v>10362.219999999999</v>
      </c>
      <c r="V21" s="23">
        <f t="shared" si="3"/>
        <v>20886022.738734558</v>
      </c>
      <c r="W21" s="55"/>
      <c r="X21" s="23">
        <v>10477.32</v>
      </c>
      <c r="Y21" s="22">
        <f t="shared" si="4"/>
        <v>21118017.544599362</v>
      </c>
      <c r="Z21" s="23">
        <v>10845.64</v>
      </c>
      <c r="AA21" s="22">
        <f t="shared" si="5"/>
        <v>21860400.923366718</v>
      </c>
    </row>
    <row r="22" spans="1:27" s="16" customFormat="1" ht="20.100000000000001" customHeight="1">
      <c r="A22" s="39">
        <v>19</v>
      </c>
      <c r="B22" s="19"/>
      <c r="C22" s="19"/>
      <c r="D22" s="20" t="s">
        <v>114</v>
      </c>
      <c r="E22" s="20" t="s">
        <v>115</v>
      </c>
      <c r="F22" s="18" t="s">
        <v>89</v>
      </c>
      <c r="G22" s="18" t="s">
        <v>65</v>
      </c>
      <c r="H22" s="19"/>
      <c r="I22" s="18" t="s">
        <v>101</v>
      </c>
      <c r="J22" s="24" t="s">
        <v>1020</v>
      </c>
      <c r="K22" s="19" t="s">
        <v>86</v>
      </c>
      <c r="L22" s="19" t="s">
        <v>29</v>
      </c>
      <c r="M22" s="19">
        <v>1</v>
      </c>
      <c r="N22" s="19">
        <v>8</v>
      </c>
      <c r="O22" s="18">
        <v>1995.4</v>
      </c>
      <c r="P22" s="18"/>
      <c r="Q22" s="19" t="s">
        <v>47</v>
      </c>
      <c r="R22" s="21" t="s">
        <v>54</v>
      </c>
      <c r="S22" s="22">
        <v>2015.5934480000001</v>
      </c>
      <c r="T22" s="18"/>
      <c r="U22" s="23">
        <v>10362.219999999999</v>
      </c>
      <c r="V22" s="23">
        <f t="shared" si="3"/>
        <v>20886022.738734558</v>
      </c>
      <c r="W22" s="55"/>
      <c r="X22" s="23">
        <v>10477.32</v>
      </c>
      <c r="Y22" s="22">
        <f t="shared" si="4"/>
        <v>21118017.544599362</v>
      </c>
      <c r="Z22" s="23">
        <v>10845.64</v>
      </c>
      <c r="AA22" s="22">
        <f t="shared" si="5"/>
        <v>21860400.923366718</v>
      </c>
    </row>
    <row r="23" spans="1:27" s="16" customFormat="1" ht="20.100000000000001" customHeight="1">
      <c r="A23" s="39">
        <v>20</v>
      </c>
      <c r="B23" s="19"/>
      <c r="C23" s="19"/>
      <c r="D23" s="20" t="s">
        <v>116</v>
      </c>
      <c r="E23" s="20" t="s">
        <v>117</v>
      </c>
      <c r="F23" s="18" t="s">
        <v>89</v>
      </c>
      <c r="G23" s="18" t="s">
        <v>65</v>
      </c>
      <c r="H23" s="19"/>
      <c r="I23" s="18" t="s">
        <v>101</v>
      </c>
      <c r="J23" s="24" t="s">
        <v>1020</v>
      </c>
      <c r="K23" s="19" t="s">
        <v>86</v>
      </c>
      <c r="L23" s="19" t="s">
        <v>29</v>
      </c>
      <c r="M23" s="19">
        <v>1</v>
      </c>
      <c r="N23" s="19">
        <v>9</v>
      </c>
      <c r="O23" s="18">
        <v>1995.4</v>
      </c>
      <c r="P23" s="18"/>
      <c r="Q23" s="19" t="s">
        <v>47</v>
      </c>
      <c r="R23" s="21" t="s">
        <v>54</v>
      </c>
      <c r="S23" s="22">
        <v>2015.5934480000001</v>
      </c>
      <c r="T23" s="18"/>
      <c r="U23" s="23">
        <v>10362.219999999999</v>
      </c>
      <c r="V23" s="23">
        <f t="shared" si="3"/>
        <v>20886022.738734558</v>
      </c>
      <c r="W23" s="55"/>
      <c r="X23" s="23">
        <v>10477.32</v>
      </c>
      <c r="Y23" s="22">
        <f t="shared" si="4"/>
        <v>21118017.544599362</v>
      </c>
      <c r="Z23" s="23">
        <v>10845.64</v>
      </c>
      <c r="AA23" s="22">
        <f t="shared" si="5"/>
        <v>21860400.923366718</v>
      </c>
    </row>
    <row r="24" spans="1:27" s="16" customFormat="1" ht="20.100000000000001" customHeight="1">
      <c r="A24" s="39">
        <v>21</v>
      </c>
      <c r="B24" s="19"/>
      <c r="C24" s="19"/>
      <c r="D24" s="20" t="s">
        <v>118</v>
      </c>
      <c r="E24" s="20" t="s">
        <v>119</v>
      </c>
      <c r="F24" s="18" t="s">
        <v>89</v>
      </c>
      <c r="G24" s="18" t="s">
        <v>65</v>
      </c>
      <c r="H24" s="19"/>
      <c r="I24" s="18" t="s">
        <v>101</v>
      </c>
      <c r="J24" s="24" t="s">
        <v>1020</v>
      </c>
      <c r="K24" s="19" t="s">
        <v>86</v>
      </c>
      <c r="L24" s="19" t="s">
        <v>29</v>
      </c>
      <c r="M24" s="19">
        <v>1</v>
      </c>
      <c r="N24" s="19">
        <v>10</v>
      </c>
      <c r="O24" s="18">
        <v>1995.4</v>
      </c>
      <c r="P24" s="18"/>
      <c r="Q24" s="19" t="s">
        <v>47</v>
      </c>
      <c r="R24" s="21" t="s">
        <v>54</v>
      </c>
      <c r="S24" s="22">
        <v>2015.5934480000001</v>
      </c>
      <c r="T24" s="18"/>
      <c r="U24" s="23">
        <v>10362.219999999999</v>
      </c>
      <c r="V24" s="23">
        <f t="shared" si="3"/>
        <v>20886022.738734558</v>
      </c>
      <c r="W24" s="55"/>
      <c r="X24" s="23">
        <v>10477.32</v>
      </c>
      <c r="Y24" s="22">
        <f t="shared" si="4"/>
        <v>21118017.544599362</v>
      </c>
      <c r="Z24" s="23">
        <v>10845.64</v>
      </c>
      <c r="AA24" s="22">
        <f t="shared" si="5"/>
        <v>21860400.923366718</v>
      </c>
    </row>
    <row r="25" spans="1:27" s="16" customFormat="1" ht="20.100000000000001" customHeight="1">
      <c r="A25" s="39">
        <v>22</v>
      </c>
      <c r="B25" s="19"/>
      <c r="C25" s="19"/>
      <c r="D25" s="20" t="s">
        <v>120</v>
      </c>
      <c r="E25" s="20" t="s">
        <v>121</v>
      </c>
      <c r="F25" s="18" t="s">
        <v>89</v>
      </c>
      <c r="G25" s="18" t="s">
        <v>65</v>
      </c>
      <c r="H25" s="19"/>
      <c r="I25" s="18" t="s">
        <v>101</v>
      </c>
      <c r="J25" s="24" t="s">
        <v>1020</v>
      </c>
      <c r="K25" s="19" t="s">
        <v>86</v>
      </c>
      <c r="L25" s="19" t="s">
        <v>29</v>
      </c>
      <c r="M25" s="19">
        <v>1</v>
      </c>
      <c r="N25" s="19">
        <v>11</v>
      </c>
      <c r="O25" s="18">
        <v>1995.4</v>
      </c>
      <c r="P25" s="18"/>
      <c r="Q25" s="19" t="s">
        <v>47</v>
      </c>
      <c r="R25" s="21" t="s">
        <v>54</v>
      </c>
      <c r="S25" s="22">
        <v>2015.5934480000001</v>
      </c>
      <c r="T25" s="18"/>
      <c r="U25" s="23">
        <v>10362.219999999999</v>
      </c>
      <c r="V25" s="23">
        <f t="shared" si="3"/>
        <v>20886022.738734558</v>
      </c>
      <c r="W25" s="55"/>
      <c r="X25" s="23">
        <v>10477.32</v>
      </c>
      <c r="Y25" s="22">
        <f t="shared" si="4"/>
        <v>21118017.544599362</v>
      </c>
      <c r="Z25" s="23">
        <v>10845.64</v>
      </c>
      <c r="AA25" s="22">
        <f t="shared" si="5"/>
        <v>21860400.923366718</v>
      </c>
    </row>
    <row r="26" spans="1:27" s="16" customFormat="1" ht="20.100000000000001" customHeight="1">
      <c r="A26" s="39">
        <v>23</v>
      </c>
      <c r="B26" s="19"/>
      <c r="C26" s="19"/>
      <c r="D26" s="20" t="s">
        <v>122</v>
      </c>
      <c r="E26" s="20" t="s">
        <v>123</v>
      </c>
      <c r="F26" s="18" t="s">
        <v>89</v>
      </c>
      <c r="G26" s="18" t="s">
        <v>65</v>
      </c>
      <c r="H26" s="19"/>
      <c r="I26" s="18" t="s">
        <v>101</v>
      </c>
      <c r="J26" s="24" t="s">
        <v>1020</v>
      </c>
      <c r="K26" s="19" t="s">
        <v>86</v>
      </c>
      <c r="L26" s="19" t="s">
        <v>29</v>
      </c>
      <c r="M26" s="19">
        <v>1</v>
      </c>
      <c r="N26" s="19">
        <v>12</v>
      </c>
      <c r="O26" s="18">
        <v>1995.4</v>
      </c>
      <c r="P26" s="18"/>
      <c r="Q26" s="19" t="s">
        <v>47</v>
      </c>
      <c r="R26" s="21" t="s">
        <v>54</v>
      </c>
      <c r="S26" s="22">
        <v>2015.5934480000001</v>
      </c>
      <c r="T26" s="18"/>
      <c r="U26" s="23">
        <v>10362.219999999999</v>
      </c>
      <c r="V26" s="23">
        <f t="shared" si="3"/>
        <v>20886022.738734558</v>
      </c>
      <c r="W26" s="55"/>
      <c r="X26" s="23">
        <v>10477.32</v>
      </c>
      <c r="Y26" s="22">
        <f t="shared" si="4"/>
        <v>21118017.544599362</v>
      </c>
      <c r="Z26" s="23">
        <v>10845.64</v>
      </c>
      <c r="AA26" s="22">
        <f t="shared" si="5"/>
        <v>21860400.923366718</v>
      </c>
    </row>
    <row r="27" spans="1:27" s="16" customFormat="1" ht="20.100000000000001" customHeight="1">
      <c r="A27" s="39">
        <v>24</v>
      </c>
      <c r="B27" s="19"/>
      <c r="C27" s="19"/>
      <c r="D27" s="20" t="s">
        <v>124</v>
      </c>
      <c r="E27" s="20" t="s">
        <v>125</v>
      </c>
      <c r="F27" s="18" t="s">
        <v>89</v>
      </c>
      <c r="G27" s="18" t="s">
        <v>65</v>
      </c>
      <c r="H27" s="19"/>
      <c r="I27" s="18" t="s">
        <v>101</v>
      </c>
      <c r="J27" s="24" t="s">
        <v>1020</v>
      </c>
      <c r="K27" s="19" t="s">
        <v>86</v>
      </c>
      <c r="L27" s="19" t="s">
        <v>29</v>
      </c>
      <c r="M27" s="19">
        <v>1</v>
      </c>
      <c r="N27" s="19">
        <v>13</v>
      </c>
      <c r="O27" s="18">
        <v>1995.4</v>
      </c>
      <c r="P27" s="18"/>
      <c r="Q27" s="19" t="s">
        <v>47</v>
      </c>
      <c r="R27" s="21" t="s">
        <v>54</v>
      </c>
      <c r="S27" s="22">
        <v>2015.5934480000001</v>
      </c>
      <c r="T27" s="18"/>
      <c r="U27" s="23">
        <v>10362.219999999999</v>
      </c>
      <c r="V27" s="23">
        <f t="shared" si="3"/>
        <v>20886022.738734558</v>
      </c>
      <c r="W27" s="55"/>
      <c r="X27" s="23">
        <v>10477.32</v>
      </c>
      <c r="Y27" s="22">
        <f t="shared" si="4"/>
        <v>21118017.544599362</v>
      </c>
      <c r="Z27" s="23">
        <v>10845.64</v>
      </c>
      <c r="AA27" s="22">
        <f t="shared" si="5"/>
        <v>21860400.923366718</v>
      </c>
    </row>
    <row r="28" spans="1:27" s="16" customFormat="1" ht="20.100000000000001" customHeight="1">
      <c r="A28" s="39">
        <v>25</v>
      </c>
      <c r="B28" s="19"/>
      <c r="C28" s="19"/>
      <c r="D28" s="20" t="s">
        <v>126</v>
      </c>
      <c r="E28" s="20" t="s">
        <v>127</v>
      </c>
      <c r="F28" s="18" t="s">
        <v>89</v>
      </c>
      <c r="G28" s="18" t="s">
        <v>65</v>
      </c>
      <c r="H28" s="19"/>
      <c r="I28" s="18" t="s">
        <v>101</v>
      </c>
      <c r="J28" s="24" t="s">
        <v>1020</v>
      </c>
      <c r="K28" s="19" t="s">
        <v>86</v>
      </c>
      <c r="L28" s="19" t="s">
        <v>29</v>
      </c>
      <c r="M28" s="19">
        <v>1</v>
      </c>
      <c r="N28" s="19">
        <v>14</v>
      </c>
      <c r="O28" s="18">
        <v>1995.4</v>
      </c>
      <c r="P28" s="18"/>
      <c r="Q28" s="19" t="s">
        <v>47</v>
      </c>
      <c r="R28" s="21" t="s">
        <v>54</v>
      </c>
      <c r="S28" s="22">
        <v>2015.5934480000001</v>
      </c>
      <c r="T28" s="18"/>
      <c r="U28" s="23">
        <v>10362.219999999999</v>
      </c>
      <c r="V28" s="23">
        <f t="shared" si="3"/>
        <v>20886022.738734558</v>
      </c>
      <c r="W28" s="55"/>
      <c r="X28" s="23">
        <v>10477.32</v>
      </c>
      <c r="Y28" s="22">
        <f t="shared" si="4"/>
        <v>21118017.544599362</v>
      </c>
      <c r="Z28" s="23">
        <v>10845.64</v>
      </c>
      <c r="AA28" s="22">
        <f t="shared" si="5"/>
        <v>21860400.923366718</v>
      </c>
    </row>
    <row r="29" spans="1:27" s="16" customFormat="1" ht="20.100000000000001" customHeight="1">
      <c r="A29" s="39">
        <v>26</v>
      </c>
      <c r="B29" s="19"/>
      <c r="C29" s="19"/>
      <c r="D29" s="20" t="s">
        <v>128</v>
      </c>
      <c r="E29" s="20" t="s">
        <v>129</v>
      </c>
      <c r="F29" s="18" t="s">
        <v>89</v>
      </c>
      <c r="G29" s="18" t="s">
        <v>65</v>
      </c>
      <c r="H29" s="19"/>
      <c r="I29" s="18" t="s">
        <v>101</v>
      </c>
      <c r="J29" s="24" t="s">
        <v>1020</v>
      </c>
      <c r="K29" s="19" t="s">
        <v>86</v>
      </c>
      <c r="L29" s="19" t="s">
        <v>29</v>
      </c>
      <c r="M29" s="19">
        <v>1</v>
      </c>
      <c r="N29" s="19">
        <v>15</v>
      </c>
      <c r="O29" s="18">
        <v>1995.4</v>
      </c>
      <c r="P29" s="18"/>
      <c r="Q29" s="19" t="s">
        <v>47</v>
      </c>
      <c r="R29" s="21" t="s">
        <v>54</v>
      </c>
      <c r="S29" s="22">
        <v>2015.5934480000001</v>
      </c>
      <c r="T29" s="18"/>
      <c r="U29" s="23">
        <v>10362.219999999999</v>
      </c>
      <c r="V29" s="23">
        <f t="shared" si="3"/>
        <v>20886022.738734558</v>
      </c>
      <c r="W29" s="55"/>
      <c r="X29" s="23">
        <v>10477.32</v>
      </c>
      <c r="Y29" s="22">
        <f t="shared" si="4"/>
        <v>21118017.544599362</v>
      </c>
      <c r="Z29" s="23">
        <v>10845.64</v>
      </c>
      <c r="AA29" s="22">
        <f t="shared" si="5"/>
        <v>21860400.923366718</v>
      </c>
    </row>
    <row r="30" spans="1:27" s="16" customFormat="1" ht="20.100000000000001" customHeight="1">
      <c r="A30" s="39">
        <v>27</v>
      </c>
      <c r="B30" s="19"/>
      <c r="C30" s="19"/>
      <c r="D30" s="20" t="s">
        <v>130</v>
      </c>
      <c r="E30" s="20" t="s">
        <v>131</v>
      </c>
      <c r="F30" s="18" t="s">
        <v>89</v>
      </c>
      <c r="G30" s="18" t="s">
        <v>65</v>
      </c>
      <c r="H30" s="19"/>
      <c r="I30" s="18" t="s">
        <v>101</v>
      </c>
      <c r="J30" s="24" t="s">
        <v>1020</v>
      </c>
      <c r="K30" s="19" t="s">
        <v>86</v>
      </c>
      <c r="L30" s="19" t="s">
        <v>29</v>
      </c>
      <c r="M30" s="19">
        <v>1</v>
      </c>
      <c r="N30" s="19">
        <v>16</v>
      </c>
      <c r="O30" s="18">
        <v>1995.4</v>
      </c>
      <c r="P30" s="18"/>
      <c r="Q30" s="19" t="s">
        <v>30</v>
      </c>
      <c r="R30" s="21">
        <v>0.05</v>
      </c>
      <c r="S30" s="22">
        <v>2015.5934480000001</v>
      </c>
      <c r="T30" s="18"/>
      <c r="U30" s="23">
        <v>9785.9699999999993</v>
      </c>
      <c r="V30" s="23">
        <f t="shared" si="3"/>
        <v>19724537.014324561</v>
      </c>
      <c r="W30" s="55"/>
      <c r="X30" s="23">
        <v>9894.82</v>
      </c>
      <c r="Y30" s="22">
        <f t="shared" si="4"/>
        <v>19943934.361139361</v>
      </c>
      <c r="Z30" s="23">
        <v>10243.14</v>
      </c>
      <c r="AA30" s="22">
        <f t="shared" si="5"/>
        <v>20646005.87094672</v>
      </c>
    </row>
    <row r="31" spans="1:27" s="16" customFormat="1" ht="20.100000000000001" customHeight="1">
      <c r="A31" s="39">
        <v>28</v>
      </c>
      <c r="B31" s="19"/>
      <c r="C31" s="19"/>
      <c r="D31" s="20" t="s">
        <v>132</v>
      </c>
      <c r="E31" s="20" t="s">
        <v>133</v>
      </c>
      <c r="F31" s="18" t="s">
        <v>89</v>
      </c>
      <c r="G31" s="18" t="s">
        <v>65</v>
      </c>
      <c r="H31" s="19"/>
      <c r="I31" s="18" t="s">
        <v>101</v>
      </c>
      <c r="J31" s="24" t="s">
        <v>1020</v>
      </c>
      <c r="K31" s="19" t="s">
        <v>86</v>
      </c>
      <c r="L31" s="19" t="s">
        <v>29</v>
      </c>
      <c r="M31" s="19">
        <v>1</v>
      </c>
      <c r="N31" s="19">
        <v>17</v>
      </c>
      <c r="O31" s="18">
        <v>912.4</v>
      </c>
      <c r="P31" s="18"/>
      <c r="Q31" s="19" t="s">
        <v>47</v>
      </c>
      <c r="R31" s="21" t="s">
        <v>54</v>
      </c>
      <c r="S31" s="22">
        <v>921.63348800000006</v>
      </c>
      <c r="T31" s="18"/>
      <c r="U31" s="23">
        <v>10362.219999999999</v>
      </c>
      <c r="V31" s="23">
        <f t="shared" si="3"/>
        <v>9550168.9620233607</v>
      </c>
      <c r="W31" s="55"/>
      <c r="X31" s="23">
        <v>10477.32</v>
      </c>
      <c r="Y31" s="22">
        <f t="shared" si="4"/>
        <v>9656248.9764921609</v>
      </c>
      <c r="Z31" s="23">
        <v>10845.64</v>
      </c>
      <c r="AA31" s="22">
        <f t="shared" si="5"/>
        <v>9995705.0227923207</v>
      </c>
    </row>
    <row r="32" spans="1:27" s="16" customFormat="1" ht="20.100000000000001" customHeight="1">
      <c r="A32" s="39">
        <v>29</v>
      </c>
      <c r="B32" s="19"/>
      <c r="C32" s="19"/>
      <c r="D32" s="20" t="s">
        <v>134</v>
      </c>
      <c r="E32" s="20" t="s">
        <v>135</v>
      </c>
      <c r="F32" s="18" t="s">
        <v>89</v>
      </c>
      <c r="G32" s="18" t="s">
        <v>65</v>
      </c>
      <c r="H32" s="19"/>
      <c r="I32" s="18" t="s">
        <v>101</v>
      </c>
      <c r="J32" s="24" t="s">
        <v>1020</v>
      </c>
      <c r="K32" s="19" t="s">
        <v>86</v>
      </c>
      <c r="L32" s="19" t="s">
        <v>29</v>
      </c>
      <c r="M32" s="19">
        <v>1</v>
      </c>
      <c r="N32" s="19">
        <v>18</v>
      </c>
      <c r="O32" s="18">
        <v>912.4</v>
      </c>
      <c r="P32" s="18"/>
      <c r="Q32" s="19" t="s">
        <v>47</v>
      </c>
      <c r="R32" s="21" t="s">
        <v>54</v>
      </c>
      <c r="S32" s="22">
        <v>921.87034400000005</v>
      </c>
      <c r="T32" s="18"/>
      <c r="U32" s="23">
        <v>10362.219999999999</v>
      </c>
      <c r="V32" s="23">
        <f t="shared" si="3"/>
        <v>9552623.3160036802</v>
      </c>
      <c r="W32" s="55"/>
      <c r="X32" s="23">
        <v>10477.32</v>
      </c>
      <c r="Y32" s="22">
        <f t="shared" si="4"/>
        <v>9658730.5925980806</v>
      </c>
      <c r="Z32" s="23">
        <v>10845.64</v>
      </c>
      <c r="AA32" s="22">
        <f t="shared" si="5"/>
        <v>9998273.8777001593</v>
      </c>
    </row>
    <row r="33" spans="1:27" s="16" customFormat="1" ht="20.100000000000001" customHeight="1">
      <c r="A33" s="39">
        <v>30</v>
      </c>
      <c r="B33" s="25">
        <v>2</v>
      </c>
      <c r="C33" s="25">
        <v>2</v>
      </c>
      <c r="D33" s="26" t="s">
        <v>99</v>
      </c>
      <c r="E33" s="26" t="s">
        <v>100</v>
      </c>
      <c r="F33" s="27" t="s">
        <v>89</v>
      </c>
      <c r="G33" s="27" t="s">
        <v>65</v>
      </c>
      <c r="H33" s="25"/>
      <c r="I33" s="27" t="s">
        <v>101</v>
      </c>
      <c r="J33" s="27" t="s">
        <v>946</v>
      </c>
      <c r="K33" s="25" t="s">
        <v>86</v>
      </c>
      <c r="L33" s="25"/>
      <c r="M33" s="25"/>
      <c r="N33" s="25"/>
      <c r="O33" s="27"/>
      <c r="P33" s="27"/>
      <c r="Q33" s="25"/>
      <c r="R33" s="28"/>
      <c r="S33" s="29"/>
      <c r="T33" s="30">
        <f>SUM(S15:S32)</f>
        <v>34092.999000000003</v>
      </c>
      <c r="U33" s="31">
        <f>V33/T33</f>
        <v>10328.151840598413</v>
      </c>
      <c r="V33" s="31">
        <f>SUM(V15:V32)</f>
        <v>352117670.37336987</v>
      </c>
      <c r="W33" s="56">
        <v>352200000</v>
      </c>
      <c r="X33" s="31">
        <f>Y33/T33</f>
        <v>10442.882337784949</v>
      </c>
      <c r="Y33" s="29">
        <f>SUM(Y15:Y32)</f>
        <v>356029177.09921998</v>
      </c>
      <c r="Z33" s="31">
        <f>AA33/T33</f>
        <v>10810.01992878186</v>
      </c>
      <c r="AA33" s="29">
        <f>SUM(AA15:AA32)</f>
        <v>368545998.62194002</v>
      </c>
    </row>
    <row r="34" spans="1:27" s="16" customFormat="1" ht="20.100000000000001" customHeight="1">
      <c r="A34" s="39">
        <v>31</v>
      </c>
      <c r="B34" s="19">
        <v>3</v>
      </c>
      <c r="C34" s="19">
        <v>3</v>
      </c>
      <c r="D34" s="20" t="s">
        <v>136</v>
      </c>
      <c r="E34" s="20" t="s">
        <v>137</v>
      </c>
      <c r="F34" s="18" t="s">
        <v>89</v>
      </c>
      <c r="G34" s="18" t="s">
        <v>65</v>
      </c>
      <c r="H34" s="19"/>
      <c r="I34" s="18" t="s">
        <v>1504</v>
      </c>
      <c r="J34" s="18" t="s">
        <v>947</v>
      </c>
      <c r="K34" s="19" t="s">
        <v>86</v>
      </c>
      <c r="L34" s="19" t="s">
        <v>29</v>
      </c>
      <c r="M34" s="19">
        <v>1</v>
      </c>
      <c r="N34" s="19">
        <v>1</v>
      </c>
      <c r="O34" s="18">
        <v>1980</v>
      </c>
      <c r="P34" s="18"/>
      <c r="Q34" s="19" t="s">
        <v>47</v>
      </c>
      <c r="R34" s="21" t="s">
        <v>54</v>
      </c>
      <c r="S34" s="22">
        <v>2003.6808000000001</v>
      </c>
      <c r="T34" s="18"/>
      <c r="U34" s="23">
        <v>10362.219999999999</v>
      </c>
      <c r="V34" s="23">
        <f t="shared" ref="V34:V55" si="6">U34*S34</f>
        <v>20762581.259376001</v>
      </c>
      <c r="W34" s="55"/>
      <c r="X34" s="23">
        <v>10477.32</v>
      </c>
      <c r="Y34" s="22">
        <f t="shared" ref="Y34:Y97" si="7">X34*S34</f>
        <v>20993204.919456001</v>
      </c>
      <c r="Z34" s="23">
        <v>10845.64</v>
      </c>
      <c r="AA34" s="22">
        <f t="shared" ref="AA34:AA97" si="8">Z34*S34</f>
        <v>21731200.631712001</v>
      </c>
    </row>
    <row r="35" spans="1:27" s="16" customFormat="1" ht="20.100000000000001" customHeight="1">
      <c r="A35" s="39">
        <v>32</v>
      </c>
      <c r="B35" s="19"/>
      <c r="C35" s="19"/>
      <c r="D35" s="20" t="s">
        <v>138</v>
      </c>
      <c r="E35" s="20" t="s">
        <v>139</v>
      </c>
      <c r="F35" s="18" t="s">
        <v>89</v>
      </c>
      <c r="G35" s="18" t="s">
        <v>65</v>
      </c>
      <c r="H35" s="19"/>
      <c r="I35" s="18" t="s">
        <v>1504</v>
      </c>
      <c r="J35" s="24" t="s">
        <v>1020</v>
      </c>
      <c r="K35" s="19" t="s">
        <v>86</v>
      </c>
      <c r="L35" s="19" t="s">
        <v>29</v>
      </c>
      <c r="M35" s="19">
        <v>1</v>
      </c>
      <c r="N35" s="19">
        <v>2</v>
      </c>
      <c r="O35" s="18">
        <v>1980</v>
      </c>
      <c r="P35" s="18"/>
      <c r="Q35" s="19" t="s">
        <v>24</v>
      </c>
      <c r="R35" s="21"/>
      <c r="S35" s="22">
        <v>2003.6808000000001</v>
      </c>
      <c r="T35" s="18"/>
      <c r="U35" s="23">
        <v>10362.219999999999</v>
      </c>
      <c r="V35" s="23">
        <f t="shared" si="6"/>
        <v>20762581.259376001</v>
      </c>
      <c r="W35" s="55"/>
      <c r="X35" s="23">
        <v>10477.32</v>
      </c>
      <c r="Y35" s="22">
        <f t="shared" si="7"/>
        <v>20993204.919456001</v>
      </c>
      <c r="Z35" s="23">
        <v>10845.64</v>
      </c>
      <c r="AA35" s="22">
        <f t="shared" si="8"/>
        <v>21731200.631712001</v>
      </c>
    </row>
    <row r="36" spans="1:27" s="16" customFormat="1" ht="20.100000000000001" customHeight="1">
      <c r="A36" s="39">
        <v>33</v>
      </c>
      <c r="B36" s="19"/>
      <c r="C36" s="19"/>
      <c r="D36" s="20" t="s">
        <v>140</v>
      </c>
      <c r="E36" s="20" t="s">
        <v>141</v>
      </c>
      <c r="F36" s="18" t="s">
        <v>89</v>
      </c>
      <c r="G36" s="18" t="s">
        <v>65</v>
      </c>
      <c r="H36" s="19"/>
      <c r="I36" s="18" t="s">
        <v>1504</v>
      </c>
      <c r="J36" s="24" t="s">
        <v>1020</v>
      </c>
      <c r="K36" s="19" t="s">
        <v>86</v>
      </c>
      <c r="L36" s="19" t="s">
        <v>29</v>
      </c>
      <c r="M36" s="19">
        <v>1</v>
      </c>
      <c r="N36" s="19">
        <v>3</v>
      </c>
      <c r="O36" s="18">
        <v>1584</v>
      </c>
      <c r="P36" s="18"/>
      <c r="Q36" s="19" t="s">
        <v>30</v>
      </c>
      <c r="R36" s="21">
        <v>0.05</v>
      </c>
      <c r="S36" s="22">
        <v>1602.9446399999999</v>
      </c>
      <c r="T36" s="18"/>
      <c r="U36" s="23">
        <v>9785.9699999999993</v>
      </c>
      <c r="V36" s="23">
        <f t="shared" si="6"/>
        <v>15686368.158700798</v>
      </c>
      <c r="W36" s="55"/>
      <c r="X36" s="23">
        <v>9894.82</v>
      </c>
      <c r="Y36" s="22">
        <f t="shared" si="7"/>
        <v>15860848.682764798</v>
      </c>
      <c r="Z36" s="23">
        <v>10243.14</v>
      </c>
      <c r="AA36" s="22">
        <f t="shared" si="8"/>
        <v>16419186.359769598</v>
      </c>
    </row>
    <row r="37" spans="1:27" s="16" customFormat="1" ht="20.100000000000001" customHeight="1">
      <c r="A37" s="39">
        <v>34</v>
      </c>
      <c r="B37" s="19"/>
      <c r="C37" s="19"/>
      <c r="D37" s="20" t="s">
        <v>142</v>
      </c>
      <c r="E37" s="20" t="s">
        <v>143</v>
      </c>
      <c r="F37" s="18" t="s">
        <v>89</v>
      </c>
      <c r="G37" s="18" t="s">
        <v>65</v>
      </c>
      <c r="H37" s="19"/>
      <c r="I37" s="18" t="s">
        <v>1504</v>
      </c>
      <c r="J37" s="24" t="s">
        <v>1020</v>
      </c>
      <c r="K37" s="19" t="s">
        <v>86</v>
      </c>
      <c r="L37" s="19" t="s">
        <v>29</v>
      </c>
      <c r="M37" s="19">
        <v>1</v>
      </c>
      <c r="N37" s="19">
        <v>4</v>
      </c>
      <c r="O37" s="18">
        <v>1584</v>
      </c>
      <c r="P37" s="18"/>
      <c r="Q37" s="19" t="s">
        <v>30</v>
      </c>
      <c r="R37" s="21">
        <v>0.05</v>
      </c>
      <c r="S37" s="22">
        <v>1602.9446399999999</v>
      </c>
      <c r="T37" s="18"/>
      <c r="U37" s="23">
        <v>9785.9699999999993</v>
      </c>
      <c r="V37" s="23">
        <f t="shared" si="6"/>
        <v>15686368.158700798</v>
      </c>
      <c r="W37" s="55"/>
      <c r="X37" s="23">
        <v>9894.82</v>
      </c>
      <c r="Y37" s="22">
        <f t="shared" si="7"/>
        <v>15860848.682764798</v>
      </c>
      <c r="Z37" s="23">
        <v>10243.14</v>
      </c>
      <c r="AA37" s="22">
        <f t="shared" si="8"/>
        <v>16419186.359769598</v>
      </c>
    </row>
    <row r="38" spans="1:27" s="16" customFormat="1" ht="20.100000000000001" customHeight="1">
      <c r="A38" s="39">
        <v>35</v>
      </c>
      <c r="B38" s="19"/>
      <c r="C38" s="19"/>
      <c r="D38" s="20" t="s">
        <v>144</v>
      </c>
      <c r="E38" s="20" t="s">
        <v>145</v>
      </c>
      <c r="F38" s="18" t="s">
        <v>89</v>
      </c>
      <c r="G38" s="18" t="s">
        <v>65</v>
      </c>
      <c r="H38" s="19"/>
      <c r="I38" s="18" t="s">
        <v>1504</v>
      </c>
      <c r="J38" s="24" t="s">
        <v>1020</v>
      </c>
      <c r="K38" s="19" t="s">
        <v>86</v>
      </c>
      <c r="L38" s="19" t="s">
        <v>29</v>
      </c>
      <c r="M38" s="19">
        <v>1</v>
      </c>
      <c r="N38" s="19">
        <v>5</v>
      </c>
      <c r="O38" s="18">
        <v>1980</v>
      </c>
      <c r="P38" s="18"/>
      <c r="Q38" s="19" t="s">
        <v>30</v>
      </c>
      <c r="R38" s="21">
        <v>0.05</v>
      </c>
      <c r="S38" s="22">
        <v>2003.6808000000001</v>
      </c>
      <c r="T38" s="18"/>
      <c r="U38" s="23">
        <v>9785.9699999999993</v>
      </c>
      <c r="V38" s="23">
        <f t="shared" si="6"/>
        <v>19607960.198376</v>
      </c>
      <c r="W38" s="55"/>
      <c r="X38" s="23">
        <v>9894.82</v>
      </c>
      <c r="Y38" s="22">
        <f t="shared" si="7"/>
        <v>19826060.853456002</v>
      </c>
      <c r="Z38" s="23">
        <v>10243.14</v>
      </c>
      <c r="AA38" s="22">
        <f t="shared" si="8"/>
        <v>20523982.949712001</v>
      </c>
    </row>
    <row r="39" spans="1:27" s="16" customFormat="1" ht="20.100000000000001" customHeight="1">
      <c r="A39" s="39">
        <v>36</v>
      </c>
      <c r="B39" s="19"/>
      <c r="C39" s="19"/>
      <c r="D39" s="20" t="s">
        <v>146</v>
      </c>
      <c r="E39" s="20" t="s">
        <v>147</v>
      </c>
      <c r="F39" s="18" t="s">
        <v>89</v>
      </c>
      <c r="G39" s="18" t="s">
        <v>65</v>
      </c>
      <c r="H39" s="19"/>
      <c r="I39" s="18" t="s">
        <v>1504</v>
      </c>
      <c r="J39" s="24" t="s">
        <v>1020</v>
      </c>
      <c r="K39" s="19" t="s">
        <v>86</v>
      </c>
      <c r="L39" s="19" t="s">
        <v>29</v>
      </c>
      <c r="M39" s="19">
        <v>1</v>
      </c>
      <c r="N39" s="19">
        <v>6</v>
      </c>
      <c r="O39" s="18">
        <v>1980</v>
      </c>
      <c r="P39" s="18"/>
      <c r="Q39" s="19" t="s">
        <v>39</v>
      </c>
      <c r="R39" s="21">
        <v>7.0000000000000007E-2</v>
      </c>
      <c r="S39" s="22">
        <v>2003.6808000000001</v>
      </c>
      <c r="T39" s="18"/>
      <c r="U39" s="23">
        <v>9555.4699999999993</v>
      </c>
      <c r="V39" s="23">
        <f t="shared" si="6"/>
        <v>19146111.773975998</v>
      </c>
      <c r="W39" s="55"/>
      <c r="X39" s="23">
        <v>9661.82</v>
      </c>
      <c r="Y39" s="22">
        <f t="shared" si="7"/>
        <v>19359203.227056</v>
      </c>
      <c r="Z39" s="23">
        <v>10002.14</v>
      </c>
      <c r="AA39" s="22">
        <f t="shared" si="8"/>
        <v>20041095.876912002</v>
      </c>
    </row>
    <row r="40" spans="1:27" s="16" customFormat="1" ht="20.100000000000001" customHeight="1">
      <c r="A40" s="39">
        <v>37</v>
      </c>
      <c r="B40" s="19"/>
      <c r="C40" s="19"/>
      <c r="D40" s="20" t="s">
        <v>148</v>
      </c>
      <c r="E40" s="20" t="s">
        <v>149</v>
      </c>
      <c r="F40" s="18" t="s">
        <v>89</v>
      </c>
      <c r="G40" s="18" t="s">
        <v>65</v>
      </c>
      <c r="H40" s="19"/>
      <c r="I40" s="18" t="s">
        <v>1504</v>
      </c>
      <c r="J40" s="24" t="s">
        <v>1020</v>
      </c>
      <c r="K40" s="19" t="s">
        <v>86</v>
      </c>
      <c r="L40" s="19" t="s">
        <v>29</v>
      </c>
      <c r="M40" s="19">
        <v>1</v>
      </c>
      <c r="N40" s="19">
        <v>7</v>
      </c>
      <c r="O40" s="18">
        <v>1980</v>
      </c>
      <c r="P40" s="18"/>
      <c r="Q40" s="19" t="s">
        <v>30</v>
      </c>
      <c r="R40" s="21">
        <v>0.05</v>
      </c>
      <c r="S40" s="22">
        <v>2003.6808000000001</v>
      </c>
      <c r="T40" s="18"/>
      <c r="U40" s="23">
        <v>9785.9699999999993</v>
      </c>
      <c r="V40" s="23">
        <f t="shared" si="6"/>
        <v>19607960.198376</v>
      </c>
      <c r="W40" s="55"/>
      <c r="X40" s="23">
        <v>9894.82</v>
      </c>
      <c r="Y40" s="22">
        <f t="shared" si="7"/>
        <v>19826060.853456002</v>
      </c>
      <c r="Z40" s="23">
        <v>10243.14</v>
      </c>
      <c r="AA40" s="22">
        <f t="shared" si="8"/>
        <v>20523982.949712001</v>
      </c>
    </row>
    <row r="41" spans="1:27" s="16" customFormat="1" ht="20.100000000000001" customHeight="1">
      <c r="A41" s="39">
        <v>38</v>
      </c>
      <c r="B41" s="19"/>
      <c r="C41" s="19"/>
      <c r="D41" s="20" t="s">
        <v>150</v>
      </c>
      <c r="E41" s="20" t="s">
        <v>151</v>
      </c>
      <c r="F41" s="18" t="s">
        <v>89</v>
      </c>
      <c r="G41" s="18" t="s">
        <v>65</v>
      </c>
      <c r="H41" s="19"/>
      <c r="I41" s="18" t="s">
        <v>1504</v>
      </c>
      <c r="J41" s="24" t="s">
        <v>1020</v>
      </c>
      <c r="K41" s="19" t="s">
        <v>86</v>
      </c>
      <c r="L41" s="19" t="s">
        <v>29</v>
      </c>
      <c r="M41" s="19">
        <v>1</v>
      </c>
      <c r="N41" s="19">
        <v>8</v>
      </c>
      <c r="O41" s="18">
        <v>1980</v>
      </c>
      <c r="P41" s="18"/>
      <c r="Q41" s="19" t="s">
        <v>24</v>
      </c>
      <c r="R41" s="21"/>
      <c r="S41" s="22">
        <v>2003.6808000000001</v>
      </c>
      <c r="T41" s="18"/>
      <c r="U41" s="23">
        <v>10362.219999999999</v>
      </c>
      <c r="V41" s="23">
        <f t="shared" si="6"/>
        <v>20762581.259376001</v>
      </c>
      <c r="W41" s="55"/>
      <c r="X41" s="23">
        <v>10477.32</v>
      </c>
      <c r="Y41" s="22">
        <f t="shared" si="7"/>
        <v>20993204.919456001</v>
      </c>
      <c r="Z41" s="23">
        <v>10845.64</v>
      </c>
      <c r="AA41" s="22">
        <f t="shared" si="8"/>
        <v>21731200.631712001</v>
      </c>
    </row>
    <row r="42" spans="1:27" s="16" customFormat="1" ht="20.100000000000001" customHeight="1">
      <c r="A42" s="39">
        <v>39</v>
      </c>
      <c r="B42" s="19"/>
      <c r="C42" s="19"/>
      <c r="D42" s="20" t="s">
        <v>152</v>
      </c>
      <c r="E42" s="20" t="s">
        <v>153</v>
      </c>
      <c r="F42" s="18" t="s">
        <v>89</v>
      </c>
      <c r="G42" s="18" t="s">
        <v>65</v>
      </c>
      <c r="H42" s="19"/>
      <c r="I42" s="18" t="s">
        <v>1504</v>
      </c>
      <c r="J42" s="24" t="s">
        <v>1020</v>
      </c>
      <c r="K42" s="19" t="s">
        <v>86</v>
      </c>
      <c r="L42" s="19" t="s">
        <v>29</v>
      </c>
      <c r="M42" s="19">
        <v>1</v>
      </c>
      <c r="N42" s="19">
        <v>9</v>
      </c>
      <c r="O42" s="18">
        <v>1584</v>
      </c>
      <c r="P42" s="18"/>
      <c r="Q42" s="19" t="s">
        <v>47</v>
      </c>
      <c r="R42" s="21" t="s">
        <v>54</v>
      </c>
      <c r="S42" s="22">
        <v>1602.9446399999999</v>
      </c>
      <c r="T42" s="18"/>
      <c r="U42" s="23">
        <v>10362.219999999999</v>
      </c>
      <c r="V42" s="23">
        <f t="shared" si="6"/>
        <v>16610065.007500798</v>
      </c>
      <c r="W42" s="55"/>
      <c r="X42" s="23">
        <v>10477.32</v>
      </c>
      <c r="Y42" s="22">
        <f t="shared" si="7"/>
        <v>16794563.935564797</v>
      </c>
      <c r="Z42" s="23">
        <v>10845.64</v>
      </c>
      <c r="AA42" s="22">
        <f t="shared" si="8"/>
        <v>17384960.5053696</v>
      </c>
    </row>
    <row r="43" spans="1:27" s="16" customFormat="1" ht="20.100000000000001" customHeight="1">
      <c r="A43" s="39">
        <v>40</v>
      </c>
      <c r="B43" s="19"/>
      <c r="C43" s="19"/>
      <c r="D43" s="20" t="s">
        <v>154</v>
      </c>
      <c r="E43" s="20" t="s">
        <v>155</v>
      </c>
      <c r="F43" s="18" t="s">
        <v>89</v>
      </c>
      <c r="G43" s="18" t="s">
        <v>65</v>
      </c>
      <c r="H43" s="19"/>
      <c r="I43" s="18" t="s">
        <v>1504</v>
      </c>
      <c r="J43" s="24" t="s">
        <v>1020</v>
      </c>
      <c r="K43" s="19" t="s">
        <v>86</v>
      </c>
      <c r="L43" s="19" t="s">
        <v>29</v>
      </c>
      <c r="M43" s="19">
        <v>1</v>
      </c>
      <c r="N43" s="19">
        <v>10</v>
      </c>
      <c r="O43" s="18">
        <v>1980</v>
      </c>
      <c r="P43" s="18"/>
      <c r="Q43" s="19" t="s">
        <v>47</v>
      </c>
      <c r="R43" s="21" t="s">
        <v>54</v>
      </c>
      <c r="S43" s="22">
        <v>2003.6808000000001</v>
      </c>
      <c r="T43" s="18"/>
      <c r="U43" s="23">
        <v>10362.219999999999</v>
      </c>
      <c r="V43" s="23">
        <f t="shared" si="6"/>
        <v>20762581.259376001</v>
      </c>
      <c r="W43" s="55"/>
      <c r="X43" s="23">
        <v>10477.32</v>
      </c>
      <c r="Y43" s="22">
        <f t="shared" si="7"/>
        <v>20993204.919456001</v>
      </c>
      <c r="Z43" s="23">
        <v>10845.64</v>
      </c>
      <c r="AA43" s="22">
        <f t="shared" si="8"/>
        <v>21731200.631712001</v>
      </c>
    </row>
    <row r="44" spans="1:27" s="16" customFormat="1" ht="20.100000000000001" customHeight="1">
      <c r="A44" s="39">
        <v>41</v>
      </c>
      <c r="B44" s="19"/>
      <c r="C44" s="19"/>
      <c r="D44" s="20" t="s">
        <v>156</v>
      </c>
      <c r="E44" s="20" t="s">
        <v>157</v>
      </c>
      <c r="F44" s="18" t="s">
        <v>89</v>
      </c>
      <c r="G44" s="18" t="s">
        <v>65</v>
      </c>
      <c r="H44" s="19"/>
      <c r="I44" s="18" t="s">
        <v>1504</v>
      </c>
      <c r="J44" s="24" t="s">
        <v>1020</v>
      </c>
      <c r="K44" s="19" t="s">
        <v>86</v>
      </c>
      <c r="L44" s="19" t="s">
        <v>29</v>
      </c>
      <c r="M44" s="19">
        <v>1</v>
      </c>
      <c r="N44" s="19">
        <v>11</v>
      </c>
      <c r="O44" s="18">
        <v>1980</v>
      </c>
      <c r="P44" s="18"/>
      <c r="Q44" s="19" t="s">
        <v>47</v>
      </c>
      <c r="R44" s="21" t="s">
        <v>54</v>
      </c>
      <c r="S44" s="22">
        <v>2003.6808000000001</v>
      </c>
      <c r="T44" s="18"/>
      <c r="U44" s="23">
        <v>10362.219999999999</v>
      </c>
      <c r="V44" s="23">
        <f t="shared" si="6"/>
        <v>20762581.259376001</v>
      </c>
      <c r="W44" s="55"/>
      <c r="X44" s="23">
        <v>10477.32</v>
      </c>
      <c r="Y44" s="22">
        <f t="shared" si="7"/>
        <v>20993204.919456001</v>
      </c>
      <c r="Z44" s="23">
        <v>10845.64</v>
      </c>
      <c r="AA44" s="22">
        <f t="shared" si="8"/>
        <v>21731200.631712001</v>
      </c>
    </row>
    <row r="45" spans="1:27" s="16" customFormat="1" ht="20.100000000000001" customHeight="1">
      <c r="A45" s="39">
        <v>42</v>
      </c>
      <c r="B45" s="19"/>
      <c r="C45" s="19"/>
      <c r="D45" s="20" t="s">
        <v>158</v>
      </c>
      <c r="E45" s="20" t="s">
        <v>159</v>
      </c>
      <c r="F45" s="18" t="s">
        <v>89</v>
      </c>
      <c r="G45" s="18" t="s">
        <v>65</v>
      </c>
      <c r="H45" s="19"/>
      <c r="I45" s="18" t="s">
        <v>1504</v>
      </c>
      <c r="J45" s="24" t="s">
        <v>1020</v>
      </c>
      <c r="K45" s="19" t="s">
        <v>86</v>
      </c>
      <c r="L45" s="19" t="s">
        <v>29</v>
      </c>
      <c r="M45" s="19">
        <v>1</v>
      </c>
      <c r="N45" s="19">
        <v>12</v>
      </c>
      <c r="O45" s="18">
        <v>1584</v>
      </c>
      <c r="P45" s="18"/>
      <c r="Q45" s="19" t="s">
        <v>47</v>
      </c>
      <c r="R45" s="21" t="s">
        <v>54</v>
      </c>
      <c r="S45" s="22">
        <v>1602.9446399999999</v>
      </c>
      <c r="T45" s="18"/>
      <c r="U45" s="23">
        <v>10362.219999999999</v>
      </c>
      <c r="V45" s="23">
        <f t="shared" si="6"/>
        <v>16610065.007500798</v>
      </c>
      <c r="W45" s="55"/>
      <c r="X45" s="23">
        <v>10477.32</v>
      </c>
      <c r="Y45" s="22">
        <f t="shared" si="7"/>
        <v>16794563.935564797</v>
      </c>
      <c r="Z45" s="23">
        <v>10845.64</v>
      </c>
      <c r="AA45" s="22">
        <f t="shared" si="8"/>
        <v>17384960.5053696</v>
      </c>
    </row>
    <row r="46" spans="1:27" s="16" customFormat="1" ht="20.100000000000001" customHeight="1">
      <c r="A46" s="39">
        <v>43</v>
      </c>
      <c r="B46" s="19"/>
      <c r="C46" s="19"/>
      <c r="D46" s="20" t="s">
        <v>160</v>
      </c>
      <c r="E46" s="20" t="s">
        <v>161</v>
      </c>
      <c r="F46" s="18" t="s">
        <v>89</v>
      </c>
      <c r="G46" s="18" t="s">
        <v>65</v>
      </c>
      <c r="H46" s="19"/>
      <c r="I46" s="18" t="s">
        <v>1504</v>
      </c>
      <c r="J46" s="24" t="s">
        <v>1020</v>
      </c>
      <c r="K46" s="19" t="s">
        <v>86</v>
      </c>
      <c r="L46" s="19" t="s">
        <v>29</v>
      </c>
      <c r="M46" s="19">
        <v>1</v>
      </c>
      <c r="N46" s="19">
        <v>13</v>
      </c>
      <c r="O46" s="18">
        <v>1536</v>
      </c>
      <c r="P46" s="18"/>
      <c r="Q46" s="19" t="s">
        <v>24</v>
      </c>
      <c r="R46" s="21"/>
      <c r="S46" s="22">
        <v>1554.3705600000001</v>
      </c>
      <c r="T46" s="18"/>
      <c r="U46" s="23">
        <v>10362.219999999999</v>
      </c>
      <c r="V46" s="23">
        <f t="shared" si="6"/>
        <v>16106729.7042432</v>
      </c>
      <c r="W46" s="55"/>
      <c r="X46" s="23">
        <v>10477.32</v>
      </c>
      <c r="Y46" s="22">
        <f t="shared" si="7"/>
        <v>16285637.755699201</v>
      </c>
      <c r="Z46" s="23">
        <v>10845.64</v>
      </c>
      <c r="AA46" s="22">
        <f t="shared" si="8"/>
        <v>16858143.520358399</v>
      </c>
    </row>
    <row r="47" spans="1:27" s="16" customFormat="1" ht="20.100000000000001" customHeight="1">
      <c r="A47" s="39">
        <v>44</v>
      </c>
      <c r="B47" s="19"/>
      <c r="C47" s="19"/>
      <c r="D47" s="20" t="s">
        <v>162</v>
      </c>
      <c r="E47" s="20" t="s">
        <v>163</v>
      </c>
      <c r="F47" s="18" t="s">
        <v>89</v>
      </c>
      <c r="G47" s="18" t="s">
        <v>65</v>
      </c>
      <c r="H47" s="19"/>
      <c r="I47" s="18" t="s">
        <v>1504</v>
      </c>
      <c r="J47" s="24" t="s">
        <v>1020</v>
      </c>
      <c r="K47" s="19" t="s">
        <v>86</v>
      </c>
      <c r="L47" s="19" t="s">
        <v>29</v>
      </c>
      <c r="M47" s="19">
        <v>1</v>
      </c>
      <c r="N47" s="19">
        <v>14</v>
      </c>
      <c r="O47" s="18">
        <v>1920</v>
      </c>
      <c r="P47" s="18"/>
      <c r="Q47" s="19" t="s">
        <v>30</v>
      </c>
      <c r="R47" s="21">
        <v>0.05</v>
      </c>
      <c r="S47" s="22">
        <v>1942.9631999999999</v>
      </c>
      <c r="T47" s="18"/>
      <c r="U47" s="23">
        <v>9785.9699999999993</v>
      </c>
      <c r="V47" s="23">
        <f t="shared" si="6"/>
        <v>19013779.586303998</v>
      </c>
      <c r="W47" s="55"/>
      <c r="X47" s="23">
        <v>9894.82</v>
      </c>
      <c r="Y47" s="22">
        <f t="shared" si="7"/>
        <v>19225271.130624</v>
      </c>
      <c r="Z47" s="23">
        <v>10243.14</v>
      </c>
      <c r="AA47" s="22">
        <f t="shared" si="8"/>
        <v>19902044.072447997</v>
      </c>
    </row>
    <row r="48" spans="1:27" s="16" customFormat="1" ht="20.100000000000001" customHeight="1">
      <c r="A48" s="39">
        <v>45</v>
      </c>
      <c r="B48" s="19"/>
      <c r="C48" s="19"/>
      <c r="D48" s="20" t="s">
        <v>164</v>
      </c>
      <c r="E48" s="20" t="s">
        <v>165</v>
      </c>
      <c r="F48" s="18" t="s">
        <v>89</v>
      </c>
      <c r="G48" s="18" t="s">
        <v>65</v>
      </c>
      <c r="H48" s="19"/>
      <c r="I48" s="18" t="s">
        <v>1504</v>
      </c>
      <c r="J48" s="24" t="s">
        <v>1020</v>
      </c>
      <c r="K48" s="19" t="s">
        <v>86</v>
      </c>
      <c r="L48" s="19" t="s">
        <v>29</v>
      </c>
      <c r="M48" s="19">
        <v>1</v>
      </c>
      <c r="N48" s="19">
        <v>15</v>
      </c>
      <c r="O48" s="18">
        <v>1920</v>
      </c>
      <c r="P48" s="18"/>
      <c r="Q48" s="19" t="s">
        <v>24</v>
      </c>
      <c r="R48" s="21"/>
      <c r="S48" s="22">
        <v>1942.9631999999999</v>
      </c>
      <c r="T48" s="18"/>
      <c r="U48" s="23">
        <v>10362.219999999999</v>
      </c>
      <c r="V48" s="23">
        <f t="shared" si="6"/>
        <v>20133412.130303998</v>
      </c>
      <c r="W48" s="55"/>
      <c r="X48" s="23">
        <v>10477.32</v>
      </c>
      <c r="Y48" s="22">
        <f t="shared" si="7"/>
        <v>20357047.194623999</v>
      </c>
      <c r="Z48" s="23">
        <v>10845.64</v>
      </c>
      <c r="AA48" s="22">
        <f t="shared" si="8"/>
        <v>21072679.400447998</v>
      </c>
    </row>
    <row r="49" spans="1:27" s="16" customFormat="1" ht="20.100000000000001" customHeight="1">
      <c r="A49" s="39">
        <v>46</v>
      </c>
      <c r="B49" s="19"/>
      <c r="C49" s="19"/>
      <c r="D49" s="20" t="s">
        <v>166</v>
      </c>
      <c r="E49" s="20" t="s">
        <v>167</v>
      </c>
      <c r="F49" s="18" t="s">
        <v>89</v>
      </c>
      <c r="G49" s="18" t="s">
        <v>65</v>
      </c>
      <c r="H49" s="19"/>
      <c r="I49" s="18" t="s">
        <v>1504</v>
      </c>
      <c r="J49" s="24" t="s">
        <v>1020</v>
      </c>
      <c r="K49" s="19" t="s">
        <v>86</v>
      </c>
      <c r="L49" s="19" t="s">
        <v>29</v>
      </c>
      <c r="M49" s="19">
        <v>1</v>
      </c>
      <c r="N49" s="19">
        <v>16</v>
      </c>
      <c r="O49" s="18">
        <v>1971.2</v>
      </c>
      <c r="P49" s="18"/>
      <c r="Q49" s="19" t="s">
        <v>30</v>
      </c>
      <c r="R49" s="21">
        <v>0.05</v>
      </c>
      <c r="S49" s="22">
        <v>1994.7755519999998</v>
      </c>
      <c r="T49" s="18"/>
      <c r="U49" s="23">
        <v>9785.9699999999993</v>
      </c>
      <c r="V49" s="23">
        <f t="shared" si="6"/>
        <v>19520813.708605438</v>
      </c>
      <c r="W49" s="55"/>
      <c r="X49" s="23">
        <v>9894.82</v>
      </c>
      <c r="Y49" s="22">
        <f t="shared" si="7"/>
        <v>19737945.027440637</v>
      </c>
      <c r="Z49" s="23">
        <v>10243.14</v>
      </c>
      <c r="AA49" s="22">
        <f t="shared" si="8"/>
        <v>20432765.247713279</v>
      </c>
    </row>
    <row r="50" spans="1:27" s="16" customFormat="1" ht="20.100000000000001" customHeight="1">
      <c r="A50" s="39">
        <v>47</v>
      </c>
      <c r="B50" s="19"/>
      <c r="C50" s="19"/>
      <c r="D50" s="20" t="s">
        <v>168</v>
      </c>
      <c r="E50" s="20" t="s">
        <v>169</v>
      </c>
      <c r="F50" s="18" t="s">
        <v>89</v>
      </c>
      <c r="G50" s="18" t="s">
        <v>65</v>
      </c>
      <c r="H50" s="19"/>
      <c r="I50" s="18" t="s">
        <v>1504</v>
      </c>
      <c r="J50" s="24" t="s">
        <v>1020</v>
      </c>
      <c r="K50" s="19" t="s">
        <v>86</v>
      </c>
      <c r="L50" s="19" t="s">
        <v>29</v>
      </c>
      <c r="M50" s="19">
        <v>1</v>
      </c>
      <c r="N50" s="19">
        <v>17</v>
      </c>
      <c r="O50" s="18">
        <v>1440</v>
      </c>
      <c r="P50" s="18"/>
      <c r="Q50" s="19" t="s">
        <v>47</v>
      </c>
      <c r="R50" s="21" t="s">
        <v>54</v>
      </c>
      <c r="S50" s="22">
        <v>1457.2223999999999</v>
      </c>
      <c r="T50" s="18"/>
      <c r="U50" s="23">
        <v>10362.219999999999</v>
      </c>
      <c r="V50" s="23">
        <f t="shared" si="6"/>
        <v>15100059.097727997</v>
      </c>
      <c r="W50" s="55"/>
      <c r="X50" s="23">
        <v>10477.32</v>
      </c>
      <c r="Y50" s="22">
        <f t="shared" si="7"/>
        <v>15267785.395967998</v>
      </c>
      <c r="Z50" s="23">
        <v>10845.64</v>
      </c>
      <c r="AA50" s="22">
        <f t="shared" si="8"/>
        <v>15804509.550335998</v>
      </c>
    </row>
    <row r="51" spans="1:27" s="16" customFormat="1" ht="20.100000000000001" customHeight="1">
      <c r="A51" s="39">
        <v>48</v>
      </c>
      <c r="B51" s="19"/>
      <c r="C51" s="19"/>
      <c r="D51" s="20" t="s">
        <v>170</v>
      </c>
      <c r="E51" s="20" t="s">
        <v>171</v>
      </c>
      <c r="F51" s="18" t="s">
        <v>89</v>
      </c>
      <c r="G51" s="18" t="s">
        <v>65</v>
      </c>
      <c r="H51" s="19"/>
      <c r="I51" s="18" t="s">
        <v>1504</v>
      </c>
      <c r="J51" s="24" t="s">
        <v>1020</v>
      </c>
      <c r="K51" s="19" t="s">
        <v>86</v>
      </c>
      <c r="L51" s="19" t="s">
        <v>29</v>
      </c>
      <c r="M51" s="19">
        <v>1</v>
      </c>
      <c r="N51" s="19">
        <v>18</v>
      </c>
      <c r="O51" s="18">
        <v>1584</v>
      </c>
      <c r="P51" s="18"/>
      <c r="Q51" s="19" t="s">
        <v>30</v>
      </c>
      <c r="R51" s="21">
        <v>0.05</v>
      </c>
      <c r="S51" s="22">
        <v>1602.9446399999999</v>
      </c>
      <c r="T51" s="18"/>
      <c r="U51" s="23">
        <v>9785.9699999999993</v>
      </c>
      <c r="V51" s="23">
        <f t="shared" si="6"/>
        <v>15686368.158700798</v>
      </c>
      <c r="W51" s="55"/>
      <c r="X51" s="23">
        <v>9894.82</v>
      </c>
      <c r="Y51" s="22">
        <f t="shared" si="7"/>
        <v>15860848.682764798</v>
      </c>
      <c r="Z51" s="23">
        <v>10243.14</v>
      </c>
      <c r="AA51" s="22">
        <f t="shared" si="8"/>
        <v>16419186.359769598</v>
      </c>
    </row>
    <row r="52" spans="1:27" s="16" customFormat="1" ht="20.100000000000001" customHeight="1">
      <c r="A52" s="39">
        <v>49</v>
      </c>
      <c r="B52" s="19"/>
      <c r="C52" s="19"/>
      <c r="D52" s="20" t="s">
        <v>172</v>
      </c>
      <c r="E52" s="20" t="s">
        <v>173</v>
      </c>
      <c r="F52" s="18" t="s">
        <v>89</v>
      </c>
      <c r="G52" s="18" t="s">
        <v>65</v>
      </c>
      <c r="H52" s="19"/>
      <c r="I52" s="18" t="s">
        <v>1504</v>
      </c>
      <c r="J52" s="24" t="s">
        <v>1020</v>
      </c>
      <c r="K52" s="19" t="s">
        <v>86</v>
      </c>
      <c r="L52" s="19" t="s">
        <v>29</v>
      </c>
      <c r="M52" s="19">
        <v>1</v>
      </c>
      <c r="N52" s="19">
        <v>19</v>
      </c>
      <c r="O52" s="18">
        <v>672</v>
      </c>
      <c r="P52" s="18"/>
      <c r="Q52" s="19" t="s">
        <v>39</v>
      </c>
      <c r="R52" s="21">
        <v>7.0000000000000007E-2</v>
      </c>
      <c r="S52" s="22">
        <v>680.03711999999996</v>
      </c>
      <c r="T52" s="18"/>
      <c r="U52" s="23">
        <v>9555.4699999999993</v>
      </c>
      <c r="V52" s="23">
        <f t="shared" si="6"/>
        <v>6498074.2990463991</v>
      </c>
      <c r="W52" s="55"/>
      <c r="X52" s="23">
        <v>9661.82</v>
      </c>
      <c r="Y52" s="22">
        <f t="shared" si="7"/>
        <v>6570396.2467583995</v>
      </c>
      <c r="Z52" s="23">
        <v>10002.14</v>
      </c>
      <c r="AA52" s="22">
        <f t="shared" si="8"/>
        <v>6801826.479436799</v>
      </c>
    </row>
    <row r="53" spans="1:27" s="16" customFormat="1" ht="20.100000000000001" customHeight="1">
      <c r="A53" s="39">
        <v>50</v>
      </c>
      <c r="B53" s="19"/>
      <c r="C53" s="19"/>
      <c r="D53" s="20" t="s">
        <v>174</v>
      </c>
      <c r="E53" s="20" t="s">
        <v>175</v>
      </c>
      <c r="F53" s="18" t="s">
        <v>89</v>
      </c>
      <c r="G53" s="18" t="s">
        <v>65</v>
      </c>
      <c r="H53" s="19"/>
      <c r="I53" s="18" t="s">
        <v>1504</v>
      </c>
      <c r="J53" s="24" t="s">
        <v>1020</v>
      </c>
      <c r="K53" s="19" t="s">
        <v>86</v>
      </c>
      <c r="L53" s="19" t="s">
        <v>29</v>
      </c>
      <c r="M53" s="19">
        <v>1</v>
      </c>
      <c r="N53" s="19">
        <v>20</v>
      </c>
      <c r="O53" s="18">
        <v>582.4</v>
      </c>
      <c r="P53" s="18"/>
      <c r="Q53" s="19" t="s">
        <v>30</v>
      </c>
      <c r="R53" s="21">
        <v>0.05</v>
      </c>
      <c r="S53" s="22">
        <v>589.36550399999999</v>
      </c>
      <c r="T53" s="18"/>
      <c r="U53" s="23">
        <v>9785.9699999999993</v>
      </c>
      <c r="V53" s="23">
        <f t="shared" si="6"/>
        <v>5767513.1411788799</v>
      </c>
      <c r="W53" s="55"/>
      <c r="X53" s="23">
        <v>9894.82</v>
      </c>
      <c r="Y53" s="22">
        <f t="shared" si="7"/>
        <v>5831665.5762892794</v>
      </c>
      <c r="Z53" s="23">
        <v>10243.14</v>
      </c>
      <c r="AA53" s="22">
        <f t="shared" si="8"/>
        <v>6036953.3686425593</v>
      </c>
    </row>
    <row r="54" spans="1:27" s="16" customFormat="1" ht="20.100000000000001" customHeight="1">
      <c r="A54" s="39">
        <v>51</v>
      </c>
      <c r="B54" s="19"/>
      <c r="C54" s="19"/>
      <c r="D54" s="20" t="s">
        <v>176</v>
      </c>
      <c r="E54" s="20" t="s">
        <v>177</v>
      </c>
      <c r="F54" s="18" t="s">
        <v>89</v>
      </c>
      <c r="G54" s="18" t="s">
        <v>65</v>
      </c>
      <c r="H54" s="19"/>
      <c r="I54" s="18" t="s">
        <v>1504</v>
      </c>
      <c r="J54" s="24" t="s">
        <v>1020</v>
      </c>
      <c r="K54" s="19" t="s">
        <v>86</v>
      </c>
      <c r="L54" s="19" t="s">
        <v>29</v>
      </c>
      <c r="M54" s="19">
        <v>1</v>
      </c>
      <c r="N54" s="19">
        <v>21</v>
      </c>
      <c r="O54" s="18">
        <v>672</v>
      </c>
      <c r="P54" s="18"/>
      <c r="Q54" s="19" t="s">
        <v>30</v>
      </c>
      <c r="R54" s="21">
        <v>0.05</v>
      </c>
      <c r="S54" s="22">
        <v>680.03711999999996</v>
      </c>
      <c r="T54" s="18"/>
      <c r="U54" s="23">
        <v>9785.9699999999993</v>
      </c>
      <c r="V54" s="23">
        <f t="shared" si="6"/>
        <v>6654822.8552063992</v>
      </c>
      <c r="W54" s="55"/>
      <c r="X54" s="23">
        <v>9894.82</v>
      </c>
      <c r="Y54" s="22">
        <f t="shared" si="7"/>
        <v>6728844.8957183994</v>
      </c>
      <c r="Z54" s="23">
        <v>10243.14</v>
      </c>
      <c r="AA54" s="22">
        <f t="shared" si="8"/>
        <v>6965715.4253567988</v>
      </c>
    </row>
    <row r="55" spans="1:27" s="16" customFormat="1" ht="20.100000000000001" customHeight="1">
      <c r="A55" s="39">
        <v>52</v>
      </c>
      <c r="B55" s="19"/>
      <c r="C55" s="19"/>
      <c r="D55" s="20" t="s">
        <v>178</v>
      </c>
      <c r="E55" s="20" t="s">
        <v>179</v>
      </c>
      <c r="F55" s="18" t="s">
        <v>89</v>
      </c>
      <c r="G55" s="18" t="s">
        <v>65</v>
      </c>
      <c r="H55" s="19"/>
      <c r="I55" s="18" t="s">
        <v>1504</v>
      </c>
      <c r="J55" s="24" t="s">
        <v>1020</v>
      </c>
      <c r="K55" s="19" t="s">
        <v>86</v>
      </c>
      <c r="L55" s="19" t="s">
        <v>29</v>
      </c>
      <c r="M55" s="19">
        <v>1</v>
      </c>
      <c r="N55" s="19">
        <v>22</v>
      </c>
      <c r="O55" s="18">
        <v>582.4</v>
      </c>
      <c r="P55" s="18"/>
      <c r="Q55" s="19" t="s">
        <v>47</v>
      </c>
      <c r="R55" s="21" t="s">
        <v>54</v>
      </c>
      <c r="S55" s="22">
        <v>589.70192700000007</v>
      </c>
      <c r="T55" s="18"/>
      <c r="U55" s="23">
        <v>10362.219999999999</v>
      </c>
      <c r="V55" s="23">
        <f t="shared" si="6"/>
        <v>6110621.1019979399</v>
      </c>
      <c r="W55" s="55"/>
      <c r="X55" s="23">
        <v>10477.32</v>
      </c>
      <c r="Y55" s="22">
        <f t="shared" si="7"/>
        <v>6178495.7937956406</v>
      </c>
      <c r="Z55" s="23">
        <v>10845.64</v>
      </c>
      <c r="AA55" s="22">
        <f t="shared" si="8"/>
        <v>6395694.8075482808</v>
      </c>
    </row>
    <row r="56" spans="1:27" s="16" customFormat="1" ht="20.100000000000001" customHeight="1">
      <c r="A56" s="39">
        <v>53</v>
      </c>
      <c r="B56" s="25">
        <v>3</v>
      </c>
      <c r="C56" s="25">
        <v>3</v>
      </c>
      <c r="D56" s="26" t="s">
        <v>136</v>
      </c>
      <c r="E56" s="26" t="s">
        <v>137</v>
      </c>
      <c r="F56" s="27" t="s">
        <v>89</v>
      </c>
      <c r="G56" s="27" t="s">
        <v>65</v>
      </c>
      <c r="H56" s="25"/>
      <c r="I56" s="27" t="s">
        <v>1504</v>
      </c>
      <c r="J56" s="27" t="s">
        <v>947</v>
      </c>
      <c r="K56" s="25" t="s">
        <v>86</v>
      </c>
      <c r="L56" s="25"/>
      <c r="M56" s="25"/>
      <c r="N56" s="25"/>
      <c r="O56" s="27"/>
      <c r="P56" s="27"/>
      <c r="Q56" s="25"/>
      <c r="R56" s="28"/>
      <c r="S56" s="29"/>
      <c r="T56" s="30">
        <f>SUM(S34:S55)</f>
        <v>35475.606183000004</v>
      </c>
      <c r="U56" s="31">
        <f>V56/T56</f>
        <v>10073.400768401076</v>
      </c>
      <c r="V56" s="31">
        <f>SUM(V34:V55)</f>
        <v>357359998.58332622</v>
      </c>
      <c r="W56" s="56">
        <v>357400000</v>
      </c>
      <c r="X56" s="31">
        <f>Y56/T56</f>
        <v>10185.368238774192</v>
      </c>
      <c r="Y56" s="29">
        <f t="shared" ref="Y56" si="9">SUM(Y34:Y55)</f>
        <v>361332112.46758956</v>
      </c>
      <c r="Z56" s="31">
        <f>AA56/T56</f>
        <v>10543.664143968157</v>
      </c>
      <c r="AA56" s="29">
        <f>SUM(AA34:AA55)</f>
        <v>374042876.89723217</v>
      </c>
    </row>
    <row r="57" spans="1:27" s="82" customFormat="1" ht="20.100000000000001" customHeight="1">
      <c r="A57" s="74">
        <v>54</v>
      </c>
      <c r="B57" s="75">
        <v>4</v>
      </c>
      <c r="C57" s="75">
        <v>4</v>
      </c>
      <c r="D57" s="76" t="s">
        <v>180</v>
      </c>
      <c r="E57" s="76" t="s">
        <v>181</v>
      </c>
      <c r="F57" s="77" t="s">
        <v>182</v>
      </c>
      <c r="G57" s="77" t="s">
        <v>41</v>
      </c>
      <c r="H57" s="75">
        <v>2</v>
      </c>
      <c r="I57" s="77" t="s">
        <v>183</v>
      </c>
      <c r="J57" s="77" t="s">
        <v>948</v>
      </c>
      <c r="K57" s="75" t="s">
        <v>86</v>
      </c>
      <c r="L57" s="75" t="s">
        <v>31</v>
      </c>
      <c r="M57" s="75" t="s">
        <v>21</v>
      </c>
      <c r="N57" s="75" t="s">
        <v>25</v>
      </c>
      <c r="O57" s="77">
        <v>520</v>
      </c>
      <c r="P57" s="77"/>
      <c r="Q57" s="75" t="s">
        <v>184</v>
      </c>
      <c r="R57" s="78">
        <v>0.15</v>
      </c>
      <c r="S57" s="79">
        <v>525.20000000000005</v>
      </c>
      <c r="T57" s="77"/>
      <c r="U57" s="80">
        <v>17641.88</v>
      </c>
      <c r="V57" s="80">
        <f>U57*S57</f>
        <v>9265515.376000002</v>
      </c>
      <c r="W57" s="81"/>
      <c r="X57" s="80">
        <v>17641.88</v>
      </c>
      <c r="Y57" s="79">
        <f t="shared" si="7"/>
        <v>9265515.376000002</v>
      </c>
      <c r="Z57" s="80">
        <v>17878.13</v>
      </c>
      <c r="AA57" s="79">
        <f t="shared" si="8"/>
        <v>9389593.876000002</v>
      </c>
    </row>
    <row r="58" spans="1:27" s="82" customFormat="1" ht="20.100000000000001" customHeight="1">
      <c r="A58" s="74">
        <v>55</v>
      </c>
      <c r="B58" s="75"/>
      <c r="C58" s="75"/>
      <c r="D58" s="76" t="s">
        <v>185</v>
      </c>
      <c r="E58" s="76" t="s">
        <v>186</v>
      </c>
      <c r="F58" s="77" t="s">
        <v>182</v>
      </c>
      <c r="G58" s="77" t="s">
        <v>41</v>
      </c>
      <c r="H58" s="75">
        <v>2</v>
      </c>
      <c r="I58" s="77" t="s">
        <v>183</v>
      </c>
      <c r="J58" s="83" t="s">
        <v>1020</v>
      </c>
      <c r="K58" s="75" t="s">
        <v>86</v>
      </c>
      <c r="L58" s="75" t="s">
        <v>31</v>
      </c>
      <c r="M58" s="75" t="s">
        <v>21</v>
      </c>
      <c r="N58" s="75" t="s">
        <v>27</v>
      </c>
      <c r="O58" s="77">
        <v>1056</v>
      </c>
      <c r="P58" s="77"/>
      <c r="Q58" s="75" t="s">
        <v>23</v>
      </c>
      <c r="R58" s="78">
        <v>0.1</v>
      </c>
      <c r="S58" s="79">
        <v>1065.6096</v>
      </c>
      <c r="T58" s="77"/>
      <c r="U58" s="80">
        <v>18794.38</v>
      </c>
      <c r="V58" s="80">
        <f>U58*S58</f>
        <v>20027471.754048001</v>
      </c>
      <c r="W58" s="81"/>
      <c r="X58" s="80">
        <v>18794.38</v>
      </c>
      <c r="Y58" s="79">
        <f t="shared" si="7"/>
        <v>20027471.754048001</v>
      </c>
      <c r="Z58" s="80">
        <v>19045.63</v>
      </c>
      <c r="AA58" s="79">
        <f t="shared" si="8"/>
        <v>20295206.166048001</v>
      </c>
    </row>
    <row r="59" spans="1:27" s="82" customFormat="1" ht="20.100000000000001" customHeight="1">
      <c r="A59" s="74">
        <v>56</v>
      </c>
      <c r="B59" s="75">
        <v>4</v>
      </c>
      <c r="C59" s="75">
        <v>4</v>
      </c>
      <c r="D59" s="76" t="s">
        <v>180</v>
      </c>
      <c r="E59" s="76" t="s">
        <v>181</v>
      </c>
      <c r="F59" s="77" t="s">
        <v>182</v>
      </c>
      <c r="G59" s="77" t="s">
        <v>41</v>
      </c>
      <c r="H59" s="75"/>
      <c r="I59" s="77" t="s">
        <v>183</v>
      </c>
      <c r="J59" s="77" t="s">
        <v>948</v>
      </c>
      <c r="K59" s="75" t="s">
        <v>86</v>
      </c>
      <c r="L59" s="75"/>
      <c r="M59" s="75"/>
      <c r="N59" s="75"/>
      <c r="O59" s="77"/>
      <c r="P59" s="77"/>
      <c r="Q59" s="75"/>
      <c r="R59" s="78"/>
      <c r="S59" s="79"/>
      <c r="T59" s="84">
        <f>SUM(S57:S58)</f>
        <v>1590.8096</v>
      </c>
      <c r="U59" s="80">
        <f>V59/T59</f>
        <v>18413.88631929805</v>
      </c>
      <c r="V59" s="80">
        <f>SUM(V57:V58)</f>
        <v>29292987.130048003</v>
      </c>
      <c r="W59" s="81">
        <v>29300000</v>
      </c>
      <c r="X59" s="80">
        <f>Y59/T59</f>
        <v>18413.88631929805</v>
      </c>
      <c r="Y59" s="79">
        <f t="shared" ref="Y59:AA59" si="10">SUM(Y57:Y58)</f>
        <v>29292987.130048003</v>
      </c>
      <c r="Z59" s="80">
        <f>AA59/T59</f>
        <v>18660.184123887611</v>
      </c>
      <c r="AA59" s="79">
        <f t="shared" si="10"/>
        <v>29684800.042048004</v>
      </c>
    </row>
    <row r="60" spans="1:27" s="82" customFormat="1" ht="20.100000000000001" customHeight="1">
      <c r="A60" s="74">
        <v>57</v>
      </c>
      <c r="B60" s="75">
        <v>5</v>
      </c>
      <c r="C60" s="75">
        <v>5</v>
      </c>
      <c r="D60" s="76" t="s">
        <v>187</v>
      </c>
      <c r="E60" s="76" t="s">
        <v>188</v>
      </c>
      <c r="F60" s="77" t="s">
        <v>18</v>
      </c>
      <c r="G60" s="77" t="s">
        <v>19</v>
      </c>
      <c r="H60" s="75"/>
      <c r="I60" s="77" t="s">
        <v>189</v>
      </c>
      <c r="J60" s="77" t="s">
        <v>1543</v>
      </c>
      <c r="K60" s="75" t="s">
        <v>86</v>
      </c>
      <c r="L60" s="75" t="s">
        <v>20</v>
      </c>
      <c r="M60" s="75" t="s">
        <v>190</v>
      </c>
      <c r="N60" s="75">
        <v>1</v>
      </c>
      <c r="O60" s="77">
        <v>1872</v>
      </c>
      <c r="P60" s="77"/>
      <c r="Q60" s="75" t="s">
        <v>24</v>
      </c>
      <c r="R60" s="78"/>
      <c r="S60" s="79">
        <v>1886.4210270000001</v>
      </c>
      <c r="T60" s="77"/>
      <c r="U60" s="80">
        <v>7697.74</v>
      </c>
      <c r="V60" s="80">
        <f>U60*S60</f>
        <v>14521178.59637898</v>
      </c>
      <c r="W60" s="81"/>
      <c r="X60" s="80">
        <v>7897.9</v>
      </c>
      <c r="Y60" s="79">
        <f t="shared" si="7"/>
        <v>14898764.6291433</v>
      </c>
      <c r="Z60" s="80">
        <v>8529.3799999999992</v>
      </c>
      <c r="AA60" s="79">
        <f t="shared" si="8"/>
        <v>16090001.779273259</v>
      </c>
    </row>
    <row r="61" spans="1:27" s="82" customFormat="1" ht="20.100000000000001" customHeight="1">
      <c r="A61" s="74">
        <v>58</v>
      </c>
      <c r="B61" s="75"/>
      <c r="C61" s="75"/>
      <c r="D61" s="76">
        <v>62110091303102</v>
      </c>
      <c r="E61" s="76">
        <v>438</v>
      </c>
      <c r="F61" s="77" t="s">
        <v>18</v>
      </c>
      <c r="G61" s="77" t="s">
        <v>19</v>
      </c>
      <c r="H61" s="75"/>
      <c r="I61" s="77" t="s">
        <v>189</v>
      </c>
      <c r="J61" s="83" t="s">
        <v>1020</v>
      </c>
      <c r="K61" s="75" t="s">
        <v>86</v>
      </c>
      <c r="L61" s="75" t="s">
        <v>20</v>
      </c>
      <c r="M61" s="75" t="s">
        <v>190</v>
      </c>
      <c r="N61" s="75">
        <v>2</v>
      </c>
      <c r="O61" s="77">
        <v>594.6</v>
      </c>
      <c r="P61" s="77"/>
      <c r="Q61" s="75" t="s">
        <v>24</v>
      </c>
      <c r="R61" s="78"/>
      <c r="S61" s="79">
        <v>599.18052499999999</v>
      </c>
      <c r="T61" s="77"/>
      <c r="U61" s="80">
        <v>7697.74</v>
      </c>
      <c r="V61" s="80">
        <f>U61*S61</f>
        <v>4612335.8945134999</v>
      </c>
      <c r="W61" s="81"/>
      <c r="X61" s="80">
        <v>7897.9</v>
      </c>
      <c r="Y61" s="79">
        <f t="shared" si="7"/>
        <v>4732267.8683974994</v>
      </c>
      <c r="Z61" s="80">
        <v>8529.3799999999992</v>
      </c>
      <c r="AA61" s="79">
        <f t="shared" si="8"/>
        <v>5110638.3863244997</v>
      </c>
    </row>
    <row r="62" spans="1:27" s="82" customFormat="1" ht="20.100000000000001" customHeight="1">
      <c r="A62" s="74">
        <v>59</v>
      </c>
      <c r="B62" s="75"/>
      <c r="C62" s="75"/>
      <c r="D62" s="76" t="s">
        <v>191</v>
      </c>
      <c r="E62" s="76" t="s">
        <v>192</v>
      </c>
      <c r="F62" s="77" t="s">
        <v>18</v>
      </c>
      <c r="G62" s="77" t="s">
        <v>19</v>
      </c>
      <c r="H62" s="75"/>
      <c r="I62" s="77" t="s">
        <v>189</v>
      </c>
      <c r="J62" s="83" t="s">
        <v>1020</v>
      </c>
      <c r="K62" s="75" t="s">
        <v>86</v>
      </c>
      <c r="L62" s="75" t="s">
        <v>20</v>
      </c>
      <c r="M62" s="75" t="s">
        <v>190</v>
      </c>
      <c r="N62" s="75">
        <v>3</v>
      </c>
      <c r="O62" s="77">
        <v>1392</v>
      </c>
      <c r="P62" s="77"/>
      <c r="Q62" s="75" t="s">
        <v>24</v>
      </c>
      <c r="R62" s="78"/>
      <c r="S62" s="79">
        <v>1402.7233270000002</v>
      </c>
      <c r="T62" s="77"/>
      <c r="U62" s="80">
        <v>7697.74</v>
      </c>
      <c r="V62" s="80">
        <f>U62*S62</f>
        <v>10797799.463180982</v>
      </c>
      <c r="W62" s="81"/>
      <c r="X62" s="80">
        <v>7897.9</v>
      </c>
      <c r="Y62" s="79">
        <f t="shared" si="7"/>
        <v>11078568.5643133</v>
      </c>
      <c r="Z62" s="80">
        <v>8529.3799999999992</v>
      </c>
      <c r="AA62" s="79">
        <f t="shared" si="8"/>
        <v>11964360.290847261</v>
      </c>
    </row>
    <row r="63" spans="1:27" s="82" customFormat="1" ht="20.100000000000001" customHeight="1">
      <c r="A63" s="74">
        <v>60</v>
      </c>
      <c r="B63" s="75">
        <v>5</v>
      </c>
      <c r="C63" s="75">
        <v>5</v>
      </c>
      <c r="D63" s="76" t="s">
        <v>187</v>
      </c>
      <c r="E63" s="76" t="s">
        <v>188</v>
      </c>
      <c r="F63" s="77" t="s">
        <v>18</v>
      </c>
      <c r="G63" s="77" t="s">
        <v>19</v>
      </c>
      <c r="H63" s="75"/>
      <c r="I63" s="77" t="s">
        <v>189</v>
      </c>
      <c r="J63" s="77" t="s">
        <v>1543</v>
      </c>
      <c r="K63" s="75" t="s">
        <v>86</v>
      </c>
      <c r="L63" s="75"/>
      <c r="M63" s="75"/>
      <c r="N63" s="75"/>
      <c r="O63" s="77"/>
      <c r="P63" s="77"/>
      <c r="Q63" s="75"/>
      <c r="R63" s="78"/>
      <c r="S63" s="79"/>
      <c r="T63" s="84">
        <f>SUM(S60:S62)</f>
        <v>3888.3248790000002</v>
      </c>
      <c r="U63" s="80">
        <f>V63/T63</f>
        <v>7697.74</v>
      </c>
      <c r="V63" s="80">
        <f>SUM(V60:V62)</f>
        <v>29931313.954073463</v>
      </c>
      <c r="W63" s="81">
        <v>30000000</v>
      </c>
      <c r="X63" s="80">
        <f>Y63/T63</f>
        <v>7897.8999999999987</v>
      </c>
      <c r="Y63" s="79">
        <f t="shared" ref="Y63:AA63" si="11">SUM(Y60:Y62)</f>
        <v>30709601.061854098</v>
      </c>
      <c r="Z63" s="80">
        <f>AA63/T63</f>
        <v>8529.3799999999992</v>
      </c>
      <c r="AA63" s="79">
        <f t="shared" si="11"/>
        <v>33165000.45644502</v>
      </c>
    </row>
    <row r="64" spans="1:27" s="16" customFormat="1" ht="20.100000000000001" customHeight="1">
      <c r="A64" s="39">
        <v>61</v>
      </c>
      <c r="B64" s="19">
        <v>6</v>
      </c>
      <c r="C64" s="19">
        <v>6</v>
      </c>
      <c r="D64" s="20" t="s">
        <v>193</v>
      </c>
      <c r="E64" s="20" t="s">
        <v>194</v>
      </c>
      <c r="F64" s="18" t="s">
        <v>18</v>
      </c>
      <c r="G64" s="18" t="s">
        <v>41</v>
      </c>
      <c r="H64" s="19">
        <v>1</v>
      </c>
      <c r="I64" s="18" t="s">
        <v>195</v>
      </c>
      <c r="J64" s="18" t="s">
        <v>949</v>
      </c>
      <c r="K64" s="19" t="s">
        <v>86</v>
      </c>
      <c r="L64" s="19" t="s">
        <v>29</v>
      </c>
      <c r="M64" s="19" t="s">
        <v>196</v>
      </c>
      <c r="N64" s="19">
        <v>1</v>
      </c>
      <c r="O64" s="18">
        <v>1620</v>
      </c>
      <c r="P64" s="18"/>
      <c r="Q64" s="19" t="s">
        <v>47</v>
      </c>
      <c r="R64" s="21">
        <v>0.05</v>
      </c>
      <c r="S64" s="22">
        <v>1635.0356569999999</v>
      </c>
      <c r="T64" s="18"/>
      <c r="U64" s="23">
        <v>9645.9699999999993</v>
      </c>
      <c r="V64" s="23">
        <f t="shared" ref="V64:V71" si="12">U64*S64</f>
        <v>15771504.896352287</v>
      </c>
      <c r="W64" s="55"/>
      <c r="X64" s="23">
        <v>9754.82</v>
      </c>
      <c r="Y64" s="22">
        <f t="shared" si="7"/>
        <v>15949478.527616739</v>
      </c>
      <c r="Z64" s="23">
        <v>10103.14</v>
      </c>
      <c r="AA64" s="22">
        <f t="shared" si="8"/>
        <v>16518994.147662979</v>
      </c>
    </row>
    <row r="65" spans="1:27" s="16" customFormat="1" ht="20.100000000000001" customHeight="1">
      <c r="A65" s="39">
        <v>62</v>
      </c>
      <c r="B65" s="19"/>
      <c r="C65" s="19"/>
      <c r="D65" s="20" t="s">
        <v>197</v>
      </c>
      <c r="E65" s="20" t="s">
        <v>198</v>
      </c>
      <c r="F65" s="18" t="s">
        <v>18</v>
      </c>
      <c r="G65" s="18" t="s">
        <v>41</v>
      </c>
      <c r="H65" s="19">
        <v>1</v>
      </c>
      <c r="I65" s="18" t="s">
        <v>195</v>
      </c>
      <c r="J65" s="24" t="s">
        <v>1020</v>
      </c>
      <c r="K65" s="19" t="s">
        <v>86</v>
      </c>
      <c r="L65" s="19" t="s">
        <v>29</v>
      </c>
      <c r="M65" s="19" t="s">
        <v>196</v>
      </c>
      <c r="N65" s="19">
        <v>2</v>
      </c>
      <c r="O65" s="18">
        <v>1620</v>
      </c>
      <c r="P65" s="18"/>
      <c r="Q65" s="19" t="s">
        <v>48</v>
      </c>
      <c r="R65" s="21">
        <v>0.18</v>
      </c>
      <c r="S65" s="22">
        <v>1447.7130540000001</v>
      </c>
      <c r="T65" s="18"/>
      <c r="U65" s="23">
        <v>8147.72</v>
      </c>
      <c r="V65" s="23">
        <f t="shared" si="12"/>
        <v>11795560.60433688</v>
      </c>
      <c r="W65" s="55"/>
      <c r="X65" s="23">
        <v>8240.32</v>
      </c>
      <c r="Y65" s="22">
        <f t="shared" si="7"/>
        <v>11929618.833137279</v>
      </c>
      <c r="Z65" s="23">
        <v>8536.64</v>
      </c>
      <c r="AA65" s="22">
        <f t="shared" si="8"/>
        <v>12358605.165298559</v>
      </c>
    </row>
    <row r="66" spans="1:27" s="16" customFormat="1" ht="20.100000000000001" customHeight="1">
      <c r="A66" s="39">
        <v>63</v>
      </c>
      <c r="B66" s="19"/>
      <c r="C66" s="19"/>
      <c r="D66" s="20" t="s">
        <v>197</v>
      </c>
      <c r="E66" s="20" t="s">
        <v>198</v>
      </c>
      <c r="F66" s="18" t="s">
        <v>18</v>
      </c>
      <c r="G66" s="18" t="s">
        <v>41</v>
      </c>
      <c r="H66" s="19">
        <v>2</v>
      </c>
      <c r="I66" s="18" t="s">
        <v>195</v>
      </c>
      <c r="J66" s="24" t="s">
        <v>1020</v>
      </c>
      <c r="K66" s="19" t="s">
        <v>86</v>
      </c>
      <c r="L66" s="19" t="s">
        <v>29</v>
      </c>
      <c r="M66" s="19" t="s">
        <v>196</v>
      </c>
      <c r="N66" s="19">
        <v>2</v>
      </c>
      <c r="O66" s="18"/>
      <c r="P66" s="18"/>
      <c r="Q66" s="19" t="s">
        <v>48</v>
      </c>
      <c r="R66" s="21"/>
      <c r="S66" s="22">
        <v>187.24790900000002</v>
      </c>
      <c r="T66" s="18"/>
      <c r="U66" s="23">
        <v>8340.19</v>
      </c>
      <c r="V66" s="23">
        <f t="shared" si="12"/>
        <v>1561683.1381627102</v>
      </c>
      <c r="W66" s="55"/>
      <c r="X66" s="23">
        <v>8434.8799999999992</v>
      </c>
      <c r="Y66" s="22">
        <f t="shared" si="7"/>
        <v>1579413.6426659201</v>
      </c>
      <c r="Z66" s="23">
        <v>8737.8799999999992</v>
      </c>
      <c r="AA66" s="22">
        <f t="shared" si="8"/>
        <v>1636149.75909292</v>
      </c>
    </row>
    <row r="67" spans="1:27" s="16" customFormat="1" ht="20.100000000000001" customHeight="1">
      <c r="A67" s="39">
        <v>64</v>
      </c>
      <c r="B67" s="19"/>
      <c r="C67" s="19"/>
      <c r="D67" s="20" t="s">
        <v>199</v>
      </c>
      <c r="E67" s="20" t="s">
        <v>200</v>
      </c>
      <c r="F67" s="18" t="s">
        <v>18</v>
      </c>
      <c r="G67" s="18" t="s">
        <v>41</v>
      </c>
      <c r="H67" s="19">
        <v>1</v>
      </c>
      <c r="I67" s="18" t="s">
        <v>195</v>
      </c>
      <c r="J67" s="24" t="s">
        <v>1020</v>
      </c>
      <c r="K67" s="19" t="s">
        <v>86</v>
      </c>
      <c r="L67" s="19" t="s">
        <v>29</v>
      </c>
      <c r="M67" s="19" t="s">
        <v>196</v>
      </c>
      <c r="N67" s="19">
        <v>3</v>
      </c>
      <c r="O67" s="18">
        <v>1620</v>
      </c>
      <c r="P67" s="18"/>
      <c r="Q67" s="19" t="s">
        <v>51</v>
      </c>
      <c r="R67" s="21">
        <v>0.14000000000000001</v>
      </c>
      <c r="S67" s="22">
        <v>8.2761279999999999</v>
      </c>
      <c r="T67" s="18"/>
      <c r="U67" s="23">
        <v>8608.7199999999993</v>
      </c>
      <c r="V67" s="23">
        <f t="shared" si="12"/>
        <v>71246.868636159998</v>
      </c>
      <c r="W67" s="55"/>
      <c r="X67" s="23">
        <v>8706.32</v>
      </c>
      <c r="Y67" s="22">
        <f t="shared" si="7"/>
        <v>72054.618728959991</v>
      </c>
      <c r="Z67" s="23">
        <v>9018.64</v>
      </c>
      <c r="AA67" s="22">
        <f t="shared" si="8"/>
        <v>74639.419025919997</v>
      </c>
    </row>
    <row r="68" spans="1:27" s="16" customFormat="1" ht="20.100000000000001" customHeight="1">
      <c r="A68" s="39">
        <v>65</v>
      </c>
      <c r="B68" s="19"/>
      <c r="C68" s="19"/>
      <c r="D68" s="20" t="s">
        <v>199</v>
      </c>
      <c r="E68" s="20" t="s">
        <v>200</v>
      </c>
      <c r="F68" s="18" t="s">
        <v>18</v>
      </c>
      <c r="G68" s="18" t="s">
        <v>41</v>
      </c>
      <c r="H68" s="19">
        <v>2</v>
      </c>
      <c r="I68" s="18" t="s">
        <v>195</v>
      </c>
      <c r="J68" s="24" t="s">
        <v>1020</v>
      </c>
      <c r="K68" s="19" t="s">
        <v>86</v>
      </c>
      <c r="L68" s="19" t="s">
        <v>29</v>
      </c>
      <c r="M68" s="19" t="s">
        <v>196</v>
      </c>
      <c r="N68" s="19">
        <v>3</v>
      </c>
      <c r="O68" s="18"/>
      <c r="P68" s="18"/>
      <c r="Q68" s="19" t="s">
        <v>51</v>
      </c>
      <c r="R68" s="21"/>
      <c r="S68" s="22">
        <v>1626.1108819999999</v>
      </c>
      <c r="T68" s="18"/>
      <c r="U68" s="23">
        <v>8801.19</v>
      </c>
      <c r="V68" s="23">
        <f t="shared" si="12"/>
        <v>14311710.83354958</v>
      </c>
      <c r="W68" s="55"/>
      <c r="X68" s="23">
        <v>8900.8799999999992</v>
      </c>
      <c r="Y68" s="22">
        <f t="shared" si="7"/>
        <v>14473817.827376159</v>
      </c>
      <c r="Z68" s="23">
        <v>9219.8799999999992</v>
      </c>
      <c r="AA68" s="22">
        <f t="shared" si="8"/>
        <v>14992547.198734159</v>
      </c>
    </row>
    <row r="69" spans="1:27" s="16" customFormat="1" ht="20.100000000000001" customHeight="1">
      <c r="A69" s="39">
        <v>66</v>
      </c>
      <c r="B69" s="19"/>
      <c r="C69" s="19"/>
      <c r="D69" s="20" t="s">
        <v>201</v>
      </c>
      <c r="E69" s="20" t="s">
        <v>202</v>
      </c>
      <c r="F69" s="18" t="s">
        <v>18</v>
      </c>
      <c r="G69" s="18" t="s">
        <v>41</v>
      </c>
      <c r="H69" s="19">
        <v>2</v>
      </c>
      <c r="I69" s="18" t="s">
        <v>195</v>
      </c>
      <c r="J69" s="24" t="s">
        <v>1020</v>
      </c>
      <c r="K69" s="19" t="s">
        <v>86</v>
      </c>
      <c r="L69" s="19" t="s">
        <v>29</v>
      </c>
      <c r="M69" s="19" t="s">
        <v>196</v>
      </c>
      <c r="N69" s="19">
        <v>4</v>
      </c>
      <c r="O69" s="18">
        <v>1620</v>
      </c>
      <c r="P69" s="18"/>
      <c r="Q69" s="19" t="s">
        <v>47</v>
      </c>
      <c r="R69" s="21">
        <v>0.05</v>
      </c>
      <c r="S69" s="22">
        <v>1634.3836880000001</v>
      </c>
      <c r="T69" s="18"/>
      <c r="U69" s="23">
        <v>9838.44</v>
      </c>
      <c r="V69" s="23">
        <f t="shared" si="12"/>
        <v>16079785.851366721</v>
      </c>
      <c r="W69" s="55"/>
      <c r="X69" s="23">
        <v>9949.3799999999992</v>
      </c>
      <c r="Y69" s="22">
        <f t="shared" si="7"/>
        <v>16261104.37771344</v>
      </c>
      <c r="Z69" s="23">
        <v>10304.379999999999</v>
      </c>
      <c r="AA69" s="22">
        <f t="shared" si="8"/>
        <v>16841310.586953439</v>
      </c>
    </row>
    <row r="70" spans="1:27" s="16" customFormat="1" ht="20.100000000000001" customHeight="1">
      <c r="A70" s="39">
        <v>67</v>
      </c>
      <c r="B70" s="19"/>
      <c r="C70" s="19"/>
      <c r="D70" s="20" t="s">
        <v>203</v>
      </c>
      <c r="E70" s="20" t="s">
        <v>204</v>
      </c>
      <c r="F70" s="18" t="s">
        <v>18</v>
      </c>
      <c r="G70" s="18" t="s">
        <v>41</v>
      </c>
      <c r="H70" s="19">
        <v>2</v>
      </c>
      <c r="I70" s="18" t="s">
        <v>195</v>
      </c>
      <c r="J70" s="24" t="s">
        <v>1020</v>
      </c>
      <c r="K70" s="19" t="s">
        <v>86</v>
      </c>
      <c r="L70" s="19" t="s">
        <v>29</v>
      </c>
      <c r="M70" s="19" t="s">
        <v>196</v>
      </c>
      <c r="N70" s="19">
        <v>5</v>
      </c>
      <c r="O70" s="18">
        <v>1620</v>
      </c>
      <c r="P70" s="18"/>
      <c r="Q70" s="19" t="s">
        <v>47</v>
      </c>
      <c r="R70" s="21">
        <v>0.05</v>
      </c>
      <c r="S70" s="22">
        <v>1634.3836880000001</v>
      </c>
      <c r="T70" s="18"/>
      <c r="U70" s="23">
        <v>9838.44</v>
      </c>
      <c r="V70" s="23">
        <f t="shared" si="12"/>
        <v>16079785.851366721</v>
      </c>
      <c r="W70" s="55"/>
      <c r="X70" s="23">
        <v>9949.3799999999992</v>
      </c>
      <c r="Y70" s="22">
        <f t="shared" si="7"/>
        <v>16261104.37771344</v>
      </c>
      <c r="Z70" s="23">
        <v>10304.379999999999</v>
      </c>
      <c r="AA70" s="22">
        <f t="shared" si="8"/>
        <v>16841310.586953439</v>
      </c>
    </row>
    <row r="71" spans="1:27" s="16" customFormat="1" ht="20.100000000000001" customHeight="1">
      <c r="A71" s="39">
        <v>68</v>
      </c>
      <c r="B71" s="32"/>
      <c r="C71" s="32"/>
      <c r="D71" s="33" t="s">
        <v>205</v>
      </c>
      <c r="E71" s="33" t="s">
        <v>206</v>
      </c>
      <c r="F71" s="34" t="s">
        <v>18</v>
      </c>
      <c r="G71" s="34" t="s">
        <v>41</v>
      </c>
      <c r="H71" s="32">
        <v>2</v>
      </c>
      <c r="I71" s="34" t="s">
        <v>195</v>
      </c>
      <c r="J71" s="24" t="s">
        <v>1020</v>
      </c>
      <c r="K71" s="32" t="s">
        <v>86</v>
      </c>
      <c r="L71" s="32" t="s">
        <v>29</v>
      </c>
      <c r="M71" s="32" t="s">
        <v>196</v>
      </c>
      <c r="N71" s="32">
        <v>6</v>
      </c>
      <c r="O71" s="34">
        <v>1512</v>
      </c>
      <c r="P71" s="34"/>
      <c r="Q71" s="32" t="s">
        <v>47</v>
      </c>
      <c r="R71" s="35">
        <v>0.05</v>
      </c>
      <c r="S71" s="36">
        <v>1525.4247909999999</v>
      </c>
      <c r="T71" s="34"/>
      <c r="U71" s="37">
        <v>9838.44</v>
      </c>
      <c r="V71" s="37">
        <f t="shared" si="12"/>
        <v>15007800.28076604</v>
      </c>
      <c r="W71" s="57"/>
      <c r="X71" s="37">
        <v>9949.3799999999992</v>
      </c>
      <c r="Y71" s="36">
        <f t="shared" si="7"/>
        <v>15177030.907079577</v>
      </c>
      <c r="Z71" s="37">
        <v>10304.379999999999</v>
      </c>
      <c r="AA71" s="36">
        <f t="shared" si="8"/>
        <v>15718556.707884578</v>
      </c>
    </row>
    <row r="72" spans="1:27" s="16" customFormat="1" ht="20.100000000000001" customHeight="1">
      <c r="A72" s="39">
        <v>69</v>
      </c>
      <c r="B72" s="25">
        <v>6</v>
      </c>
      <c r="C72" s="25">
        <v>6</v>
      </c>
      <c r="D72" s="26" t="s">
        <v>193</v>
      </c>
      <c r="E72" s="26" t="s">
        <v>194</v>
      </c>
      <c r="F72" s="27" t="s">
        <v>18</v>
      </c>
      <c r="G72" s="27" t="s">
        <v>41</v>
      </c>
      <c r="H72" s="25"/>
      <c r="I72" s="27" t="s">
        <v>195</v>
      </c>
      <c r="J72" s="27" t="s">
        <v>949</v>
      </c>
      <c r="K72" s="25" t="s">
        <v>86</v>
      </c>
      <c r="L72" s="25"/>
      <c r="M72" s="25"/>
      <c r="N72" s="25"/>
      <c r="O72" s="27"/>
      <c r="P72" s="27"/>
      <c r="Q72" s="25"/>
      <c r="R72" s="28"/>
      <c r="S72" s="29"/>
      <c r="T72" s="30">
        <f>SUM(S64:S71)</f>
        <v>9698.5757969999995</v>
      </c>
      <c r="U72" s="31">
        <f>V72/T72</f>
        <v>9349.7313649480675</v>
      </c>
      <c r="V72" s="31">
        <f>SUM(V64:V71)</f>
        <v>90679078.324537098</v>
      </c>
      <c r="W72" s="56">
        <v>90700000</v>
      </c>
      <c r="X72" s="31">
        <f>Y72/T72</f>
        <v>9455.3700493218439</v>
      </c>
      <c r="Y72" s="29">
        <f t="shared" ref="Y72:AA72" si="13">SUM(Y64:Y71)</f>
        <v>91703623.112031519</v>
      </c>
      <c r="Z72" s="31">
        <f>AA72/T72</f>
        <v>9793.4083889911162</v>
      </c>
      <c r="AA72" s="29">
        <f t="shared" si="13"/>
        <v>94982113.571605995</v>
      </c>
    </row>
    <row r="73" spans="1:27" s="16" customFormat="1" ht="20.100000000000001" customHeight="1">
      <c r="A73" s="39">
        <v>70</v>
      </c>
      <c r="B73" s="19">
        <v>7</v>
      </c>
      <c r="C73" s="19">
        <v>7</v>
      </c>
      <c r="D73" s="20">
        <v>62110660510101</v>
      </c>
      <c r="E73" s="20" t="s">
        <v>207</v>
      </c>
      <c r="F73" s="18" t="s">
        <v>18</v>
      </c>
      <c r="G73" s="18" t="s">
        <v>41</v>
      </c>
      <c r="H73" s="19">
        <v>1</v>
      </c>
      <c r="I73" s="18" t="s">
        <v>208</v>
      </c>
      <c r="J73" s="18" t="s">
        <v>950</v>
      </c>
      <c r="K73" s="19" t="s">
        <v>86</v>
      </c>
      <c r="L73" s="19" t="s">
        <v>29</v>
      </c>
      <c r="M73" s="19">
        <v>8</v>
      </c>
      <c r="N73" s="19">
        <v>1</v>
      </c>
      <c r="O73" s="18">
        <v>1980</v>
      </c>
      <c r="P73" s="18"/>
      <c r="Q73" s="19" t="s">
        <v>47</v>
      </c>
      <c r="R73" s="21">
        <v>0.05</v>
      </c>
      <c r="S73" s="22">
        <v>1999.670468</v>
      </c>
      <c r="T73" s="18"/>
      <c r="U73" s="23">
        <v>9645.9699999999993</v>
      </c>
      <c r="V73" s="23">
        <f t="shared" ref="V73:V84" si="14">U73*S73</f>
        <v>19288761.344213959</v>
      </c>
      <c r="W73" s="55"/>
      <c r="X73" s="23">
        <v>9754.82</v>
      </c>
      <c r="Y73" s="22">
        <f t="shared" si="7"/>
        <v>19506425.474655759</v>
      </c>
      <c r="Z73" s="23">
        <v>10103.14</v>
      </c>
      <c r="AA73" s="22">
        <f t="shared" si="8"/>
        <v>20202950.692069519</v>
      </c>
    </row>
    <row r="74" spans="1:27" s="16" customFormat="1" ht="20.100000000000001" customHeight="1">
      <c r="A74" s="39">
        <v>71</v>
      </c>
      <c r="B74" s="19"/>
      <c r="C74" s="19"/>
      <c r="D74" s="20">
        <v>62110660510102</v>
      </c>
      <c r="E74" s="20" t="s">
        <v>209</v>
      </c>
      <c r="F74" s="18" t="s">
        <v>18</v>
      </c>
      <c r="G74" s="18" t="s">
        <v>41</v>
      </c>
      <c r="H74" s="19">
        <v>1</v>
      </c>
      <c r="I74" s="18" t="s">
        <v>208</v>
      </c>
      <c r="J74" s="24" t="s">
        <v>1020</v>
      </c>
      <c r="K74" s="19" t="s">
        <v>86</v>
      </c>
      <c r="L74" s="19" t="s">
        <v>29</v>
      </c>
      <c r="M74" s="19">
        <v>8</v>
      </c>
      <c r="N74" s="19">
        <v>2</v>
      </c>
      <c r="O74" s="18">
        <v>1980</v>
      </c>
      <c r="P74" s="18"/>
      <c r="Q74" s="19" t="s">
        <v>47</v>
      </c>
      <c r="R74" s="21">
        <v>0.05</v>
      </c>
      <c r="S74" s="22">
        <v>1999.670468</v>
      </c>
      <c r="T74" s="18"/>
      <c r="U74" s="23">
        <v>9645.9699999999993</v>
      </c>
      <c r="V74" s="23">
        <f t="shared" si="14"/>
        <v>19288761.344213959</v>
      </c>
      <c r="W74" s="55"/>
      <c r="X74" s="23">
        <v>9754.82</v>
      </c>
      <c r="Y74" s="22">
        <f t="shared" si="7"/>
        <v>19506425.474655759</v>
      </c>
      <c r="Z74" s="23">
        <v>10103.14</v>
      </c>
      <c r="AA74" s="22">
        <f t="shared" si="8"/>
        <v>20202950.692069519</v>
      </c>
    </row>
    <row r="75" spans="1:27" s="16" customFormat="1" ht="20.100000000000001" customHeight="1">
      <c r="A75" s="39">
        <v>72</v>
      </c>
      <c r="B75" s="19"/>
      <c r="C75" s="19"/>
      <c r="D75" s="20">
        <v>62110660510103</v>
      </c>
      <c r="E75" s="20" t="s">
        <v>210</v>
      </c>
      <c r="F75" s="18" t="s">
        <v>18</v>
      </c>
      <c r="G75" s="18" t="s">
        <v>41</v>
      </c>
      <c r="H75" s="19">
        <v>1</v>
      </c>
      <c r="I75" s="18" t="s">
        <v>208</v>
      </c>
      <c r="J75" s="24" t="s">
        <v>1020</v>
      </c>
      <c r="K75" s="19" t="s">
        <v>86</v>
      </c>
      <c r="L75" s="19" t="s">
        <v>29</v>
      </c>
      <c r="M75" s="19">
        <v>8</v>
      </c>
      <c r="N75" s="19">
        <v>3</v>
      </c>
      <c r="O75" s="18">
        <v>1980</v>
      </c>
      <c r="P75" s="18"/>
      <c r="Q75" s="19" t="s">
        <v>30</v>
      </c>
      <c r="R75" s="21">
        <v>0.1</v>
      </c>
      <c r="S75" s="22">
        <v>1999.670468</v>
      </c>
      <c r="T75" s="18"/>
      <c r="U75" s="23">
        <v>9069.7199999999993</v>
      </c>
      <c r="V75" s="23">
        <f t="shared" si="14"/>
        <v>18136451.23702896</v>
      </c>
      <c r="W75" s="55"/>
      <c r="X75" s="23">
        <v>9172.32</v>
      </c>
      <c r="Y75" s="22">
        <f t="shared" si="7"/>
        <v>18341617.427045759</v>
      </c>
      <c r="Z75" s="23">
        <v>9500.64</v>
      </c>
      <c r="AA75" s="22">
        <f t="shared" si="8"/>
        <v>18998149.235099521</v>
      </c>
    </row>
    <row r="76" spans="1:27" s="16" customFormat="1" ht="20.100000000000001" customHeight="1">
      <c r="A76" s="39">
        <v>73</v>
      </c>
      <c r="B76" s="19"/>
      <c r="C76" s="19"/>
      <c r="D76" s="20">
        <v>62110660510104</v>
      </c>
      <c r="E76" s="20" t="s">
        <v>211</v>
      </c>
      <c r="F76" s="18" t="s">
        <v>18</v>
      </c>
      <c r="G76" s="18" t="s">
        <v>41</v>
      </c>
      <c r="H76" s="19">
        <v>1</v>
      </c>
      <c r="I76" s="18" t="s">
        <v>208</v>
      </c>
      <c r="J76" s="24" t="s">
        <v>1020</v>
      </c>
      <c r="K76" s="19" t="s">
        <v>86</v>
      </c>
      <c r="L76" s="19" t="s">
        <v>29</v>
      </c>
      <c r="M76" s="19">
        <v>8</v>
      </c>
      <c r="N76" s="19">
        <v>4</v>
      </c>
      <c r="O76" s="18">
        <v>1980</v>
      </c>
      <c r="P76" s="18"/>
      <c r="Q76" s="19" t="s">
        <v>48</v>
      </c>
      <c r="R76" s="21">
        <v>0.18</v>
      </c>
      <c r="S76" s="22">
        <v>1999.670468</v>
      </c>
      <c r="T76" s="18"/>
      <c r="U76" s="23">
        <v>8147.72</v>
      </c>
      <c r="V76" s="23">
        <f t="shared" si="14"/>
        <v>16292755.06553296</v>
      </c>
      <c r="W76" s="55"/>
      <c r="X76" s="23">
        <v>8240.32</v>
      </c>
      <c r="Y76" s="22">
        <f t="shared" si="7"/>
        <v>16477924.550869759</v>
      </c>
      <c r="Z76" s="23">
        <v>8536.64</v>
      </c>
      <c r="AA76" s="22">
        <f t="shared" si="8"/>
        <v>17070466.903947517</v>
      </c>
    </row>
    <row r="77" spans="1:27" s="16" customFormat="1" ht="20.100000000000001" customHeight="1">
      <c r="A77" s="39">
        <v>74</v>
      </c>
      <c r="B77" s="19"/>
      <c r="C77" s="19"/>
      <c r="D77" s="20">
        <v>62110660510105</v>
      </c>
      <c r="E77" s="20" t="s">
        <v>212</v>
      </c>
      <c r="F77" s="18" t="s">
        <v>18</v>
      </c>
      <c r="G77" s="18" t="s">
        <v>41</v>
      </c>
      <c r="H77" s="19">
        <v>1</v>
      </c>
      <c r="I77" s="18" t="s">
        <v>208</v>
      </c>
      <c r="J77" s="24" t="s">
        <v>1020</v>
      </c>
      <c r="K77" s="19" t="s">
        <v>86</v>
      </c>
      <c r="L77" s="19" t="s">
        <v>29</v>
      </c>
      <c r="M77" s="19">
        <v>8</v>
      </c>
      <c r="N77" s="19">
        <v>5</v>
      </c>
      <c r="O77" s="18">
        <v>1980</v>
      </c>
      <c r="P77" s="18"/>
      <c r="Q77" s="19" t="s">
        <v>47</v>
      </c>
      <c r="R77" s="21">
        <v>0.05</v>
      </c>
      <c r="S77" s="22">
        <v>1999.670468</v>
      </c>
      <c r="T77" s="18"/>
      <c r="U77" s="23">
        <v>9645.9699999999993</v>
      </c>
      <c r="V77" s="23">
        <f t="shared" si="14"/>
        <v>19288761.344213959</v>
      </c>
      <c r="W77" s="55"/>
      <c r="X77" s="23">
        <v>9754.82</v>
      </c>
      <c r="Y77" s="22">
        <f t="shared" si="7"/>
        <v>19506425.474655759</v>
      </c>
      <c r="Z77" s="23">
        <v>10103.14</v>
      </c>
      <c r="AA77" s="22">
        <f t="shared" si="8"/>
        <v>20202950.692069519</v>
      </c>
    </row>
    <row r="78" spans="1:27" s="16" customFormat="1" ht="20.100000000000001" customHeight="1">
      <c r="A78" s="39">
        <v>75</v>
      </c>
      <c r="B78" s="19"/>
      <c r="C78" s="19"/>
      <c r="D78" s="20">
        <v>62110660510106</v>
      </c>
      <c r="E78" s="20" t="s">
        <v>213</v>
      </c>
      <c r="F78" s="18" t="s">
        <v>18</v>
      </c>
      <c r="G78" s="18" t="s">
        <v>41</v>
      </c>
      <c r="H78" s="19">
        <v>1</v>
      </c>
      <c r="I78" s="18" t="s">
        <v>208</v>
      </c>
      <c r="J78" s="24" t="s">
        <v>1020</v>
      </c>
      <c r="K78" s="19" t="s">
        <v>86</v>
      </c>
      <c r="L78" s="19" t="s">
        <v>29</v>
      </c>
      <c r="M78" s="19">
        <v>8</v>
      </c>
      <c r="N78" s="19">
        <v>6</v>
      </c>
      <c r="O78" s="18">
        <v>1980</v>
      </c>
      <c r="P78" s="18"/>
      <c r="Q78" s="19" t="s">
        <v>30</v>
      </c>
      <c r="R78" s="21">
        <v>0.1</v>
      </c>
      <c r="S78" s="22">
        <v>1999.670468</v>
      </c>
      <c r="T78" s="18"/>
      <c r="U78" s="23">
        <v>9069.7199999999993</v>
      </c>
      <c r="V78" s="23">
        <f t="shared" si="14"/>
        <v>18136451.23702896</v>
      </c>
      <c r="W78" s="55"/>
      <c r="X78" s="23">
        <v>9172.32</v>
      </c>
      <c r="Y78" s="22">
        <f t="shared" si="7"/>
        <v>18341617.427045759</v>
      </c>
      <c r="Z78" s="23">
        <v>9500.64</v>
      </c>
      <c r="AA78" s="22">
        <f t="shared" si="8"/>
        <v>18998149.235099521</v>
      </c>
    </row>
    <row r="79" spans="1:27" s="16" customFormat="1" ht="20.100000000000001" customHeight="1">
      <c r="A79" s="39">
        <v>76</v>
      </c>
      <c r="B79" s="19"/>
      <c r="C79" s="19"/>
      <c r="D79" s="20">
        <v>62110660510107</v>
      </c>
      <c r="E79" s="20" t="s">
        <v>214</v>
      </c>
      <c r="F79" s="18" t="s">
        <v>18</v>
      </c>
      <c r="G79" s="18" t="s">
        <v>41</v>
      </c>
      <c r="H79" s="19">
        <v>1</v>
      </c>
      <c r="I79" s="18" t="s">
        <v>208</v>
      </c>
      <c r="J79" s="24" t="s">
        <v>1020</v>
      </c>
      <c r="K79" s="19" t="s">
        <v>86</v>
      </c>
      <c r="L79" s="19" t="s">
        <v>29</v>
      </c>
      <c r="M79" s="19">
        <v>8</v>
      </c>
      <c r="N79" s="19">
        <v>7</v>
      </c>
      <c r="O79" s="18">
        <v>1980</v>
      </c>
      <c r="P79" s="18"/>
      <c r="Q79" s="19" t="s">
        <v>47</v>
      </c>
      <c r="R79" s="21">
        <v>0.05</v>
      </c>
      <c r="S79" s="22">
        <v>1999.670468</v>
      </c>
      <c r="T79" s="18"/>
      <c r="U79" s="23">
        <v>9645.9699999999993</v>
      </c>
      <c r="V79" s="23">
        <f t="shared" si="14"/>
        <v>19288761.344213959</v>
      </c>
      <c r="W79" s="55"/>
      <c r="X79" s="23">
        <v>9754.82</v>
      </c>
      <c r="Y79" s="22">
        <f t="shared" si="7"/>
        <v>19506425.474655759</v>
      </c>
      <c r="Z79" s="23">
        <v>10103.14</v>
      </c>
      <c r="AA79" s="22">
        <f t="shared" si="8"/>
        <v>20202950.692069519</v>
      </c>
    </row>
    <row r="80" spans="1:27" s="16" customFormat="1" ht="20.100000000000001" customHeight="1">
      <c r="A80" s="39">
        <v>77</v>
      </c>
      <c r="B80" s="19"/>
      <c r="C80" s="19"/>
      <c r="D80" s="20">
        <v>62110660510108</v>
      </c>
      <c r="E80" s="20" t="s">
        <v>215</v>
      </c>
      <c r="F80" s="18" t="s">
        <v>18</v>
      </c>
      <c r="G80" s="18" t="s">
        <v>41</v>
      </c>
      <c r="H80" s="19">
        <v>1</v>
      </c>
      <c r="I80" s="18" t="s">
        <v>208</v>
      </c>
      <c r="J80" s="24" t="s">
        <v>1020</v>
      </c>
      <c r="K80" s="19" t="s">
        <v>86</v>
      </c>
      <c r="L80" s="19" t="s">
        <v>29</v>
      </c>
      <c r="M80" s="19">
        <v>8</v>
      </c>
      <c r="N80" s="19">
        <v>8</v>
      </c>
      <c r="O80" s="18">
        <v>1980</v>
      </c>
      <c r="P80" s="18"/>
      <c r="Q80" s="19" t="s">
        <v>30</v>
      </c>
      <c r="R80" s="21">
        <v>0.1</v>
      </c>
      <c r="S80" s="22">
        <v>1999.670468</v>
      </c>
      <c r="T80" s="18"/>
      <c r="U80" s="23">
        <v>9069.7199999999993</v>
      </c>
      <c r="V80" s="23">
        <f t="shared" si="14"/>
        <v>18136451.23702896</v>
      </c>
      <c r="W80" s="55"/>
      <c r="X80" s="23">
        <v>9172.32</v>
      </c>
      <c r="Y80" s="22">
        <f t="shared" si="7"/>
        <v>18341617.427045759</v>
      </c>
      <c r="Z80" s="23">
        <v>9500.64</v>
      </c>
      <c r="AA80" s="22">
        <f t="shared" si="8"/>
        <v>18998149.235099521</v>
      </c>
    </row>
    <row r="81" spans="1:27" s="16" customFormat="1" ht="20.100000000000001" customHeight="1">
      <c r="A81" s="39">
        <v>78</v>
      </c>
      <c r="B81" s="19"/>
      <c r="C81" s="19"/>
      <c r="D81" s="20">
        <v>62110660510109</v>
      </c>
      <c r="E81" s="20" t="s">
        <v>216</v>
      </c>
      <c r="F81" s="18" t="s">
        <v>18</v>
      </c>
      <c r="G81" s="18" t="s">
        <v>41</v>
      </c>
      <c r="H81" s="19">
        <v>1</v>
      </c>
      <c r="I81" s="18" t="s">
        <v>208</v>
      </c>
      <c r="J81" s="24" t="s">
        <v>1020</v>
      </c>
      <c r="K81" s="19" t="s">
        <v>86</v>
      </c>
      <c r="L81" s="19" t="s">
        <v>29</v>
      </c>
      <c r="M81" s="19">
        <v>8</v>
      </c>
      <c r="N81" s="19">
        <v>9</v>
      </c>
      <c r="O81" s="18">
        <v>1980</v>
      </c>
      <c r="P81" s="18"/>
      <c r="Q81" s="19" t="s">
        <v>47</v>
      </c>
      <c r="R81" s="21">
        <v>0.05</v>
      </c>
      <c r="S81" s="22">
        <v>1999.670468</v>
      </c>
      <c r="T81" s="18"/>
      <c r="U81" s="23">
        <v>9645.9699999999993</v>
      </c>
      <c r="V81" s="23">
        <f t="shared" si="14"/>
        <v>19288761.344213959</v>
      </c>
      <c r="W81" s="55"/>
      <c r="X81" s="23">
        <v>9754.82</v>
      </c>
      <c r="Y81" s="22">
        <f t="shared" si="7"/>
        <v>19506425.474655759</v>
      </c>
      <c r="Z81" s="23">
        <v>10103.14</v>
      </c>
      <c r="AA81" s="22">
        <f t="shared" si="8"/>
        <v>20202950.692069519</v>
      </c>
    </row>
    <row r="82" spans="1:27" s="16" customFormat="1" ht="20.100000000000001" customHeight="1">
      <c r="A82" s="39">
        <v>79</v>
      </c>
      <c r="B82" s="19"/>
      <c r="C82" s="19"/>
      <c r="D82" s="20">
        <v>62110660510110</v>
      </c>
      <c r="E82" s="20" t="s">
        <v>217</v>
      </c>
      <c r="F82" s="18" t="s">
        <v>18</v>
      </c>
      <c r="G82" s="18" t="s">
        <v>41</v>
      </c>
      <c r="H82" s="19">
        <v>1</v>
      </c>
      <c r="I82" s="18" t="s">
        <v>208</v>
      </c>
      <c r="J82" s="24" t="s">
        <v>1020</v>
      </c>
      <c r="K82" s="19" t="s">
        <v>86</v>
      </c>
      <c r="L82" s="19" t="s">
        <v>29</v>
      </c>
      <c r="M82" s="19">
        <v>8</v>
      </c>
      <c r="N82" s="19">
        <v>10</v>
      </c>
      <c r="O82" s="18">
        <v>1080</v>
      </c>
      <c r="P82" s="18"/>
      <c r="Q82" s="19" t="s">
        <v>47</v>
      </c>
      <c r="R82" s="21">
        <v>0.05</v>
      </c>
      <c r="S82" s="22">
        <v>1090.7293459999999</v>
      </c>
      <c r="T82" s="18"/>
      <c r="U82" s="23">
        <v>9645.9699999999993</v>
      </c>
      <c r="V82" s="23">
        <f t="shared" si="14"/>
        <v>10521142.549635617</v>
      </c>
      <c r="W82" s="55"/>
      <c r="X82" s="23">
        <v>9754.82</v>
      </c>
      <c r="Y82" s="22">
        <f t="shared" si="7"/>
        <v>10639868.438947719</v>
      </c>
      <c r="Z82" s="23">
        <v>10103.14</v>
      </c>
      <c r="AA82" s="22">
        <f t="shared" si="8"/>
        <v>11019791.284746438</v>
      </c>
    </row>
    <row r="83" spans="1:27" s="16" customFormat="1" ht="20.100000000000001" customHeight="1">
      <c r="A83" s="39">
        <v>80</v>
      </c>
      <c r="B83" s="19"/>
      <c r="C83" s="19"/>
      <c r="D83" s="20">
        <v>62110660510111</v>
      </c>
      <c r="E83" s="20" t="s">
        <v>218</v>
      </c>
      <c r="F83" s="18" t="s">
        <v>18</v>
      </c>
      <c r="G83" s="18" t="s">
        <v>41</v>
      </c>
      <c r="H83" s="19">
        <v>1</v>
      </c>
      <c r="I83" s="18" t="s">
        <v>208</v>
      </c>
      <c r="J83" s="24" t="s">
        <v>1020</v>
      </c>
      <c r="K83" s="19" t="s">
        <v>86</v>
      </c>
      <c r="L83" s="19" t="s">
        <v>29</v>
      </c>
      <c r="M83" s="19">
        <v>8</v>
      </c>
      <c r="N83" s="19">
        <v>11</v>
      </c>
      <c r="O83" s="18">
        <v>1980</v>
      </c>
      <c r="P83" s="18"/>
      <c r="Q83" s="19" t="s">
        <v>47</v>
      </c>
      <c r="R83" s="21">
        <v>0.05</v>
      </c>
      <c r="S83" s="22">
        <v>1999.670468</v>
      </c>
      <c r="T83" s="18"/>
      <c r="U83" s="23">
        <v>9645.9699999999993</v>
      </c>
      <c r="V83" s="23">
        <f t="shared" si="14"/>
        <v>19288761.344213959</v>
      </c>
      <c r="W83" s="55"/>
      <c r="X83" s="23">
        <v>9754.82</v>
      </c>
      <c r="Y83" s="22">
        <f t="shared" si="7"/>
        <v>19506425.474655759</v>
      </c>
      <c r="Z83" s="23">
        <v>10103.14</v>
      </c>
      <c r="AA83" s="22">
        <f t="shared" si="8"/>
        <v>20202950.692069519</v>
      </c>
    </row>
    <row r="84" spans="1:27" s="16" customFormat="1" ht="20.100000000000001" customHeight="1">
      <c r="A84" s="39">
        <v>81</v>
      </c>
      <c r="B84" s="19"/>
      <c r="C84" s="19"/>
      <c r="D84" s="20">
        <v>62110660510112</v>
      </c>
      <c r="E84" s="20" t="s">
        <v>219</v>
      </c>
      <c r="F84" s="18" t="s">
        <v>18</v>
      </c>
      <c r="G84" s="18" t="s">
        <v>41</v>
      </c>
      <c r="H84" s="19">
        <v>1</v>
      </c>
      <c r="I84" s="18" t="s">
        <v>208</v>
      </c>
      <c r="J84" s="24" t="s">
        <v>1020</v>
      </c>
      <c r="K84" s="19" t="s">
        <v>86</v>
      </c>
      <c r="L84" s="19" t="s">
        <v>29</v>
      </c>
      <c r="M84" s="19">
        <v>8</v>
      </c>
      <c r="N84" s="19">
        <v>12</v>
      </c>
      <c r="O84" s="18">
        <v>990</v>
      </c>
      <c r="P84" s="18"/>
      <c r="Q84" s="19" t="s">
        <v>47</v>
      </c>
      <c r="R84" s="21">
        <v>0.05</v>
      </c>
      <c r="S84" s="22">
        <v>999.835286</v>
      </c>
      <c r="T84" s="18"/>
      <c r="U84" s="23">
        <v>9645.9699999999993</v>
      </c>
      <c r="V84" s="23">
        <f t="shared" si="14"/>
        <v>9644381.1736974195</v>
      </c>
      <c r="W84" s="55"/>
      <c r="X84" s="23">
        <v>9754.82</v>
      </c>
      <c r="Y84" s="22">
        <f t="shared" si="7"/>
        <v>9753213.2445785198</v>
      </c>
      <c r="Z84" s="23">
        <v>10103.14</v>
      </c>
      <c r="AA84" s="22">
        <f t="shared" si="8"/>
        <v>10101475.871398039</v>
      </c>
    </row>
    <row r="85" spans="1:27" s="16" customFormat="1" ht="20.100000000000001" customHeight="1">
      <c r="A85" s="39">
        <v>82</v>
      </c>
      <c r="B85" s="25">
        <v>7</v>
      </c>
      <c r="C85" s="25">
        <v>7</v>
      </c>
      <c r="D85" s="26">
        <v>62110660510101</v>
      </c>
      <c r="E85" s="26" t="s">
        <v>207</v>
      </c>
      <c r="F85" s="27" t="s">
        <v>18</v>
      </c>
      <c r="G85" s="27" t="s">
        <v>41</v>
      </c>
      <c r="H85" s="25"/>
      <c r="I85" s="27" t="s">
        <v>208</v>
      </c>
      <c r="J85" s="27" t="s">
        <v>950</v>
      </c>
      <c r="K85" s="25" t="s">
        <v>86</v>
      </c>
      <c r="L85" s="25"/>
      <c r="M85" s="25"/>
      <c r="N85" s="25"/>
      <c r="O85" s="27"/>
      <c r="P85" s="27"/>
      <c r="Q85" s="25"/>
      <c r="R85" s="28"/>
      <c r="S85" s="29"/>
      <c r="T85" s="30">
        <f>SUM(S73:S84)</f>
        <v>22087.269312</v>
      </c>
      <c r="U85" s="31">
        <f>V85/T85</f>
        <v>9353.8136220845936</v>
      </c>
      <c r="V85" s="31">
        <f>SUM(V73:V84)</f>
        <v>206600200.56523663</v>
      </c>
      <c r="W85" s="56">
        <v>206700000</v>
      </c>
      <c r="X85" s="31">
        <f>Y85/T85</f>
        <v>9459.4948978121902</v>
      </c>
      <c r="Y85" s="29">
        <f>SUM(Y73:Y84)</f>
        <v>208934411.36346778</v>
      </c>
      <c r="Z85" s="31">
        <f>AA85/T85</f>
        <v>9797.6749801405094</v>
      </c>
      <c r="AA85" s="29">
        <f>SUM(AA73:AA84)</f>
        <v>216403885.9178077</v>
      </c>
    </row>
    <row r="86" spans="1:27" s="16" customFormat="1" ht="20.100000000000001" customHeight="1">
      <c r="A86" s="39">
        <v>83</v>
      </c>
      <c r="B86" s="19">
        <v>8</v>
      </c>
      <c r="C86" s="19">
        <v>8</v>
      </c>
      <c r="D86" s="20" t="s">
        <v>220</v>
      </c>
      <c r="E86" s="20" t="s">
        <v>221</v>
      </c>
      <c r="F86" s="18" t="s">
        <v>18</v>
      </c>
      <c r="G86" s="18" t="s">
        <v>41</v>
      </c>
      <c r="H86" s="19">
        <v>1</v>
      </c>
      <c r="I86" s="18" t="s">
        <v>222</v>
      </c>
      <c r="J86" s="18" t="s">
        <v>951</v>
      </c>
      <c r="K86" s="19" t="s">
        <v>86</v>
      </c>
      <c r="L86" s="19" t="s">
        <v>29</v>
      </c>
      <c r="M86" s="19">
        <v>4</v>
      </c>
      <c r="N86" s="19">
        <v>1</v>
      </c>
      <c r="O86" s="18">
        <v>1968</v>
      </c>
      <c r="P86" s="18"/>
      <c r="Q86" s="19" t="s">
        <v>30</v>
      </c>
      <c r="R86" s="21">
        <v>0.1</v>
      </c>
      <c r="S86" s="22">
        <v>1985.5565670000001</v>
      </c>
      <c r="T86" s="18"/>
      <c r="U86" s="23">
        <v>9069.7199999999993</v>
      </c>
      <c r="V86" s="23">
        <f t="shared" ref="V86:V97" si="15">U86*S86</f>
        <v>18008442.106851239</v>
      </c>
      <c r="W86" s="55"/>
      <c r="X86" s="23">
        <v>9172.32</v>
      </c>
      <c r="Y86" s="22">
        <f t="shared" si="7"/>
        <v>18212160.21062544</v>
      </c>
      <c r="Z86" s="23">
        <v>9500.64</v>
      </c>
      <c r="AA86" s="22">
        <f t="shared" si="8"/>
        <v>18864058.142702881</v>
      </c>
    </row>
    <row r="87" spans="1:27" s="16" customFormat="1" ht="20.100000000000001" customHeight="1">
      <c r="A87" s="39">
        <v>84</v>
      </c>
      <c r="B87" s="19"/>
      <c r="C87" s="19"/>
      <c r="D87" s="20" t="s">
        <v>223</v>
      </c>
      <c r="E87" s="20" t="s">
        <v>224</v>
      </c>
      <c r="F87" s="18" t="s">
        <v>18</v>
      </c>
      <c r="G87" s="18" t="s">
        <v>41</v>
      </c>
      <c r="H87" s="19">
        <v>1</v>
      </c>
      <c r="I87" s="18" t="s">
        <v>222</v>
      </c>
      <c r="J87" s="24" t="s">
        <v>1020</v>
      </c>
      <c r="K87" s="19" t="s">
        <v>86</v>
      </c>
      <c r="L87" s="19" t="s">
        <v>29</v>
      </c>
      <c r="M87" s="19">
        <v>4</v>
      </c>
      <c r="N87" s="19">
        <v>2</v>
      </c>
      <c r="O87" s="18">
        <v>1968</v>
      </c>
      <c r="P87" s="18"/>
      <c r="Q87" s="19" t="s">
        <v>47</v>
      </c>
      <c r="R87" s="21">
        <v>0.05</v>
      </c>
      <c r="S87" s="22">
        <v>1985.5565670000001</v>
      </c>
      <c r="T87" s="18"/>
      <c r="U87" s="23">
        <v>9645.9699999999993</v>
      </c>
      <c r="V87" s="23">
        <f t="shared" si="15"/>
        <v>19152619.078584991</v>
      </c>
      <c r="W87" s="55"/>
      <c r="X87" s="23">
        <v>9754.82</v>
      </c>
      <c r="Y87" s="22">
        <f t="shared" si="7"/>
        <v>19368746.91090294</v>
      </c>
      <c r="Z87" s="23">
        <v>10103.14</v>
      </c>
      <c r="AA87" s="22">
        <f t="shared" si="8"/>
        <v>20060355.974320378</v>
      </c>
    </row>
    <row r="88" spans="1:27" s="16" customFormat="1" ht="20.100000000000001" customHeight="1">
      <c r="A88" s="39">
        <v>85</v>
      </c>
      <c r="B88" s="19"/>
      <c r="C88" s="19"/>
      <c r="D88" s="20" t="s">
        <v>225</v>
      </c>
      <c r="E88" s="20" t="s">
        <v>226</v>
      </c>
      <c r="F88" s="18" t="s">
        <v>18</v>
      </c>
      <c r="G88" s="18" t="s">
        <v>41</v>
      </c>
      <c r="H88" s="19">
        <v>1</v>
      </c>
      <c r="I88" s="18" t="s">
        <v>222</v>
      </c>
      <c r="J88" s="24" t="s">
        <v>1020</v>
      </c>
      <c r="K88" s="19" t="s">
        <v>86</v>
      </c>
      <c r="L88" s="19" t="s">
        <v>29</v>
      </c>
      <c r="M88" s="19">
        <v>4</v>
      </c>
      <c r="N88" s="19">
        <v>3</v>
      </c>
      <c r="O88" s="18">
        <v>1968</v>
      </c>
      <c r="P88" s="18"/>
      <c r="Q88" s="19" t="s">
        <v>30</v>
      </c>
      <c r="R88" s="21">
        <v>0.1</v>
      </c>
      <c r="S88" s="22">
        <v>1985.5565670000001</v>
      </c>
      <c r="T88" s="18"/>
      <c r="U88" s="23">
        <v>9069.7199999999993</v>
      </c>
      <c r="V88" s="23">
        <f t="shared" si="15"/>
        <v>18008442.106851239</v>
      </c>
      <c r="W88" s="55"/>
      <c r="X88" s="23">
        <v>9172.32</v>
      </c>
      <c r="Y88" s="22">
        <f t="shared" si="7"/>
        <v>18212160.21062544</v>
      </c>
      <c r="Z88" s="23">
        <v>9500.64</v>
      </c>
      <c r="AA88" s="22">
        <f t="shared" si="8"/>
        <v>18864058.142702881</v>
      </c>
    </row>
    <row r="89" spans="1:27" s="16" customFormat="1" ht="20.100000000000001" customHeight="1">
      <c r="A89" s="39">
        <v>86</v>
      </c>
      <c r="B89" s="19"/>
      <c r="C89" s="19"/>
      <c r="D89" s="20" t="s">
        <v>227</v>
      </c>
      <c r="E89" s="20" t="s">
        <v>228</v>
      </c>
      <c r="F89" s="18" t="s">
        <v>18</v>
      </c>
      <c r="G89" s="18" t="s">
        <v>41</v>
      </c>
      <c r="H89" s="19">
        <v>1</v>
      </c>
      <c r="I89" s="18" t="s">
        <v>222</v>
      </c>
      <c r="J89" s="24" t="s">
        <v>1020</v>
      </c>
      <c r="K89" s="19" t="s">
        <v>86</v>
      </c>
      <c r="L89" s="19" t="s">
        <v>29</v>
      </c>
      <c r="M89" s="19">
        <v>4</v>
      </c>
      <c r="N89" s="19">
        <v>4</v>
      </c>
      <c r="O89" s="18">
        <v>1968</v>
      </c>
      <c r="P89" s="18"/>
      <c r="Q89" s="19" t="s">
        <v>51</v>
      </c>
      <c r="R89" s="21">
        <v>0.14000000000000001</v>
      </c>
      <c r="S89" s="22">
        <v>1985.5565670000001</v>
      </c>
      <c r="T89" s="18"/>
      <c r="U89" s="23">
        <v>8608.7199999999993</v>
      </c>
      <c r="V89" s="23">
        <f t="shared" si="15"/>
        <v>17093100.529464241</v>
      </c>
      <c r="W89" s="55"/>
      <c r="X89" s="23">
        <v>8706.32</v>
      </c>
      <c r="Y89" s="22">
        <f t="shared" si="7"/>
        <v>17286890.850403439</v>
      </c>
      <c r="Z89" s="23">
        <v>9018.64</v>
      </c>
      <c r="AA89" s="22">
        <f t="shared" si="8"/>
        <v>17907019.877408881</v>
      </c>
    </row>
    <row r="90" spans="1:27" s="16" customFormat="1" ht="20.100000000000001" customHeight="1">
      <c r="A90" s="39">
        <v>87</v>
      </c>
      <c r="B90" s="19"/>
      <c r="C90" s="19"/>
      <c r="D90" s="20" t="s">
        <v>229</v>
      </c>
      <c r="E90" s="20" t="s">
        <v>230</v>
      </c>
      <c r="F90" s="18" t="s">
        <v>18</v>
      </c>
      <c r="G90" s="18" t="s">
        <v>41</v>
      </c>
      <c r="H90" s="19">
        <v>1</v>
      </c>
      <c r="I90" s="18" t="s">
        <v>222</v>
      </c>
      <c r="J90" s="24" t="s">
        <v>1020</v>
      </c>
      <c r="K90" s="19" t="s">
        <v>86</v>
      </c>
      <c r="L90" s="19" t="s">
        <v>29</v>
      </c>
      <c r="M90" s="19">
        <v>4</v>
      </c>
      <c r="N90" s="19">
        <v>5</v>
      </c>
      <c r="O90" s="18">
        <v>1968</v>
      </c>
      <c r="P90" s="18"/>
      <c r="Q90" s="19" t="s">
        <v>30</v>
      </c>
      <c r="R90" s="21">
        <v>0.1</v>
      </c>
      <c r="S90" s="22">
        <v>1985.5565670000001</v>
      </c>
      <c r="T90" s="18"/>
      <c r="U90" s="23">
        <v>9069.7199999999993</v>
      </c>
      <c r="V90" s="23">
        <f t="shared" si="15"/>
        <v>18008442.106851239</v>
      </c>
      <c r="W90" s="55"/>
      <c r="X90" s="23">
        <v>9172.32</v>
      </c>
      <c r="Y90" s="22">
        <f t="shared" si="7"/>
        <v>18212160.21062544</v>
      </c>
      <c r="Z90" s="23">
        <v>9500.64</v>
      </c>
      <c r="AA90" s="22">
        <f t="shared" si="8"/>
        <v>18864058.142702881</v>
      </c>
    </row>
    <row r="91" spans="1:27" s="16" customFormat="1" ht="20.100000000000001" customHeight="1">
      <c r="A91" s="39">
        <v>88</v>
      </c>
      <c r="B91" s="19"/>
      <c r="C91" s="19"/>
      <c r="D91" s="20" t="s">
        <v>231</v>
      </c>
      <c r="E91" s="20" t="s">
        <v>232</v>
      </c>
      <c r="F91" s="18" t="s">
        <v>18</v>
      </c>
      <c r="G91" s="18" t="s">
        <v>41</v>
      </c>
      <c r="H91" s="19">
        <v>1</v>
      </c>
      <c r="I91" s="18" t="s">
        <v>222</v>
      </c>
      <c r="J91" s="24" t="s">
        <v>1020</v>
      </c>
      <c r="K91" s="19" t="s">
        <v>86</v>
      </c>
      <c r="L91" s="19" t="s">
        <v>29</v>
      </c>
      <c r="M91" s="19">
        <v>4</v>
      </c>
      <c r="N91" s="19">
        <v>6</v>
      </c>
      <c r="O91" s="18">
        <v>1419.5</v>
      </c>
      <c r="P91" s="18"/>
      <c r="Q91" s="19" t="s">
        <v>47</v>
      </c>
      <c r="R91" s="21">
        <v>0.05</v>
      </c>
      <c r="S91" s="22">
        <v>1432.1633879999999</v>
      </c>
      <c r="T91" s="18"/>
      <c r="U91" s="23">
        <v>9645.9699999999993</v>
      </c>
      <c r="V91" s="23">
        <f t="shared" si="15"/>
        <v>13814605.075746359</v>
      </c>
      <c r="W91" s="55"/>
      <c r="X91" s="23">
        <v>9754.82</v>
      </c>
      <c r="Y91" s="22">
        <f t="shared" si="7"/>
        <v>13970496.06053016</v>
      </c>
      <c r="Z91" s="23">
        <v>10103.14</v>
      </c>
      <c r="AA91" s="22">
        <f t="shared" si="8"/>
        <v>14469347.211838318</v>
      </c>
    </row>
    <row r="92" spans="1:27" s="16" customFormat="1" ht="20.100000000000001" customHeight="1">
      <c r="A92" s="39">
        <v>89</v>
      </c>
      <c r="B92" s="19"/>
      <c r="C92" s="19"/>
      <c r="D92" s="20" t="s">
        <v>233</v>
      </c>
      <c r="E92" s="20" t="s">
        <v>234</v>
      </c>
      <c r="F92" s="18" t="s">
        <v>18</v>
      </c>
      <c r="G92" s="18" t="s">
        <v>41</v>
      </c>
      <c r="H92" s="19">
        <v>1</v>
      </c>
      <c r="I92" s="18" t="s">
        <v>222</v>
      </c>
      <c r="J92" s="24" t="s">
        <v>1020</v>
      </c>
      <c r="K92" s="19" t="s">
        <v>86</v>
      </c>
      <c r="L92" s="19" t="s">
        <v>29</v>
      </c>
      <c r="M92" s="19">
        <v>4</v>
      </c>
      <c r="N92" s="19">
        <v>7</v>
      </c>
      <c r="O92" s="18">
        <v>1419.5</v>
      </c>
      <c r="P92" s="18"/>
      <c r="Q92" s="19" t="s">
        <v>47</v>
      </c>
      <c r="R92" s="21">
        <v>0.05</v>
      </c>
      <c r="S92" s="22">
        <v>1432.1633879999999</v>
      </c>
      <c r="T92" s="18"/>
      <c r="U92" s="23">
        <v>9645.9699999999993</v>
      </c>
      <c r="V92" s="23">
        <f t="shared" si="15"/>
        <v>13814605.075746359</v>
      </c>
      <c r="W92" s="55"/>
      <c r="X92" s="23">
        <v>9754.82</v>
      </c>
      <c r="Y92" s="22">
        <f t="shared" si="7"/>
        <v>13970496.06053016</v>
      </c>
      <c r="Z92" s="23">
        <v>10103.14</v>
      </c>
      <c r="AA92" s="22">
        <f t="shared" si="8"/>
        <v>14469347.211838318</v>
      </c>
    </row>
    <row r="93" spans="1:27" s="16" customFormat="1" ht="20.100000000000001" customHeight="1">
      <c r="A93" s="39">
        <v>90</v>
      </c>
      <c r="B93" s="19"/>
      <c r="C93" s="19"/>
      <c r="D93" s="20" t="s">
        <v>235</v>
      </c>
      <c r="E93" s="20" t="s">
        <v>236</v>
      </c>
      <c r="F93" s="18" t="s">
        <v>18</v>
      </c>
      <c r="G93" s="18" t="s">
        <v>41</v>
      </c>
      <c r="H93" s="19">
        <v>1</v>
      </c>
      <c r="I93" s="18" t="s">
        <v>222</v>
      </c>
      <c r="J93" s="24" t="s">
        <v>1020</v>
      </c>
      <c r="K93" s="19" t="s">
        <v>86</v>
      </c>
      <c r="L93" s="19" t="s">
        <v>29</v>
      </c>
      <c r="M93" s="19">
        <v>4</v>
      </c>
      <c r="N93" s="19">
        <v>8</v>
      </c>
      <c r="O93" s="18">
        <v>2000</v>
      </c>
      <c r="P93" s="18"/>
      <c r="Q93" s="19" t="s">
        <v>30</v>
      </c>
      <c r="R93" s="21">
        <v>0.1</v>
      </c>
      <c r="S93" s="22">
        <v>2017.84204</v>
      </c>
      <c r="T93" s="18"/>
      <c r="U93" s="23">
        <v>9069.7199999999993</v>
      </c>
      <c r="V93" s="23">
        <f t="shared" si="15"/>
        <v>18301262.3070288</v>
      </c>
      <c r="W93" s="55"/>
      <c r="X93" s="23">
        <v>9172.32</v>
      </c>
      <c r="Y93" s="22">
        <f t="shared" si="7"/>
        <v>18508292.900332801</v>
      </c>
      <c r="Z93" s="23">
        <v>9500.64</v>
      </c>
      <c r="AA93" s="22">
        <f t="shared" si="8"/>
        <v>19170790.7989056</v>
      </c>
    </row>
    <row r="94" spans="1:27" s="16" customFormat="1" ht="20.100000000000001" customHeight="1">
      <c r="A94" s="39">
        <v>91</v>
      </c>
      <c r="B94" s="19"/>
      <c r="C94" s="19"/>
      <c r="D94" s="20" t="s">
        <v>237</v>
      </c>
      <c r="E94" s="20" t="s">
        <v>238</v>
      </c>
      <c r="F94" s="18" t="s">
        <v>18</v>
      </c>
      <c r="G94" s="18" t="s">
        <v>41</v>
      </c>
      <c r="H94" s="19">
        <v>1</v>
      </c>
      <c r="I94" s="18" t="s">
        <v>222</v>
      </c>
      <c r="J94" s="24" t="s">
        <v>1020</v>
      </c>
      <c r="K94" s="19" t="s">
        <v>86</v>
      </c>
      <c r="L94" s="19" t="s">
        <v>29</v>
      </c>
      <c r="M94" s="19">
        <v>4</v>
      </c>
      <c r="N94" s="19">
        <v>9</v>
      </c>
      <c r="O94" s="18">
        <v>2000</v>
      </c>
      <c r="P94" s="18"/>
      <c r="Q94" s="19" t="s">
        <v>30</v>
      </c>
      <c r="R94" s="21">
        <v>0.1</v>
      </c>
      <c r="S94" s="22">
        <v>2017.84204</v>
      </c>
      <c r="T94" s="18"/>
      <c r="U94" s="23">
        <v>9069.7199999999993</v>
      </c>
      <c r="V94" s="23">
        <f t="shared" si="15"/>
        <v>18301262.3070288</v>
      </c>
      <c r="W94" s="55"/>
      <c r="X94" s="23">
        <v>9172.32</v>
      </c>
      <c r="Y94" s="22">
        <f t="shared" si="7"/>
        <v>18508292.900332801</v>
      </c>
      <c r="Z94" s="23">
        <v>9500.64</v>
      </c>
      <c r="AA94" s="22">
        <f t="shared" si="8"/>
        <v>19170790.7989056</v>
      </c>
    </row>
    <row r="95" spans="1:27" s="16" customFormat="1" ht="20.100000000000001" customHeight="1">
      <c r="A95" s="39">
        <v>92</v>
      </c>
      <c r="B95" s="19"/>
      <c r="C95" s="19"/>
      <c r="D95" s="20" t="s">
        <v>239</v>
      </c>
      <c r="E95" s="20" t="s">
        <v>240</v>
      </c>
      <c r="F95" s="18" t="s">
        <v>18</v>
      </c>
      <c r="G95" s="18" t="s">
        <v>41</v>
      </c>
      <c r="H95" s="19">
        <v>1</v>
      </c>
      <c r="I95" s="18" t="s">
        <v>222</v>
      </c>
      <c r="J95" s="24" t="s">
        <v>1020</v>
      </c>
      <c r="K95" s="19" t="s">
        <v>86</v>
      </c>
      <c r="L95" s="19" t="s">
        <v>29</v>
      </c>
      <c r="M95" s="19">
        <v>4</v>
      </c>
      <c r="N95" s="19">
        <v>10</v>
      </c>
      <c r="O95" s="18">
        <v>2000</v>
      </c>
      <c r="P95" s="18"/>
      <c r="Q95" s="19" t="s">
        <v>48</v>
      </c>
      <c r="R95" s="21">
        <v>0.18</v>
      </c>
      <c r="S95" s="22">
        <v>2017.84204</v>
      </c>
      <c r="T95" s="18"/>
      <c r="U95" s="23">
        <v>8147.72</v>
      </c>
      <c r="V95" s="23">
        <f t="shared" si="15"/>
        <v>16440811.9461488</v>
      </c>
      <c r="W95" s="55"/>
      <c r="X95" s="23">
        <v>8240.32</v>
      </c>
      <c r="Y95" s="22">
        <f t="shared" si="7"/>
        <v>16627664.119052799</v>
      </c>
      <c r="Z95" s="23">
        <v>8536.64</v>
      </c>
      <c r="AA95" s="22">
        <f t="shared" si="8"/>
        <v>17225591.0723456</v>
      </c>
    </row>
    <row r="96" spans="1:27" s="16" customFormat="1" ht="20.100000000000001" customHeight="1">
      <c r="A96" s="39">
        <v>93</v>
      </c>
      <c r="B96" s="19"/>
      <c r="C96" s="19"/>
      <c r="D96" s="20" t="s">
        <v>241</v>
      </c>
      <c r="E96" s="20" t="s">
        <v>242</v>
      </c>
      <c r="F96" s="18" t="s">
        <v>18</v>
      </c>
      <c r="G96" s="18" t="s">
        <v>41</v>
      </c>
      <c r="H96" s="19">
        <v>1</v>
      </c>
      <c r="I96" s="18" t="s">
        <v>222</v>
      </c>
      <c r="J96" s="24" t="s">
        <v>1020</v>
      </c>
      <c r="K96" s="19" t="s">
        <v>86</v>
      </c>
      <c r="L96" s="19" t="s">
        <v>29</v>
      </c>
      <c r="M96" s="19">
        <v>4</v>
      </c>
      <c r="N96" s="19">
        <v>11</v>
      </c>
      <c r="O96" s="18">
        <v>2000</v>
      </c>
      <c r="P96" s="18"/>
      <c r="Q96" s="19" t="s">
        <v>47</v>
      </c>
      <c r="R96" s="21">
        <v>0.05</v>
      </c>
      <c r="S96" s="22">
        <v>2017.84204</v>
      </c>
      <c r="T96" s="18"/>
      <c r="U96" s="23">
        <v>9645.9699999999993</v>
      </c>
      <c r="V96" s="23">
        <f t="shared" si="15"/>
        <v>19464043.7825788</v>
      </c>
      <c r="W96" s="55"/>
      <c r="X96" s="23">
        <v>9754.82</v>
      </c>
      <c r="Y96" s="22">
        <f t="shared" si="7"/>
        <v>19683685.8886328</v>
      </c>
      <c r="Z96" s="23">
        <v>10103.14</v>
      </c>
      <c r="AA96" s="22">
        <f t="shared" si="8"/>
        <v>20386540.628005598</v>
      </c>
    </row>
    <row r="97" spans="1:27" s="16" customFormat="1" ht="20.100000000000001" customHeight="1">
      <c r="A97" s="39">
        <v>94</v>
      </c>
      <c r="B97" s="19"/>
      <c r="C97" s="19"/>
      <c r="D97" s="20" t="s">
        <v>243</v>
      </c>
      <c r="E97" s="20" t="s">
        <v>244</v>
      </c>
      <c r="F97" s="18" t="s">
        <v>18</v>
      </c>
      <c r="G97" s="18" t="s">
        <v>41</v>
      </c>
      <c r="H97" s="19">
        <v>1</v>
      </c>
      <c r="I97" s="18" t="s">
        <v>222</v>
      </c>
      <c r="J97" s="24" t="s">
        <v>1020</v>
      </c>
      <c r="K97" s="19" t="s">
        <v>86</v>
      </c>
      <c r="L97" s="19" t="s">
        <v>29</v>
      </c>
      <c r="M97" s="19">
        <v>4</v>
      </c>
      <c r="N97" s="19">
        <v>12</v>
      </c>
      <c r="O97" s="18">
        <v>1536</v>
      </c>
      <c r="P97" s="18"/>
      <c r="Q97" s="19" t="s">
        <v>47</v>
      </c>
      <c r="R97" s="21">
        <v>0.05</v>
      </c>
      <c r="S97" s="22">
        <v>1549.7027290000001</v>
      </c>
      <c r="T97" s="18"/>
      <c r="U97" s="23">
        <v>9645.9699999999993</v>
      </c>
      <c r="V97" s="23">
        <f t="shared" si="15"/>
        <v>14948386.03285213</v>
      </c>
      <c r="W97" s="55"/>
      <c r="X97" s="23">
        <v>9754.82</v>
      </c>
      <c r="Y97" s="22">
        <f t="shared" si="7"/>
        <v>15117071.17490378</v>
      </c>
      <c r="Z97" s="23">
        <v>10103.14</v>
      </c>
      <c r="AA97" s="22">
        <f t="shared" si="8"/>
        <v>15656863.629469059</v>
      </c>
    </row>
    <row r="98" spans="1:27" s="16" customFormat="1" ht="20.100000000000001" customHeight="1">
      <c r="A98" s="39">
        <v>95</v>
      </c>
      <c r="B98" s="25">
        <v>8</v>
      </c>
      <c r="C98" s="25">
        <v>8</v>
      </c>
      <c r="D98" s="26" t="s">
        <v>220</v>
      </c>
      <c r="E98" s="26" t="s">
        <v>221</v>
      </c>
      <c r="F98" s="27" t="s">
        <v>18</v>
      </c>
      <c r="G98" s="27" t="s">
        <v>41</v>
      </c>
      <c r="H98" s="25"/>
      <c r="I98" s="27" t="s">
        <v>222</v>
      </c>
      <c r="J98" s="27" t="s">
        <v>951</v>
      </c>
      <c r="K98" s="25" t="s">
        <v>86</v>
      </c>
      <c r="L98" s="25"/>
      <c r="M98" s="25"/>
      <c r="N98" s="25"/>
      <c r="O98" s="27"/>
      <c r="P98" s="27"/>
      <c r="Q98" s="25"/>
      <c r="R98" s="28"/>
      <c r="S98" s="29"/>
      <c r="T98" s="30">
        <f>SUM(S86:S97)</f>
        <v>22413.180499999999</v>
      </c>
      <c r="U98" s="31">
        <f>V98/T98</f>
        <v>9162.2883443843693</v>
      </c>
      <c r="V98" s="31">
        <f>SUM(V86:V97)</f>
        <v>205356022.45573303</v>
      </c>
      <c r="W98" s="56">
        <v>205400000</v>
      </c>
      <c r="X98" s="31">
        <f>Y98/T98</f>
        <v>9265.8923394427675</v>
      </c>
      <c r="Y98" s="29">
        <f>SUM(Y86:Y97)</f>
        <v>207678117.49749801</v>
      </c>
      <c r="Z98" s="31">
        <f>AA98/T98</f>
        <v>9597.4251236296441</v>
      </c>
      <c r="AA98" s="29">
        <f>SUM(AA86:AA97)</f>
        <v>215108821.63114601</v>
      </c>
    </row>
    <row r="99" spans="1:27" s="16" customFormat="1" ht="20.100000000000001" customHeight="1">
      <c r="A99" s="39">
        <v>96</v>
      </c>
      <c r="B99" s="19">
        <v>9</v>
      </c>
      <c r="C99" s="19">
        <v>9</v>
      </c>
      <c r="D99" s="20">
        <v>62110650510101</v>
      </c>
      <c r="E99" s="20" t="s">
        <v>245</v>
      </c>
      <c r="F99" s="18" t="s">
        <v>18</v>
      </c>
      <c r="G99" s="18" t="s">
        <v>65</v>
      </c>
      <c r="H99" s="19"/>
      <c r="I99" s="18" t="s">
        <v>246</v>
      </c>
      <c r="J99" s="18" t="s">
        <v>950</v>
      </c>
      <c r="K99" s="19" t="s">
        <v>86</v>
      </c>
      <c r="L99" s="19" t="s">
        <v>29</v>
      </c>
      <c r="M99" s="19">
        <v>11</v>
      </c>
      <c r="N99" s="19">
        <v>1</v>
      </c>
      <c r="O99" s="18">
        <v>1980</v>
      </c>
      <c r="P99" s="18"/>
      <c r="Q99" s="19" t="s">
        <v>30</v>
      </c>
      <c r="R99" s="21">
        <v>0.05</v>
      </c>
      <c r="S99" s="22">
        <v>1999.0102569999999</v>
      </c>
      <c r="T99" s="18"/>
      <c r="U99" s="23">
        <v>9645.9699999999993</v>
      </c>
      <c r="V99" s="23">
        <f t="shared" ref="V99:V110" si="16">U99*S99</f>
        <v>19282392.968714289</v>
      </c>
      <c r="W99" s="55"/>
      <c r="X99" s="23">
        <v>9754.82</v>
      </c>
      <c r="Y99" s="22">
        <f t="shared" ref="Y99:Y161" si="17">X99*S99</f>
        <v>19499985.235188738</v>
      </c>
      <c r="Z99" s="23">
        <v>10103.14</v>
      </c>
      <c r="AA99" s="22">
        <f t="shared" ref="AA99:AA161" si="18">Z99*S99</f>
        <v>20196280.487906978</v>
      </c>
    </row>
    <row r="100" spans="1:27" s="16" customFormat="1" ht="20.100000000000001" customHeight="1">
      <c r="A100" s="39">
        <v>97</v>
      </c>
      <c r="B100" s="19"/>
      <c r="C100" s="19"/>
      <c r="D100" s="20">
        <v>62110650510102</v>
      </c>
      <c r="E100" s="20" t="s">
        <v>247</v>
      </c>
      <c r="F100" s="18" t="s">
        <v>18</v>
      </c>
      <c r="G100" s="18" t="s">
        <v>65</v>
      </c>
      <c r="H100" s="19"/>
      <c r="I100" s="18" t="s">
        <v>246</v>
      </c>
      <c r="J100" s="24" t="s">
        <v>1020</v>
      </c>
      <c r="K100" s="19" t="s">
        <v>86</v>
      </c>
      <c r="L100" s="19" t="s">
        <v>29</v>
      </c>
      <c r="M100" s="19">
        <v>11</v>
      </c>
      <c r="N100" s="19">
        <v>2</v>
      </c>
      <c r="O100" s="18">
        <v>1980</v>
      </c>
      <c r="P100" s="18"/>
      <c r="Q100" s="19" t="s">
        <v>47</v>
      </c>
      <c r="R100" s="21" t="s">
        <v>54</v>
      </c>
      <c r="S100" s="22">
        <v>1999.0102569999999</v>
      </c>
      <c r="T100" s="18"/>
      <c r="U100" s="23">
        <v>10222.219999999999</v>
      </c>
      <c r="V100" s="23">
        <f t="shared" si="16"/>
        <v>20434322.629310537</v>
      </c>
      <c r="W100" s="55"/>
      <c r="X100" s="23">
        <v>10337.32</v>
      </c>
      <c r="Y100" s="22">
        <f t="shared" si="17"/>
        <v>20664408.709891237</v>
      </c>
      <c r="Z100" s="23">
        <v>10705.64</v>
      </c>
      <c r="AA100" s="22">
        <f t="shared" si="18"/>
        <v>21400684.167749479</v>
      </c>
    </row>
    <row r="101" spans="1:27" s="16" customFormat="1" ht="20.100000000000001" customHeight="1">
      <c r="A101" s="39">
        <v>98</v>
      </c>
      <c r="B101" s="19"/>
      <c r="C101" s="19"/>
      <c r="D101" s="20">
        <v>62110650510103</v>
      </c>
      <c r="E101" s="20" t="s">
        <v>248</v>
      </c>
      <c r="F101" s="18" t="s">
        <v>18</v>
      </c>
      <c r="G101" s="18" t="s">
        <v>65</v>
      </c>
      <c r="H101" s="19"/>
      <c r="I101" s="18" t="s">
        <v>246</v>
      </c>
      <c r="J101" s="24" t="s">
        <v>1020</v>
      </c>
      <c r="K101" s="19" t="s">
        <v>86</v>
      </c>
      <c r="L101" s="19" t="s">
        <v>29</v>
      </c>
      <c r="M101" s="19">
        <v>11</v>
      </c>
      <c r="N101" s="19">
        <v>3</v>
      </c>
      <c r="O101" s="18">
        <v>1980</v>
      </c>
      <c r="P101" s="18"/>
      <c r="Q101" s="19" t="s">
        <v>30</v>
      </c>
      <c r="R101" s="21">
        <v>0.05</v>
      </c>
      <c r="S101" s="22">
        <v>1999.0102569999999</v>
      </c>
      <c r="T101" s="18"/>
      <c r="U101" s="23">
        <v>9645.9699999999993</v>
      </c>
      <c r="V101" s="23">
        <f t="shared" si="16"/>
        <v>19282392.968714289</v>
      </c>
      <c r="W101" s="55"/>
      <c r="X101" s="23">
        <v>9754.82</v>
      </c>
      <c r="Y101" s="22">
        <f t="shared" si="17"/>
        <v>19499985.235188738</v>
      </c>
      <c r="Z101" s="23">
        <v>10103.14</v>
      </c>
      <c r="AA101" s="22">
        <f t="shared" si="18"/>
        <v>20196280.487906978</v>
      </c>
    </row>
    <row r="102" spans="1:27" s="16" customFormat="1" ht="20.100000000000001" customHeight="1">
      <c r="A102" s="39">
        <v>99</v>
      </c>
      <c r="B102" s="19"/>
      <c r="C102" s="19"/>
      <c r="D102" s="20">
        <v>62110650510104</v>
      </c>
      <c r="E102" s="20" t="s">
        <v>249</v>
      </c>
      <c r="F102" s="18" t="s">
        <v>18</v>
      </c>
      <c r="G102" s="18" t="s">
        <v>65</v>
      </c>
      <c r="H102" s="19"/>
      <c r="I102" s="18" t="s">
        <v>246</v>
      </c>
      <c r="J102" s="24" t="s">
        <v>1020</v>
      </c>
      <c r="K102" s="19" t="s">
        <v>86</v>
      </c>
      <c r="L102" s="19" t="s">
        <v>29</v>
      </c>
      <c r="M102" s="19">
        <v>11</v>
      </c>
      <c r="N102" s="19">
        <v>4</v>
      </c>
      <c r="O102" s="18">
        <v>1980</v>
      </c>
      <c r="P102" s="18"/>
      <c r="Q102" s="19" t="s">
        <v>47</v>
      </c>
      <c r="R102" s="21" t="s">
        <v>54</v>
      </c>
      <c r="S102" s="22">
        <v>1999.0102569999999</v>
      </c>
      <c r="T102" s="18"/>
      <c r="U102" s="23">
        <v>10222.219999999999</v>
      </c>
      <c r="V102" s="23">
        <f t="shared" si="16"/>
        <v>20434322.629310537</v>
      </c>
      <c r="W102" s="55"/>
      <c r="X102" s="23">
        <v>10337.32</v>
      </c>
      <c r="Y102" s="22">
        <f t="shared" si="17"/>
        <v>20664408.709891237</v>
      </c>
      <c r="Z102" s="23">
        <v>10705.64</v>
      </c>
      <c r="AA102" s="22">
        <f t="shared" si="18"/>
        <v>21400684.167749479</v>
      </c>
    </row>
    <row r="103" spans="1:27" s="16" customFormat="1" ht="20.100000000000001" customHeight="1">
      <c r="A103" s="39">
        <v>100</v>
      </c>
      <c r="B103" s="19"/>
      <c r="C103" s="19"/>
      <c r="D103" s="20" t="s">
        <v>250</v>
      </c>
      <c r="E103" s="20" t="s">
        <v>251</v>
      </c>
      <c r="F103" s="18" t="s">
        <v>18</v>
      </c>
      <c r="G103" s="18" t="s">
        <v>65</v>
      </c>
      <c r="H103" s="19"/>
      <c r="I103" s="18" t="s">
        <v>246</v>
      </c>
      <c r="J103" s="24" t="s">
        <v>1020</v>
      </c>
      <c r="K103" s="19" t="s">
        <v>86</v>
      </c>
      <c r="L103" s="19" t="s">
        <v>29</v>
      </c>
      <c r="M103" s="19">
        <v>11</v>
      </c>
      <c r="N103" s="19">
        <v>5</v>
      </c>
      <c r="O103" s="18">
        <v>1980</v>
      </c>
      <c r="P103" s="18"/>
      <c r="Q103" s="19" t="s">
        <v>47</v>
      </c>
      <c r="R103" s="21" t="s">
        <v>54</v>
      </c>
      <c r="S103" s="22">
        <v>1999.0102569999999</v>
      </c>
      <c r="T103" s="18"/>
      <c r="U103" s="23">
        <v>10222.219999999999</v>
      </c>
      <c r="V103" s="23">
        <f t="shared" si="16"/>
        <v>20434322.629310537</v>
      </c>
      <c r="W103" s="55"/>
      <c r="X103" s="23">
        <v>10337.32</v>
      </c>
      <c r="Y103" s="22">
        <f t="shared" si="17"/>
        <v>20664408.709891237</v>
      </c>
      <c r="Z103" s="23">
        <v>10705.64</v>
      </c>
      <c r="AA103" s="22">
        <f t="shared" si="18"/>
        <v>21400684.167749479</v>
      </c>
    </row>
    <row r="104" spans="1:27" s="16" customFormat="1" ht="20.100000000000001" customHeight="1">
      <c r="A104" s="39">
        <v>101</v>
      </c>
      <c r="B104" s="19"/>
      <c r="C104" s="19"/>
      <c r="D104" s="20" t="s">
        <v>252</v>
      </c>
      <c r="E104" s="20" t="s">
        <v>253</v>
      </c>
      <c r="F104" s="18" t="s">
        <v>18</v>
      </c>
      <c r="G104" s="18" t="s">
        <v>65</v>
      </c>
      <c r="H104" s="19"/>
      <c r="I104" s="18" t="s">
        <v>246</v>
      </c>
      <c r="J104" s="24" t="s">
        <v>1020</v>
      </c>
      <c r="K104" s="19" t="s">
        <v>86</v>
      </c>
      <c r="L104" s="19" t="s">
        <v>29</v>
      </c>
      <c r="M104" s="19">
        <v>11</v>
      </c>
      <c r="N104" s="19">
        <v>6</v>
      </c>
      <c r="O104" s="18">
        <v>1980</v>
      </c>
      <c r="P104" s="18"/>
      <c r="Q104" s="19" t="s">
        <v>24</v>
      </c>
      <c r="R104" s="21"/>
      <c r="S104" s="22">
        <v>1999.0102569999999</v>
      </c>
      <c r="T104" s="18"/>
      <c r="U104" s="23">
        <v>10222.219999999999</v>
      </c>
      <c r="V104" s="23">
        <f t="shared" si="16"/>
        <v>20434322.629310537</v>
      </c>
      <c r="W104" s="55"/>
      <c r="X104" s="23">
        <v>10337.32</v>
      </c>
      <c r="Y104" s="22">
        <f t="shared" si="17"/>
        <v>20664408.709891237</v>
      </c>
      <c r="Z104" s="23">
        <v>10705.64</v>
      </c>
      <c r="AA104" s="22">
        <f t="shared" si="18"/>
        <v>21400684.167749479</v>
      </c>
    </row>
    <row r="105" spans="1:27" s="16" customFormat="1" ht="20.100000000000001" customHeight="1">
      <c r="A105" s="39">
        <v>102</v>
      </c>
      <c r="B105" s="19"/>
      <c r="C105" s="19"/>
      <c r="D105" s="20" t="s">
        <v>254</v>
      </c>
      <c r="E105" s="20" t="s">
        <v>255</v>
      </c>
      <c r="F105" s="18" t="s">
        <v>18</v>
      </c>
      <c r="G105" s="18" t="s">
        <v>65</v>
      </c>
      <c r="H105" s="19"/>
      <c r="I105" s="18" t="s">
        <v>246</v>
      </c>
      <c r="J105" s="24" t="s">
        <v>1020</v>
      </c>
      <c r="K105" s="19" t="s">
        <v>86</v>
      </c>
      <c r="L105" s="19" t="s">
        <v>29</v>
      </c>
      <c r="M105" s="19">
        <v>11</v>
      </c>
      <c r="N105" s="19">
        <v>7</v>
      </c>
      <c r="O105" s="18">
        <v>1980</v>
      </c>
      <c r="P105" s="18"/>
      <c r="Q105" s="19" t="s">
        <v>24</v>
      </c>
      <c r="R105" s="21"/>
      <c r="S105" s="22">
        <v>1999.0102569999999</v>
      </c>
      <c r="T105" s="18"/>
      <c r="U105" s="23">
        <v>10222.219999999999</v>
      </c>
      <c r="V105" s="23">
        <f t="shared" si="16"/>
        <v>20434322.629310537</v>
      </c>
      <c r="W105" s="55"/>
      <c r="X105" s="23">
        <v>10337.32</v>
      </c>
      <c r="Y105" s="22">
        <f t="shared" si="17"/>
        <v>20664408.709891237</v>
      </c>
      <c r="Z105" s="23">
        <v>10705.64</v>
      </c>
      <c r="AA105" s="22">
        <f t="shared" si="18"/>
        <v>21400684.167749479</v>
      </c>
    </row>
    <row r="106" spans="1:27" s="16" customFormat="1" ht="20.100000000000001" customHeight="1">
      <c r="A106" s="39">
        <v>103</v>
      </c>
      <c r="B106" s="19"/>
      <c r="C106" s="19"/>
      <c r="D106" s="20" t="s">
        <v>256</v>
      </c>
      <c r="E106" s="20" t="s">
        <v>257</v>
      </c>
      <c r="F106" s="18" t="s">
        <v>18</v>
      </c>
      <c r="G106" s="18" t="s">
        <v>65</v>
      </c>
      <c r="H106" s="19"/>
      <c r="I106" s="18" t="s">
        <v>246</v>
      </c>
      <c r="J106" s="24" t="s">
        <v>1020</v>
      </c>
      <c r="K106" s="19" t="s">
        <v>86</v>
      </c>
      <c r="L106" s="19" t="s">
        <v>29</v>
      </c>
      <c r="M106" s="19">
        <v>11</v>
      </c>
      <c r="N106" s="19">
        <v>8</v>
      </c>
      <c r="O106" s="18">
        <v>1980</v>
      </c>
      <c r="P106" s="18"/>
      <c r="Q106" s="19" t="s">
        <v>47</v>
      </c>
      <c r="R106" s="21" t="s">
        <v>54</v>
      </c>
      <c r="S106" s="22">
        <v>1999.0102569999999</v>
      </c>
      <c r="T106" s="18"/>
      <c r="U106" s="23">
        <v>10222.219999999999</v>
      </c>
      <c r="V106" s="23">
        <f t="shared" si="16"/>
        <v>20434322.629310537</v>
      </c>
      <c r="W106" s="55"/>
      <c r="X106" s="23">
        <v>10337.32</v>
      </c>
      <c r="Y106" s="22">
        <f t="shared" si="17"/>
        <v>20664408.709891237</v>
      </c>
      <c r="Z106" s="23">
        <v>10705.64</v>
      </c>
      <c r="AA106" s="22">
        <f t="shared" si="18"/>
        <v>21400684.167749479</v>
      </c>
    </row>
    <row r="107" spans="1:27" s="16" customFormat="1" ht="20.100000000000001" customHeight="1">
      <c r="A107" s="39">
        <v>104</v>
      </c>
      <c r="B107" s="19"/>
      <c r="C107" s="19"/>
      <c r="D107" s="20" t="s">
        <v>258</v>
      </c>
      <c r="E107" s="20" t="s">
        <v>259</v>
      </c>
      <c r="F107" s="18" t="s">
        <v>18</v>
      </c>
      <c r="G107" s="18" t="s">
        <v>65</v>
      </c>
      <c r="H107" s="19"/>
      <c r="I107" s="18" t="s">
        <v>246</v>
      </c>
      <c r="J107" s="24" t="s">
        <v>1020</v>
      </c>
      <c r="K107" s="19" t="s">
        <v>86</v>
      </c>
      <c r="L107" s="19" t="s">
        <v>29</v>
      </c>
      <c r="M107" s="19">
        <v>11</v>
      </c>
      <c r="N107" s="19">
        <v>9</v>
      </c>
      <c r="O107" s="18">
        <v>1980</v>
      </c>
      <c r="P107" s="18"/>
      <c r="Q107" s="19" t="s">
        <v>48</v>
      </c>
      <c r="R107" s="21">
        <v>0.13</v>
      </c>
      <c r="S107" s="22">
        <v>1999.0102569999999</v>
      </c>
      <c r="T107" s="18"/>
      <c r="U107" s="23">
        <v>8723.9699999999993</v>
      </c>
      <c r="V107" s="23">
        <f t="shared" si="16"/>
        <v>17439305.511760287</v>
      </c>
      <c r="W107" s="55"/>
      <c r="X107" s="23">
        <v>8822.82</v>
      </c>
      <c r="Y107" s="22">
        <f t="shared" si="17"/>
        <v>17636907.675664738</v>
      </c>
      <c r="Z107" s="23">
        <v>9139.14</v>
      </c>
      <c r="AA107" s="22">
        <f t="shared" si="18"/>
        <v>18269234.600158978</v>
      </c>
    </row>
    <row r="108" spans="1:27" s="16" customFormat="1" ht="20.100000000000001" customHeight="1">
      <c r="A108" s="39">
        <v>105</v>
      </c>
      <c r="B108" s="19"/>
      <c r="C108" s="19"/>
      <c r="D108" s="20" t="s">
        <v>260</v>
      </c>
      <c r="E108" s="20" t="s">
        <v>261</v>
      </c>
      <c r="F108" s="18" t="s">
        <v>18</v>
      </c>
      <c r="G108" s="18" t="s">
        <v>65</v>
      </c>
      <c r="H108" s="19"/>
      <c r="I108" s="18" t="s">
        <v>246</v>
      </c>
      <c r="J108" s="24" t="s">
        <v>1020</v>
      </c>
      <c r="K108" s="19" t="s">
        <v>86</v>
      </c>
      <c r="L108" s="19" t="s">
        <v>29</v>
      </c>
      <c r="M108" s="19">
        <v>11</v>
      </c>
      <c r="N108" s="19">
        <v>10</v>
      </c>
      <c r="O108" s="18">
        <v>1980</v>
      </c>
      <c r="P108" s="18"/>
      <c r="Q108" s="19" t="s">
        <v>48</v>
      </c>
      <c r="R108" s="21">
        <v>0.13</v>
      </c>
      <c r="S108" s="22">
        <v>1999.0102569999999</v>
      </c>
      <c r="T108" s="18"/>
      <c r="U108" s="23">
        <v>8723.9699999999993</v>
      </c>
      <c r="V108" s="23">
        <f t="shared" si="16"/>
        <v>17439305.511760287</v>
      </c>
      <c r="W108" s="55"/>
      <c r="X108" s="23">
        <v>8822.82</v>
      </c>
      <c r="Y108" s="22">
        <f t="shared" si="17"/>
        <v>17636907.675664738</v>
      </c>
      <c r="Z108" s="23">
        <v>9139.14</v>
      </c>
      <c r="AA108" s="22">
        <f t="shared" si="18"/>
        <v>18269234.600158978</v>
      </c>
    </row>
    <row r="109" spans="1:27" s="16" customFormat="1" ht="20.100000000000001" customHeight="1">
      <c r="A109" s="39">
        <v>106</v>
      </c>
      <c r="B109" s="19"/>
      <c r="C109" s="19"/>
      <c r="D109" s="20" t="s">
        <v>262</v>
      </c>
      <c r="E109" s="20" t="s">
        <v>263</v>
      </c>
      <c r="F109" s="18" t="s">
        <v>18</v>
      </c>
      <c r="G109" s="18" t="s">
        <v>65</v>
      </c>
      <c r="H109" s="19"/>
      <c r="I109" s="18" t="s">
        <v>246</v>
      </c>
      <c r="J109" s="24" t="s">
        <v>1020</v>
      </c>
      <c r="K109" s="19" t="s">
        <v>86</v>
      </c>
      <c r="L109" s="19" t="s">
        <v>29</v>
      </c>
      <c r="M109" s="19">
        <v>11</v>
      </c>
      <c r="N109" s="19">
        <v>11</v>
      </c>
      <c r="O109" s="18">
        <v>306</v>
      </c>
      <c r="P109" s="18"/>
      <c r="Q109" s="19" t="s">
        <v>47</v>
      </c>
      <c r="R109" s="21" t="s">
        <v>54</v>
      </c>
      <c r="S109" s="22">
        <v>308.937949</v>
      </c>
      <c r="T109" s="18"/>
      <c r="U109" s="23">
        <v>10222.219999999999</v>
      </c>
      <c r="V109" s="23">
        <f t="shared" si="16"/>
        <v>3158031.68102678</v>
      </c>
      <c r="W109" s="55"/>
      <c r="X109" s="23">
        <v>10337.32</v>
      </c>
      <c r="Y109" s="22">
        <f t="shared" si="17"/>
        <v>3193590.4389566798</v>
      </c>
      <c r="Z109" s="23">
        <v>10705.64</v>
      </c>
      <c r="AA109" s="22">
        <f t="shared" si="18"/>
        <v>3307378.4643323598</v>
      </c>
    </row>
    <row r="110" spans="1:27" s="16" customFormat="1" ht="20.100000000000001" customHeight="1">
      <c r="A110" s="39">
        <v>107</v>
      </c>
      <c r="B110" s="19"/>
      <c r="C110" s="19"/>
      <c r="D110" s="20" t="s">
        <v>264</v>
      </c>
      <c r="E110" s="20" t="s">
        <v>265</v>
      </c>
      <c r="F110" s="18" t="s">
        <v>18</v>
      </c>
      <c r="G110" s="18" t="s">
        <v>65</v>
      </c>
      <c r="H110" s="19"/>
      <c r="I110" s="18" t="s">
        <v>246</v>
      </c>
      <c r="J110" s="24" t="s">
        <v>1020</v>
      </c>
      <c r="K110" s="19" t="s">
        <v>86</v>
      </c>
      <c r="L110" s="19" t="s">
        <v>29</v>
      </c>
      <c r="M110" s="19">
        <v>11</v>
      </c>
      <c r="N110" s="19">
        <v>12</v>
      </c>
      <c r="O110" s="18">
        <v>306</v>
      </c>
      <c r="P110" s="18"/>
      <c r="Q110" s="19" t="s">
        <v>47</v>
      </c>
      <c r="R110" s="21" t="s">
        <v>54</v>
      </c>
      <c r="S110" s="22">
        <v>308.93806599999999</v>
      </c>
      <c r="T110" s="18"/>
      <c r="U110" s="23">
        <v>10222.219999999999</v>
      </c>
      <c r="V110" s="23">
        <f t="shared" si="16"/>
        <v>3158032.8770265197</v>
      </c>
      <c r="W110" s="55"/>
      <c r="X110" s="23">
        <v>10337.32</v>
      </c>
      <c r="Y110" s="22">
        <f t="shared" si="17"/>
        <v>3193591.6484231199</v>
      </c>
      <c r="Z110" s="23">
        <v>10705.64</v>
      </c>
      <c r="AA110" s="22">
        <f t="shared" si="18"/>
        <v>3307379.7168922396</v>
      </c>
    </row>
    <row r="111" spans="1:27" s="16" customFormat="1" ht="20.100000000000001" customHeight="1">
      <c r="A111" s="39">
        <v>108</v>
      </c>
      <c r="B111" s="25">
        <v>9</v>
      </c>
      <c r="C111" s="25">
        <v>9</v>
      </c>
      <c r="D111" s="26">
        <v>62110650510101</v>
      </c>
      <c r="E111" s="26" t="s">
        <v>245</v>
      </c>
      <c r="F111" s="27" t="s">
        <v>18</v>
      </c>
      <c r="G111" s="27" t="s">
        <v>65</v>
      </c>
      <c r="H111" s="25"/>
      <c r="I111" s="27" t="s">
        <v>246</v>
      </c>
      <c r="J111" s="27" t="s">
        <v>950</v>
      </c>
      <c r="K111" s="25" t="s">
        <v>86</v>
      </c>
      <c r="L111" s="25"/>
      <c r="M111" s="25"/>
      <c r="N111" s="25"/>
      <c r="O111" s="27"/>
      <c r="P111" s="27"/>
      <c r="Q111" s="25"/>
      <c r="R111" s="28"/>
      <c r="S111" s="29"/>
      <c r="T111" s="30">
        <f>SUM(S99:S110)</f>
        <v>20607.978585000001</v>
      </c>
      <c r="U111" s="31">
        <f>V111/T111</f>
        <v>9819.7596848320736</v>
      </c>
      <c r="V111" s="31">
        <f>SUM(V99:V110)</f>
        <v>202365397.29486573</v>
      </c>
      <c r="W111" s="56">
        <v>202400000</v>
      </c>
      <c r="X111" s="31">
        <f>Y111/T111</f>
        <v>9930.494605491851</v>
      </c>
      <c r="Y111" s="29">
        <f>SUM(Y99:Y110)</f>
        <v>204647420.16843411</v>
      </c>
      <c r="Z111" s="31">
        <f>AA111/T111</f>
        <v>10284.846351603166</v>
      </c>
      <c r="AA111" s="29">
        <f>SUM(AA99:AA110)</f>
        <v>211949893.36385342</v>
      </c>
    </row>
    <row r="112" spans="1:27" s="82" customFormat="1" ht="20.100000000000001" customHeight="1">
      <c r="A112" s="74">
        <v>109</v>
      </c>
      <c r="B112" s="75">
        <v>10</v>
      </c>
      <c r="C112" s="75">
        <v>10</v>
      </c>
      <c r="D112" s="76" t="s">
        <v>266</v>
      </c>
      <c r="E112" s="76" t="s">
        <v>267</v>
      </c>
      <c r="F112" s="77" t="s">
        <v>36</v>
      </c>
      <c r="G112" s="77" t="s">
        <v>65</v>
      </c>
      <c r="H112" s="75"/>
      <c r="I112" s="77" t="s">
        <v>268</v>
      </c>
      <c r="J112" s="77" t="s">
        <v>952</v>
      </c>
      <c r="K112" s="75" t="s">
        <v>86</v>
      </c>
      <c r="L112" s="75" t="s">
        <v>31</v>
      </c>
      <c r="M112" s="75" t="s">
        <v>269</v>
      </c>
      <c r="N112" s="75" t="s">
        <v>21</v>
      </c>
      <c r="O112" s="77">
        <v>1518.4</v>
      </c>
      <c r="P112" s="77"/>
      <c r="Q112" s="75" t="s">
        <v>24</v>
      </c>
      <c r="R112" s="78"/>
      <c r="S112" s="79">
        <v>1536.711904</v>
      </c>
      <c r="T112" s="77"/>
      <c r="U112" s="80">
        <v>19601.939999999999</v>
      </c>
      <c r="V112" s="80">
        <f t="shared" ref="V112:V121" si="19">U112*S112</f>
        <v>30122534.539493758</v>
      </c>
      <c r="W112" s="81"/>
      <c r="X112" s="80">
        <v>19601.939999999999</v>
      </c>
      <c r="Y112" s="79">
        <f t="shared" si="17"/>
        <v>30122534.539493758</v>
      </c>
      <c r="Z112" s="80">
        <v>19863.18</v>
      </c>
      <c r="AA112" s="79">
        <f t="shared" si="18"/>
        <v>30523985.15729472</v>
      </c>
    </row>
    <row r="113" spans="1:27" s="82" customFormat="1" ht="20.100000000000001" customHeight="1">
      <c r="A113" s="74">
        <v>110</v>
      </c>
      <c r="B113" s="75"/>
      <c r="C113" s="75"/>
      <c r="D113" s="76" t="s">
        <v>270</v>
      </c>
      <c r="E113" s="76" t="s">
        <v>271</v>
      </c>
      <c r="F113" s="77" t="s">
        <v>36</v>
      </c>
      <c r="G113" s="77" t="s">
        <v>65</v>
      </c>
      <c r="H113" s="75"/>
      <c r="I113" s="77" t="s">
        <v>268</v>
      </c>
      <c r="J113" s="83" t="s">
        <v>1020</v>
      </c>
      <c r="K113" s="75" t="s">
        <v>86</v>
      </c>
      <c r="L113" s="75" t="s">
        <v>31</v>
      </c>
      <c r="M113" s="75" t="s">
        <v>269</v>
      </c>
      <c r="N113" s="75" t="s">
        <v>35</v>
      </c>
      <c r="O113" s="77">
        <v>266.3</v>
      </c>
      <c r="P113" s="77"/>
      <c r="Q113" s="75" t="s">
        <v>24</v>
      </c>
      <c r="R113" s="78"/>
      <c r="S113" s="79">
        <v>269.61387199999996</v>
      </c>
      <c r="T113" s="77"/>
      <c r="U113" s="80">
        <v>19601.939999999999</v>
      </c>
      <c r="V113" s="80">
        <f t="shared" si="19"/>
        <v>5284954.9421116784</v>
      </c>
      <c r="W113" s="81"/>
      <c r="X113" s="80">
        <v>19601.939999999999</v>
      </c>
      <c r="Y113" s="79">
        <f t="shared" si="17"/>
        <v>5284954.9421116784</v>
      </c>
      <c r="Z113" s="80">
        <v>19863.18</v>
      </c>
      <c r="AA113" s="79">
        <f t="shared" si="18"/>
        <v>5355388.8700329596</v>
      </c>
    </row>
    <row r="114" spans="1:27" s="82" customFormat="1" ht="20.100000000000001" customHeight="1">
      <c r="A114" s="74">
        <v>111</v>
      </c>
      <c r="B114" s="75"/>
      <c r="C114" s="75"/>
      <c r="D114" s="76" t="s">
        <v>272</v>
      </c>
      <c r="E114" s="76" t="s">
        <v>273</v>
      </c>
      <c r="F114" s="77" t="s">
        <v>36</v>
      </c>
      <c r="G114" s="77" t="s">
        <v>65</v>
      </c>
      <c r="H114" s="75"/>
      <c r="I114" s="77" t="s">
        <v>268</v>
      </c>
      <c r="J114" s="83" t="s">
        <v>1020</v>
      </c>
      <c r="K114" s="75" t="s">
        <v>86</v>
      </c>
      <c r="L114" s="75" t="s">
        <v>31</v>
      </c>
      <c r="M114" s="75" t="s">
        <v>269</v>
      </c>
      <c r="N114" s="75" t="s">
        <v>22</v>
      </c>
      <c r="O114" s="77">
        <v>1518.4</v>
      </c>
      <c r="P114" s="77"/>
      <c r="Q114" s="75" t="s">
        <v>23</v>
      </c>
      <c r="R114" s="78" t="s">
        <v>54</v>
      </c>
      <c r="S114" s="79">
        <v>1536.711904</v>
      </c>
      <c r="T114" s="77"/>
      <c r="U114" s="80">
        <v>19601.939999999999</v>
      </c>
      <c r="V114" s="80">
        <f t="shared" si="19"/>
        <v>30122534.539493758</v>
      </c>
      <c r="W114" s="81"/>
      <c r="X114" s="80">
        <v>19601.939999999999</v>
      </c>
      <c r="Y114" s="79">
        <f t="shared" si="17"/>
        <v>30122534.539493758</v>
      </c>
      <c r="Z114" s="80">
        <v>19863.18</v>
      </c>
      <c r="AA114" s="79">
        <f t="shared" si="18"/>
        <v>30523985.15729472</v>
      </c>
    </row>
    <row r="115" spans="1:27" s="82" customFormat="1" ht="20.100000000000001" customHeight="1">
      <c r="A115" s="74">
        <v>112</v>
      </c>
      <c r="B115" s="75"/>
      <c r="C115" s="75"/>
      <c r="D115" s="76" t="s">
        <v>274</v>
      </c>
      <c r="E115" s="76" t="s">
        <v>275</v>
      </c>
      <c r="F115" s="77" t="s">
        <v>36</v>
      </c>
      <c r="G115" s="77" t="s">
        <v>65</v>
      </c>
      <c r="H115" s="75"/>
      <c r="I115" s="77" t="s">
        <v>268</v>
      </c>
      <c r="J115" s="83" t="s">
        <v>1020</v>
      </c>
      <c r="K115" s="75" t="s">
        <v>86</v>
      </c>
      <c r="L115" s="75" t="s">
        <v>31</v>
      </c>
      <c r="M115" s="75" t="s">
        <v>269</v>
      </c>
      <c r="N115" s="75" t="s">
        <v>25</v>
      </c>
      <c r="O115" s="77">
        <v>1518.4</v>
      </c>
      <c r="P115" s="77"/>
      <c r="Q115" s="75" t="s">
        <v>23</v>
      </c>
      <c r="R115" s="78" t="s">
        <v>54</v>
      </c>
      <c r="S115" s="79">
        <v>1536.711904</v>
      </c>
      <c r="T115" s="77"/>
      <c r="U115" s="80">
        <v>19601.939999999999</v>
      </c>
      <c r="V115" s="80">
        <f t="shared" si="19"/>
        <v>30122534.539493758</v>
      </c>
      <c r="W115" s="81"/>
      <c r="X115" s="80">
        <v>19601.939999999999</v>
      </c>
      <c r="Y115" s="79">
        <f t="shared" si="17"/>
        <v>30122534.539493758</v>
      </c>
      <c r="Z115" s="80">
        <v>19863.18</v>
      </c>
      <c r="AA115" s="79">
        <f t="shared" si="18"/>
        <v>30523985.15729472</v>
      </c>
    </row>
    <row r="116" spans="1:27" s="82" customFormat="1" ht="20.100000000000001" customHeight="1">
      <c r="A116" s="74">
        <v>113</v>
      </c>
      <c r="B116" s="75"/>
      <c r="C116" s="75"/>
      <c r="D116" s="76" t="s">
        <v>276</v>
      </c>
      <c r="E116" s="76" t="s">
        <v>277</v>
      </c>
      <c r="F116" s="77" t="s">
        <v>36</v>
      </c>
      <c r="G116" s="77" t="s">
        <v>65</v>
      </c>
      <c r="H116" s="75"/>
      <c r="I116" s="77" t="s">
        <v>268</v>
      </c>
      <c r="J116" s="83" t="s">
        <v>1020</v>
      </c>
      <c r="K116" s="75" t="s">
        <v>86</v>
      </c>
      <c r="L116" s="75" t="s">
        <v>31</v>
      </c>
      <c r="M116" s="75" t="s">
        <v>269</v>
      </c>
      <c r="N116" s="75" t="s">
        <v>27</v>
      </c>
      <c r="O116" s="77">
        <v>1518.4</v>
      </c>
      <c r="P116" s="77"/>
      <c r="Q116" s="75" t="s">
        <v>24</v>
      </c>
      <c r="R116" s="78"/>
      <c r="S116" s="79">
        <v>1536.711904</v>
      </c>
      <c r="T116" s="77"/>
      <c r="U116" s="80">
        <v>19601.939999999999</v>
      </c>
      <c r="V116" s="80">
        <f t="shared" si="19"/>
        <v>30122534.539493758</v>
      </c>
      <c r="W116" s="81"/>
      <c r="X116" s="80">
        <v>19601.939999999999</v>
      </c>
      <c r="Y116" s="79">
        <f t="shared" si="17"/>
        <v>30122534.539493758</v>
      </c>
      <c r="Z116" s="80">
        <v>19863.18</v>
      </c>
      <c r="AA116" s="79">
        <f t="shared" si="18"/>
        <v>30523985.15729472</v>
      </c>
    </row>
    <row r="117" spans="1:27" s="82" customFormat="1" ht="20.100000000000001" customHeight="1">
      <c r="A117" s="74">
        <v>114</v>
      </c>
      <c r="B117" s="75"/>
      <c r="C117" s="75"/>
      <c r="D117" s="76" t="s">
        <v>278</v>
      </c>
      <c r="E117" s="76" t="s">
        <v>279</v>
      </c>
      <c r="F117" s="77" t="s">
        <v>36</v>
      </c>
      <c r="G117" s="77" t="s">
        <v>65</v>
      </c>
      <c r="H117" s="75"/>
      <c r="I117" s="77" t="s">
        <v>268</v>
      </c>
      <c r="J117" s="83" t="s">
        <v>1020</v>
      </c>
      <c r="K117" s="75" t="s">
        <v>86</v>
      </c>
      <c r="L117" s="75" t="s">
        <v>31</v>
      </c>
      <c r="M117" s="75" t="s">
        <v>269</v>
      </c>
      <c r="N117" s="75" t="s">
        <v>26</v>
      </c>
      <c r="O117" s="77">
        <v>1518.4</v>
      </c>
      <c r="P117" s="77"/>
      <c r="Q117" s="75" t="s">
        <v>24</v>
      </c>
      <c r="R117" s="78"/>
      <c r="S117" s="79">
        <v>1536.711904</v>
      </c>
      <c r="T117" s="77"/>
      <c r="U117" s="80">
        <v>19601.939999999999</v>
      </c>
      <c r="V117" s="80">
        <f t="shared" si="19"/>
        <v>30122534.539493758</v>
      </c>
      <c r="W117" s="81"/>
      <c r="X117" s="80">
        <v>19601.939999999999</v>
      </c>
      <c r="Y117" s="79">
        <f t="shared" si="17"/>
        <v>30122534.539493758</v>
      </c>
      <c r="Z117" s="80">
        <v>19863.18</v>
      </c>
      <c r="AA117" s="79">
        <f t="shared" si="18"/>
        <v>30523985.15729472</v>
      </c>
    </row>
    <row r="118" spans="1:27" s="82" customFormat="1" ht="20.100000000000001" customHeight="1">
      <c r="A118" s="74">
        <v>115</v>
      </c>
      <c r="B118" s="75"/>
      <c r="C118" s="75"/>
      <c r="D118" s="76" t="s">
        <v>280</v>
      </c>
      <c r="E118" s="76" t="s">
        <v>281</v>
      </c>
      <c r="F118" s="77" t="s">
        <v>36</v>
      </c>
      <c r="G118" s="77" t="s">
        <v>65</v>
      </c>
      <c r="H118" s="75"/>
      <c r="I118" s="77" t="s">
        <v>268</v>
      </c>
      <c r="J118" s="83" t="s">
        <v>1020</v>
      </c>
      <c r="K118" s="75" t="s">
        <v>86</v>
      </c>
      <c r="L118" s="75" t="s">
        <v>31</v>
      </c>
      <c r="M118" s="75" t="s">
        <v>269</v>
      </c>
      <c r="N118" s="75" t="s">
        <v>40</v>
      </c>
      <c r="O118" s="77">
        <v>1518.4</v>
      </c>
      <c r="P118" s="77"/>
      <c r="Q118" s="75" t="s">
        <v>24</v>
      </c>
      <c r="R118" s="78"/>
      <c r="S118" s="79">
        <v>1536.711904</v>
      </c>
      <c r="T118" s="77"/>
      <c r="U118" s="80">
        <v>19601.939999999999</v>
      </c>
      <c r="V118" s="80">
        <f t="shared" si="19"/>
        <v>30122534.539493758</v>
      </c>
      <c r="W118" s="81"/>
      <c r="X118" s="80">
        <v>19601.939999999999</v>
      </c>
      <c r="Y118" s="79">
        <f t="shared" si="17"/>
        <v>30122534.539493758</v>
      </c>
      <c r="Z118" s="80">
        <v>19863.18</v>
      </c>
      <c r="AA118" s="79">
        <f t="shared" si="18"/>
        <v>30523985.15729472</v>
      </c>
    </row>
    <row r="119" spans="1:27" s="82" customFormat="1" ht="20.100000000000001" customHeight="1">
      <c r="A119" s="74">
        <v>116</v>
      </c>
      <c r="B119" s="75"/>
      <c r="C119" s="75"/>
      <c r="D119" s="76" t="s">
        <v>282</v>
      </c>
      <c r="E119" s="76" t="s">
        <v>283</v>
      </c>
      <c r="F119" s="77" t="s">
        <v>36</v>
      </c>
      <c r="G119" s="77" t="s">
        <v>65</v>
      </c>
      <c r="H119" s="75"/>
      <c r="I119" s="77" t="s">
        <v>268</v>
      </c>
      <c r="J119" s="83" t="s">
        <v>1020</v>
      </c>
      <c r="K119" s="75" t="s">
        <v>86</v>
      </c>
      <c r="L119" s="75" t="s">
        <v>31</v>
      </c>
      <c r="M119" s="75" t="s">
        <v>269</v>
      </c>
      <c r="N119" s="75" t="s">
        <v>33</v>
      </c>
      <c r="O119" s="77">
        <v>1518.4</v>
      </c>
      <c r="P119" s="77"/>
      <c r="Q119" s="75" t="s">
        <v>24</v>
      </c>
      <c r="R119" s="78"/>
      <c r="S119" s="79">
        <v>1536.711904</v>
      </c>
      <c r="T119" s="77"/>
      <c r="U119" s="80">
        <v>19601.939999999999</v>
      </c>
      <c r="V119" s="80">
        <f t="shared" si="19"/>
        <v>30122534.539493758</v>
      </c>
      <c r="W119" s="81"/>
      <c r="X119" s="80">
        <v>19601.939999999999</v>
      </c>
      <c r="Y119" s="79">
        <f t="shared" si="17"/>
        <v>30122534.539493758</v>
      </c>
      <c r="Z119" s="80">
        <v>19863.18</v>
      </c>
      <c r="AA119" s="79">
        <f t="shared" si="18"/>
        <v>30523985.15729472</v>
      </c>
    </row>
    <row r="120" spans="1:27" s="82" customFormat="1" ht="20.100000000000001" customHeight="1">
      <c r="A120" s="74">
        <v>117</v>
      </c>
      <c r="B120" s="75"/>
      <c r="C120" s="75"/>
      <c r="D120" s="76" t="s">
        <v>284</v>
      </c>
      <c r="E120" s="76" t="s">
        <v>285</v>
      </c>
      <c r="F120" s="77" t="s">
        <v>36</v>
      </c>
      <c r="G120" s="77" t="s">
        <v>65</v>
      </c>
      <c r="H120" s="75"/>
      <c r="I120" s="77" t="s">
        <v>268</v>
      </c>
      <c r="J120" s="83" t="s">
        <v>1020</v>
      </c>
      <c r="K120" s="75" t="s">
        <v>86</v>
      </c>
      <c r="L120" s="75" t="s">
        <v>31</v>
      </c>
      <c r="M120" s="75" t="s">
        <v>269</v>
      </c>
      <c r="N120" s="75" t="s">
        <v>38</v>
      </c>
      <c r="O120" s="77">
        <v>1518.4</v>
      </c>
      <c r="P120" s="77"/>
      <c r="Q120" s="75" t="s">
        <v>24</v>
      </c>
      <c r="R120" s="78"/>
      <c r="S120" s="79">
        <v>1536.711904</v>
      </c>
      <c r="T120" s="77"/>
      <c r="U120" s="80">
        <v>19601.939999999999</v>
      </c>
      <c r="V120" s="80">
        <f t="shared" si="19"/>
        <v>30122534.539493758</v>
      </c>
      <c r="W120" s="81"/>
      <c r="X120" s="80">
        <v>19601.939999999999</v>
      </c>
      <c r="Y120" s="79">
        <f t="shared" si="17"/>
        <v>30122534.539493758</v>
      </c>
      <c r="Z120" s="80">
        <v>19863.18</v>
      </c>
      <c r="AA120" s="79">
        <f t="shared" si="18"/>
        <v>30523985.15729472</v>
      </c>
    </row>
    <row r="121" spans="1:27" s="82" customFormat="1" ht="20.100000000000001" customHeight="1">
      <c r="A121" s="74">
        <v>118</v>
      </c>
      <c r="B121" s="75"/>
      <c r="C121" s="75"/>
      <c r="D121" s="76" t="s">
        <v>286</v>
      </c>
      <c r="E121" s="76" t="s">
        <v>287</v>
      </c>
      <c r="F121" s="77" t="s">
        <v>36</v>
      </c>
      <c r="G121" s="77" t="s">
        <v>65</v>
      </c>
      <c r="H121" s="75"/>
      <c r="I121" s="77" t="s">
        <v>268</v>
      </c>
      <c r="J121" s="83" t="s">
        <v>1020</v>
      </c>
      <c r="K121" s="75" t="s">
        <v>86</v>
      </c>
      <c r="L121" s="75" t="s">
        <v>31</v>
      </c>
      <c r="M121" s="75" t="s">
        <v>269</v>
      </c>
      <c r="N121" s="75" t="s">
        <v>34</v>
      </c>
      <c r="O121" s="77">
        <v>1416.6</v>
      </c>
      <c r="P121" s="77"/>
      <c r="Q121" s="75" t="s">
        <v>24</v>
      </c>
      <c r="R121" s="78"/>
      <c r="S121" s="79">
        <v>1433.6841959999999</v>
      </c>
      <c r="T121" s="77"/>
      <c r="U121" s="80">
        <v>19601.939999999999</v>
      </c>
      <c r="V121" s="80">
        <f t="shared" si="19"/>
        <v>28102991.588940237</v>
      </c>
      <c r="W121" s="81"/>
      <c r="X121" s="80">
        <v>19601.939999999999</v>
      </c>
      <c r="Y121" s="79">
        <f t="shared" si="17"/>
        <v>28102991.588940237</v>
      </c>
      <c r="Z121" s="80">
        <v>19863.18</v>
      </c>
      <c r="AA121" s="79">
        <f t="shared" si="18"/>
        <v>28477527.248303279</v>
      </c>
    </row>
    <row r="122" spans="1:27" s="82" customFormat="1" ht="20.100000000000001" customHeight="1">
      <c r="A122" s="74">
        <v>119</v>
      </c>
      <c r="B122" s="75">
        <v>10</v>
      </c>
      <c r="C122" s="75">
        <v>10</v>
      </c>
      <c r="D122" s="76" t="s">
        <v>266</v>
      </c>
      <c r="E122" s="76" t="s">
        <v>267</v>
      </c>
      <c r="F122" s="77" t="s">
        <v>36</v>
      </c>
      <c r="G122" s="77" t="s">
        <v>65</v>
      </c>
      <c r="H122" s="75"/>
      <c r="I122" s="77" t="s">
        <v>268</v>
      </c>
      <c r="J122" s="77" t="s">
        <v>952</v>
      </c>
      <c r="K122" s="75" t="s">
        <v>86</v>
      </c>
      <c r="L122" s="75"/>
      <c r="M122" s="75"/>
      <c r="N122" s="75"/>
      <c r="O122" s="77"/>
      <c r="P122" s="77"/>
      <c r="Q122" s="75"/>
      <c r="R122" s="78"/>
      <c r="S122" s="79"/>
      <c r="T122" s="84">
        <f>SUM(S112:S121)</f>
        <v>13996.9933</v>
      </c>
      <c r="U122" s="80">
        <f>V122/T122</f>
        <v>19601.940000000002</v>
      </c>
      <c r="V122" s="80">
        <f>SUM(V112:V121)</f>
        <v>274368222.84700203</v>
      </c>
      <c r="W122" s="81">
        <v>274400000</v>
      </c>
      <c r="X122" s="80">
        <f>Y122/T122</f>
        <v>19601.940000000002</v>
      </c>
      <c r="Y122" s="79">
        <f t="shared" ref="Y122:AA122" si="20">SUM(Y112:Y121)</f>
        <v>274368222.84700203</v>
      </c>
      <c r="Z122" s="80">
        <f>AA122/T122</f>
        <v>19863.18</v>
      </c>
      <c r="AA122" s="79">
        <f t="shared" si="20"/>
        <v>278024797.37669402</v>
      </c>
    </row>
    <row r="123" spans="1:27" s="16" customFormat="1" ht="20.100000000000001" customHeight="1">
      <c r="A123" s="39">
        <v>120</v>
      </c>
      <c r="B123" s="19">
        <v>11</v>
      </c>
      <c r="C123" s="19">
        <v>11</v>
      </c>
      <c r="D123" s="20" t="s">
        <v>288</v>
      </c>
      <c r="E123" s="20" t="s">
        <v>289</v>
      </c>
      <c r="F123" s="18" t="s">
        <v>43</v>
      </c>
      <c r="G123" s="18" t="s">
        <v>41</v>
      </c>
      <c r="H123" s="19">
        <v>1</v>
      </c>
      <c r="I123" s="18" t="s">
        <v>1505</v>
      </c>
      <c r="J123" s="18" t="s">
        <v>953</v>
      </c>
      <c r="K123" s="19" t="s">
        <v>86</v>
      </c>
      <c r="L123" s="19" t="s">
        <v>20</v>
      </c>
      <c r="M123" s="19" t="s">
        <v>290</v>
      </c>
      <c r="N123" s="19" t="s">
        <v>21</v>
      </c>
      <c r="O123" s="18">
        <v>204.78</v>
      </c>
      <c r="P123" s="18"/>
      <c r="Q123" s="19" t="s">
        <v>24</v>
      </c>
      <c r="R123" s="21"/>
      <c r="S123" s="22">
        <v>204.78</v>
      </c>
      <c r="T123" s="18"/>
      <c r="U123" s="23">
        <v>8199.32</v>
      </c>
      <c r="V123" s="23">
        <f>U123*S123</f>
        <v>1679056.7496</v>
      </c>
      <c r="W123" s="55"/>
      <c r="X123" s="23">
        <v>8407.44</v>
      </c>
      <c r="Y123" s="22">
        <f t="shared" si="17"/>
        <v>1721675.5632000002</v>
      </c>
      <c r="Z123" s="23">
        <v>9064.02</v>
      </c>
      <c r="AA123" s="22">
        <f t="shared" si="18"/>
        <v>1856130.0156</v>
      </c>
    </row>
    <row r="124" spans="1:27" s="16" customFormat="1" ht="20.100000000000001" customHeight="1">
      <c r="A124" s="39">
        <v>121</v>
      </c>
      <c r="B124" s="25">
        <v>11</v>
      </c>
      <c r="C124" s="25">
        <v>11</v>
      </c>
      <c r="D124" s="26" t="s">
        <v>288</v>
      </c>
      <c r="E124" s="26" t="s">
        <v>289</v>
      </c>
      <c r="F124" s="27" t="s">
        <v>43</v>
      </c>
      <c r="G124" s="27" t="s">
        <v>41</v>
      </c>
      <c r="H124" s="25"/>
      <c r="I124" s="27" t="s">
        <v>1505</v>
      </c>
      <c r="J124" s="27" t="s">
        <v>953</v>
      </c>
      <c r="K124" s="25" t="s">
        <v>86</v>
      </c>
      <c r="L124" s="25"/>
      <c r="M124" s="25"/>
      <c r="N124" s="25"/>
      <c r="O124" s="27"/>
      <c r="P124" s="27"/>
      <c r="Q124" s="25"/>
      <c r="R124" s="28"/>
      <c r="S124" s="29"/>
      <c r="T124" s="30">
        <f>SUM(S123)</f>
        <v>204.78</v>
      </c>
      <c r="U124" s="31">
        <f>V124/T124</f>
        <v>8199.32</v>
      </c>
      <c r="V124" s="31">
        <f>SUM(V123)</f>
        <v>1679056.7496</v>
      </c>
      <c r="W124" s="56">
        <v>1700000</v>
      </c>
      <c r="X124" s="31">
        <f>Y124/T124</f>
        <v>8407.44</v>
      </c>
      <c r="Y124" s="29">
        <f t="shared" ref="Y124:AA124" si="21">SUM(Y123)</f>
        <v>1721675.5632000002</v>
      </c>
      <c r="Z124" s="31">
        <f>AA124/T124</f>
        <v>9064.02</v>
      </c>
      <c r="AA124" s="29">
        <f t="shared" si="21"/>
        <v>1856130.0156</v>
      </c>
    </row>
    <row r="125" spans="1:27" s="16" customFormat="1" ht="20.100000000000001" customHeight="1">
      <c r="A125" s="39">
        <v>122</v>
      </c>
      <c r="B125" s="19">
        <v>12</v>
      </c>
      <c r="C125" s="19">
        <v>12</v>
      </c>
      <c r="D125" s="20" t="s">
        <v>291</v>
      </c>
      <c r="E125" s="20" t="s">
        <v>292</v>
      </c>
      <c r="F125" s="18" t="s">
        <v>43</v>
      </c>
      <c r="G125" s="18" t="s">
        <v>41</v>
      </c>
      <c r="H125" s="19">
        <v>1</v>
      </c>
      <c r="I125" s="18" t="s">
        <v>1506</v>
      </c>
      <c r="J125" s="18" t="s">
        <v>953</v>
      </c>
      <c r="K125" s="19" t="s">
        <v>86</v>
      </c>
      <c r="L125" s="19" t="s">
        <v>20</v>
      </c>
      <c r="M125" s="19" t="s">
        <v>290</v>
      </c>
      <c r="N125" s="19" t="s">
        <v>35</v>
      </c>
      <c r="O125" s="18">
        <v>204.65</v>
      </c>
      <c r="P125" s="18"/>
      <c r="Q125" s="19" t="s">
        <v>24</v>
      </c>
      <c r="R125" s="21"/>
      <c r="S125" s="22">
        <v>204.65</v>
      </c>
      <c r="T125" s="18"/>
      <c r="U125" s="23">
        <v>8199.32</v>
      </c>
      <c r="V125" s="23">
        <f>U125*S125</f>
        <v>1677990.838</v>
      </c>
      <c r="W125" s="55"/>
      <c r="X125" s="23">
        <v>8407.44</v>
      </c>
      <c r="Y125" s="22">
        <f t="shared" si="17"/>
        <v>1720582.5960000001</v>
      </c>
      <c r="Z125" s="23">
        <v>9064.02</v>
      </c>
      <c r="AA125" s="22">
        <f t="shared" si="18"/>
        <v>1854951.6930000002</v>
      </c>
    </row>
    <row r="126" spans="1:27" s="16" customFormat="1" ht="20.100000000000001" customHeight="1">
      <c r="A126" s="39">
        <v>123</v>
      </c>
      <c r="B126" s="25">
        <v>12</v>
      </c>
      <c r="C126" s="25">
        <v>12</v>
      </c>
      <c r="D126" s="26" t="s">
        <v>291</v>
      </c>
      <c r="E126" s="26" t="s">
        <v>292</v>
      </c>
      <c r="F126" s="27" t="s">
        <v>43</v>
      </c>
      <c r="G126" s="27" t="s">
        <v>41</v>
      </c>
      <c r="H126" s="25"/>
      <c r="I126" s="27" t="s">
        <v>1506</v>
      </c>
      <c r="J126" s="27" t="s">
        <v>953</v>
      </c>
      <c r="K126" s="25" t="s">
        <v>86</v>
      </c>
      <c r="L126" s="25"/>
      <c r="M126" s="25"/>
      <c r="N126" s="25"/>
      <c r="O126" s="27"/>
      <c r="P126" s="27"/>
      <c r="Q126" s="25"/>
      <c r="R126" s="28"/>
      <c r="S126" s="29"/>
      <c r="T126" s="30">
        <f>SUM(S125)</f>
        <v>204.65</v>
      </c>
      <c r="U126" s="31">
        <f>V126/T126</f>
        <v>8199.32</v>
      </c>
      <c r="V126" s="31">
        <f>SUM(V125)</f>
        <v>1677990.838</v>
      </c>
      <c r="W126" s="56">
        <v>1700000</v>
      </c>
      <c r="X126" s="31">
        <f>Y126/T126</f>
        <v>8407.44</v>
      </c>
      <c r="Y126" s="29">
        <f t="shared" ref="Y126:AA126" si="22">SUM(Y125)</f>
        <v>1720582.5960000001</v>
      </c>
      <c r="Z126" s="31">
        <f>AA126/T126</f>
        <v>9064.02</v>
      </c>
      <c r="AA126" s="29">
        <f t="shared" si="22"/>
        <v>1854951.6930000002</v>
      </c>
    </row>
    <row r="127" spans="1:27" s="16" customFormat="1" ht="20.100000000000001" customHeight="1">
      <c r="A127" s="39">
        <v>124</v>
      </c>
      <c r="B127" s="19">
        <v>13</v>
      </c>
      <c r="C127" s="19">
        <v>13</v>
      </c>
      <c r="D127" s="20" t="s">
        <v>293</v>
      </c>
      <c r="E127" s="20" t="s">
        <v>294</v>
      </c>
      <c r="F127" s="18" t="s">
        <v>43</v>
      </c>
      <c r="G127" s="18" t="s">
        <v>41</v>
      </c>
      <c r="H127" s="19">
        <v>1</v>
      </c>
      <c r="I127" s="18" t="s">
        <v>1507</v>
      </c>
      <c r="J127" s="18" t="s">
        <v>953</v>
      </c>
      <c r="K127" s="19" t="s">
        <v>86</v>
      </c>
      <c r="L127" s="19" t="s">
        <v>20</v>
      </c>
      <c r="M127" s="19" t="s">
        <v>290</v>
      </c>
      <c r="N127" s="19" t="s">
        <v>72</v>
      </c>
      <c r="O127" s="18">
        <v>204.81</v>
      </c>
      <c r="P127" s="18"/>
      <c r="Q127" s="19" t="s">
        <v>24</v>
      </c>
      <c r="R127" s="21"/>
      <c r="S127" s="22">
        <v>204.81</v>
      </c>
      <c r="T127" s="18"/>
      <c r="U127" s="23">
        <v>8199.32</v>
      </c>
      <c r="V127" s="23">
        <f>U127*S127</f>
        <v>1679302.7291999999</v>
      </c>
      <c r="W127" s="55"/>
      <c r="X127" s="23">
        <v>8407.44</v>
      </c>
      <c r="Y127" s="22">
        <f t="shared" si="17"/>
        <v>1721927.7864000001</v>
      </c>
      <c r="Z127" s="23">
        <v>9064.02</v>
      </c>
      <c r="AA127" s="22">
        <f t="shared" si="18"/>
        <v>1856401.9362000001</v>
      </c>
    </row>
    <row r="128" spans="1:27" s="16" customFormat="1" ht="20.100000000000001" customHeight="1">
      <c r="A128" s="39">
        <v>125</v>
      </c>
      <c r="B128" s="25">
        <v>13</v>
      </c>
      <c r="C128" s="25">
        <v>13</v>
      </c>
      <c r="D128" s="26" t="s">
        <v>293</v>
      </c>
      <c r="E128" s="26" t="s">
        <v>294</v>
      </c>
      <c r="F128" s="27" t="s">
        <v>43</v>
      </c>
      <c r="G128" s="27" t="s">
        <v>41</v>
      </c>
      <c r="H128" s="25"/>
      <c r="I128" s="27" t="s">
        <v>1507</v>
      </c>
      <c r="J128" s="27" t="s">
        <v>953</v>
      </c>
      <c r="K128" s="25" t="s">
        <v>86</v>
      </c>
      <c r="L128" s="25"/>
      <c r="M128" s="25"/>
      <c r="N128" s="25"/>
      <c r="O128" s="27"/>
      <c r="P128" s="27"/>
      <c r="Q128" s="25"/>
      <c r="R128" s="28"/>
      <c r="S128" s="29"/>
      <c r="T128" s="30">
        <f>+S127</f>
        <v>204.81</v>
      </c>
      <c r="U128" s="31">
        <f>V128/T128</f>
        <v>8199.32</v>
      </c>
      <c r="V128" s="31">
        <f>SUM(V127)</f>
        <v>1679302.7291999999</v>
      </c>
      <c r="W128" s="56">
        <v>1700000</v>
      </c>
      <c r="X128" s="31">
        <f>Y128/T128</f>
        <v>8407.44</v>
      </c>
      <c r="Y128" s="29">
        <f t="shared" ref="Y128:AA128" si="23">SUM(Y127)</f>
        <v>1721927.7864000001</v>
      </c>
      <c r="Z128" s="31">
        <f>AA128/T128</f>
        <v>9064.02</v>
      </c>
      <c r="AA128" s="29">
        <f t="shared" si="23"/>
        <v>1856401.9362000001</v>
      </c>
    </row>
    <row r="129" spans="1:27" s="16" customFormat="1" ht="20.100000000000001" customHeight="1">
      <c r="A129" s="39">
        <v>126</v>
      </c>
      <c r="B129" s="19">
        <v>14</v>
      </c>
      <c r="C129" s="19">
        <v>14</v>
      </c>
      <c r="D129" s="20" t="s">
        <v>295</v>
      </c>
      <c r="E129" s="20" t="s">
        <v>296</v>
      </c>
      <c r="F129" s="18" t="s">
        <v>43</v>
      </c>
      <c r="G129" s="18" t="s">
        <v>41</v>
      </c>
      <c r="H129" s="19">
        <v>1</v>
      </c>
      <c r="I129" s="18" t="s">
        <v>1508</v>
      </c>
      <c r="J129" s="18" t="s">
        <v>953</v>
      </c>
      <c r="K129" s="19" t="s">
        <v>86</v>
      </c>
      <c r="L129" s="19" t="s">
        <v>20</v>
      </c>
      <c r="M129" s="19" t="s">
        <v>290</v>
      </c>
      <c r="N129" s="19" t="s">
        <v>73</v>
      </c>
      <c r="O129" s="18">
        <v>204.79</v>
      </c>
      <c r="P129" s="18"/>
      <c r="Q129" s="19" t="s">
        <v>24</v>
      </c>
      <c r="R129" s="21"/>
      <c r="S129" s="22">
        <v>204.79</v>
      </c>
      <c r="T129" s="18"/>
      <c r="U129" s="23">
        <v>8199.32</v>
      </c>
      <c r="V129" s="23">
        <f>U129*S129</f>
        <v>1679138.7427999999</v>
      </c>
      <c r="W129" s="55"/>
      <c r="X129" s="23">
        <v>8407.44</v>
      </c>
      <c r="Y129" s="22">
        <f t="shared" si="17"/>
        <v>1721759.6376</v>
      </c>
      <c r="Z129" s="23">
        <v>9064.02</v>
      </c>
      <c r="AA129" s="22">
        <f t="shared" si="18"/>
        <v>1856220.6558000001</v>
      </c>
    </row>
    <row r="130" spans="1:27" s="16" customFormat="1" ht="20.100000000000001" customHeight="1">
      <c r="A130" s="39">
        <v>127</v>
      </c>
      <c r="B130" s="25">
        <v>14</v>
      </c>
      <c r="C130" s="25">
        <v>14</v>
      </c>
      <c r="D130" s="26" t="s">
        <v>295</v>
      </c>
      <c r="E130" s="26" t="s">
        <v>296</v>
      </c>
      <c r="F130" s="27" t="s">
        <v>43</v>
      </c>
      <c r="G130" s="27" t="s">
        <v>41</v>
      </c>
      <c r="H130" s="25"/>
      <c r="I130" s="27" t="s">
        <v>1508</v>
      </c>
      <c r="J130" s="27" t="s">
        <v>953</v>
      </c>
      <c r="K130" s="25" t="s">
        <v>86</v>
      </c>
      <c r="L130" s="25"/>
      <c r="M130" s="25"/>
      <c r="N130" s="25"/>
      <c r="O130" s="27"/>
      <c r="P130" s="27"/>
      <c r="Q130" s="25"/>
      <c r="R130" s="28"/>
      <c r="S130" s="29"/>
      <c r="T130" s="30">
        <f>+S129</f>
        <v>204.79</v>
      </c>
      <c r="U130" s="31">
        <f>V130/T130</f>
        <v>8199.32</v>
      </c>
      <c r="V130" s="31">
        <f>SUM(V129)</f>
        <v>1679138.7427999999</v>
      </c>
      <c r="W130" s="56">
        <v>1700000</v>
      </c>
      <c r="X130" s="31">
        <f>Y130/T130</f>
        <v>8407.44</v>
      </c>
      <c r="Y130" s="29">
        <f t="shared" ref="Y130:AA130" si="24">SUM(Y129)</f>
        <v>1721759.6376</v>
      </c>
      <c r="Z130" s="31">
        <f>AA130/T130</f>
        <v>9064.02</v>
      </c>
      <c r="AA130" s="29">
        <f t="shared" si="24"/>
        <v>1856220.6558000001</v>
      </c>
    </row>
    <row r="131" spans="1:27" s="16" customFormat="1" ht="20.100000000000001" customHeight="1">
      <c r="A131" s="39">
        <v>128</v>
      </c>
      <c r="B131" s="19">
        <v>15</v>
      </c>
      <c r="C131" s="19">
        <v>15</v>
      </c>
      <c r="D131" s="20" t="s">
        <v>297</v>
      </c>
      <c r="E131" s="20" t="s">
        <v>298</v>
      </c>
      <c r="F131" s="18" t="s">
        <v>43</v>
      </c>
      <c r="G131" s="18" t="s">
        <v>41</v>
      </c>
      <c r="H131" s="19">
        <v>1</v>
      </c>
      <c r="I131" s="18" t="s">
        <v>1509</v>
      </c>
      <c r="J131" s="18" t="s">
        <v>953</v>
      </c>
      <c r="K131" s="19" t="s">
        <v>86</v>
      </c>
      <c r="L131" s="19" t="s">
        <v>20</v>
      </c>
      <c r="M131" s="19" t="s">
        <v>290</v>
      </c>
      <c r="N131" s="19" t="s">
        <v>74</v>
      </c>
      <c r="O131" s="18">
        <v>204.83</v>
      </c>
      <c r="P131" s="18"/>
      <c r="Q131" s="19" t="s">
        <v>24</v>
      </c>
      <c r="R131" s="21"/>
      <c r="S131" s="22">
        <v>204.83</v>
      </c>
      <c r="T131" s="18"/>
      <c r="U131" s="23">
        <v>8199.32</v>
      </c>
      <c r="V131" s="23">
        <f>U131*S131</f>
        <v>1679466.7156</v>
      </c>
      <c r="W131" s="55"/>
      <c r="X131" s="23">
        <v>8407.44</v>
      </c>
      <c r="Y131" s="22">
        <f t="shared" si="17"/>
        <v>1722095.9352000002</v>
      </c>
      <c r="Z131" s="23">
        <v>9064.02</v>
      </c>
      <c r="AA131" s="22">
        <f t="shared" si="18"/>
        <v>1856583.2166000002</v>
      </c>
    </row>
    <row r="132" spans="1:27" s="16" customFormat="1" ht="20.100000000000001" customHeight="1">
      <c r="A132" s="39">
        <v>129</v>
      </c>
      <c r="B132" s="25">
        <v>15</v>
      </c>
      <c r="C132" s="25">
        <v>15</v>
      </c>
      <c r="D132" s="26" t="s">
        <v>297</v>
      </c>
      <c r="E132" s="26" t="s">
        <v>298</v>
      </c>
      <c r="F132" s="27" t="s">
        <v>43</v>
      </c>
      <c r="G132" s="27" t="s">
        <v>41</v>
      </c>
      <c r="H132" s="25"/>
      <c r="I132" s="27" t="s">
        <v>1509</v>
      </c>
      <c r="J132" s="27" t="s">
        <v>953</v>
      </c>
      <c r="K132" s="25" t="s">
        <v>86</v>
      </c>
      <c r="L132" s="25"/>
      <c r="M132" s="25"/>
      <c r="N132" s="25"/>
      <c r="O132" s="27"/>
      <c r="P132" s="27"/>
      <c r="Q132" s="25"/>
      <c r="R132" s="28"/>
      <c r="S132" s="29"/>
      <c r="T132" s="30">
        <f>+S131</f>
        <v>204.83</v>
      </c>
      <c r="U132" s="31">
        <f>V132/T132</f>
        <v>8199.32</v>
      </c>
      <c r="V132" s="31">
        <f>SUM(V131)</f>
        <v>1679466.7156</v>
      </c>
      <c r="W132" s="56">
        <v>1700000</v>
      </c>
      <c r="X132" s="31">
        <f>Y132/T132</f>
        <v>8407.44</v>
      </c>
      <c r="Y132" s="29">
        <f t="shared" ref="Y132:AA132" si="25">SUM(Y131)</f>
        <v>1722095.9352000002</v>
      </c>
      <c r="Z132" s="31">
        <f>AA132/T132</f>
        <v>9064.02</v>
      </c>
      <c r="AA132" s="29">
        <f t="shared" si="25"/>
        <v>1856583.2166000002</v>
      </c>
    </row>
    <row r="133" spans="1:27" s="16" customFormat="1" ht="20.100000000000001" customHeight="1">
      <c r="A133" s="39">
        <v>130</v>
      </c>
      <c r="B133" s="19">
        <v>16</v>
      </c>
      <c r="C133" s="19">
        <v>16</v>
      </c>
      <c r="D133" s="20" t="s">
        <v>299</v>
      </c>
      <c r="E133" s="20" t="s">
        <v>300</v>
      </c>
      <c r="F133" s="18" t="s">
        <v>43</v>
      </c>
      <c r="G133" s="18" t="s">
        <v>41</v>
      </c>
      <c r="H133" s="19">
        <v>1</v>
      </c>
      <c r="I133" s="18" t="s">
        <v>1510</v>
      </c>
      <c r="J133" s="18" t="s">
        <v>953</v>
      </c>
      <c r="K133" s="19" t="s">
        <v>86</v>
      </c>
      <c r="L133" s="19" t="s">
        <v>20</v>
      </c>
      <c r="M133" s="19" t="s">
        <v>290</v>
      </c>
      <c r="N133" s="19" t="s">
        <v>22</v>
      </c>
      <c r="O133" s="18">
        <v>204.79</v>
      </c>
      <c r="P133" s="18"/>
      <c r="Q133" s="19" t="s">
        <v>24</v>
      </c>
      <c r="R133" s="21"/>
      <c r="S133" s="22">
        <v>204.79</v>
      </c>
      <c r="T133" s="18"/>
      <c r="U133" s="23">
        <v>8199.32</v>
      </c>
      <c r="V133" s="23">
        <f>U133*S133</f>
        <v>1679138.7427999999</v>
      </c>
      <c r="W133" s="55"/>
      <c r="X133" s="23">
        <v>8407.44</v>
      </c>
      <c r="Y133" s="22">
        <f t="shared" si="17"/>
        <v>1721759.6376</v>
      </c>
      <c r="Z133" s="23">
        <v>9064.02</v>
      </c>
      <c r="AA133" s="22">
        <f t="shared" si="18"/>
        <v>1856220.6558000001</v>
      </c>
    </row>
    <row r="134" spans="1:27" s="16" customFormat="1" ht="20.100000000000001" customHeight="1">
      <c r="A134" s="39">
        <v>131</v>
      </c>
      <c r="B134" s="25">
        <v>16</v>
      </c>
      <c r="C134" s="25">
        <v>16</v>
      </c>
      <c r="D134" s="26" t="s">
        <v>299</v>
      </c>
      <c r="E134" s="26" t="s">
        <v>300</v>
      </c>
      <c r="F134" s="27" t="s">
        <v>43</v>
      </c>
      <c r="G134" s="27" t="s">
        <v>41</v>
      </c>
      <c r="H134" s="25"/>
      <c r="I134" s="27" t="s">
        <v>1510</v>
      </c>
      <c r="J134" s="27" t="s">
        <v>953</v>
      </c>
      <c r="K134" s="25" t="s">
        <v>86</v>
      </c>
      <c r="L134" s="25"/>
      <c r="M134" s="25"/>
      <c r="N134" s="25"/>
      <c r="O134" s="27"/>
      <c r="P134" s="27"/>
      <c r="Q134" s="25"/>
      <c r="R134" s="28"/>
      <c r="S134" s="29"/>
      <c r="T134" s="30">
        <f>+S133</f>
        <v>204.79</v>
      </c>
      <c r="U134" s="31">
        <f>V134/T134</f>
        <v>8199.32</v>
      </c>
      <c r="V134" s="31">
        <f>SUM(V133)</f>
        <v>1679138.7427999999</v>
      </c>
      <c r="W134" s="56">
        <v>1700000</v>
      </c>
      <c r="X134" s="31">
        <f>Y134/T134</f>
        <v>8407.44</v>
      </c>
      <c r="Y134" s="29">
        <f t="shared" ref="Y134:AA134" si="26">SUM(Y133)</f>
        <v>1721759.6376</v>
      </c>
      <c r="Z134" s="31">
        <f>AA134/T134</f>
        <v>9064.02</v>
      </c>
      <c r="AA134" s="29">
        <f t="shared" si="26"/>
        <v>1856220.6558000001</v>
      </c>
    </row>
    <row r="135" spans="1:27" s="16" customFormat="1" ht="20.100000000000001" customHeight="1">
      <c r="A135" s="39">
        <v>132</v>
      </c>
      <c r="B135" s="19">
        <v>17</v>
      </c>
      <c r="C135" s="19">
        <v>17</v>
      </c>
      <c r="D135" s="20" t="s">
        <v>301</v>
      </c>
      <c r="E135" s="20" t="s">
        <v>302</v>
      </c>
      <c r="F135" s="18" t="s">
        <v>43</v>
      </c>
      <c r="G135" s="18" t="s">
        <v>41</v>
      </c>
      <c r="H135" s="19">
        <v>1</v>
      </c>
      <c r="I135" s="18" t="s">
        <v>1511</v>
      </c>
      <c r="J135" s="18" t="s">
        <v>953</v>
      </c>
      <c r="K135" s="19" t="s">
        <v>86</v>
      </c>
      <c r="L135" s="19" t="s">
        <v>20</v>
      </c>
      <c r="M135" s="19" t="s">
        <v>290</v>
      </c>
      <c r="N135" s="19" t="s">
        <v>25</v>
      </c>
      <c r="O135" s="18">
        <v>204.81</v>
      </c>
      <c r="P135" s="18"/>
      <c r="Q135" s="19" t="s">
        <v>24</v>
      </c>
      <c r="R135" s="21"/>
      <c r="S135" s="22">
        <v>204.81</v>
      </c>
      <c r="T135" s="18"/>
      <c r="U135" s="23">
        <v>8199.32</v>
      </c>
      <c r="V135" s="23">
        <f>U135*S135</f>
        <v>1679302.7291999999</v>
      </c>
      <c r="W135" s="55"/>
      <c r="X135" s="23">
        <v>8407.44</v>
      </c>
      <c r="Y135" s="22">
        <f t="shared" si="17"/>
        <v>1721927.7864000001</v>
      </c>
      <c r="Z135" s="23">
        <v>9064.02</v>
      </c>
      <c r="AA135" s="22">
        <f t="shared" si="18"/>
        <v>1856401.9362000001</v>
      </c>
    </row>
    <row r="136" spans="1:27" s="16" customFormat="1" ht="20.100000000000001" customHeight="1">
      <c r="A136" s="39">
        <v>133</v>
      </c>
      <c r="B136" s="25">
        <v>17</v>
      </c>
      <c r="C136" s="25">
        <v>17</v>
      </c>
      <c r="D136" s="26" t="s">
        <v>301</v>
      </c>
      <c r="E136" s="26" t="s">
        <v>302</v>
      </c>
      <c r="F136" s="27" t="s">
        <v>43</v>
      </c>
      <c r="G136" s="27" t="s">
        <v>41</v>
      </c>
      <c r="H136" s="25"/>
      <c r="I136" s="27" t="s">
        <v>1511</v>
      </c>
      <c r="J136" s="27" t="s">
        <v>953</v>
      </c>
      <c r="K136" s="25" t="s">
        <v>86</v>
      </c>
      <c r="L136" s="25"/>
      <c r="M136" s="25"/>
      <c r="N136" s="25"/>
      <c r="O136" s="27"/>
      <c r="P136" s="27"/>
      <c r="Q136" s="25"/>
      <c r="R136" s="28"/>
      <c r="S136" s="29"/>
      <c r="T136" s="30">
        <f>+S135</f>
        <v>204.81</v>
      </c>
      <c r="U136" s="31">
        <f>V136/T136</f>
        <v>8199.32</v>
      </c>
      <c r="V136" s="31">
        <f>SUM(V135)</f>
        <v>1679302.7291999999</v>
      </c>
      <c r="W136" s="56">
        <v>1700000</v>
      </c>
      <c r="X136" s="31">
        <f>Y136/T136</f>
        <v>8407.44</v>
      </c>
      <c r="Y136" s="29">
        <f t="shared" ref="Y136:AA136" si="27">SUM(Y135)</f>
        <v>1721927.7864000001</v>
      </c>
      <c r="Z136" s="31">
        <f>AA136/T136</f>
        <v>9064.02</v>
      </c>
      <c r="AA136" s="29">
        <f t="shared" si="27"/>
        <v>1856401.9362000001</v>
      </c>
    </row>
    <row r="137" spans="1:27" s="16" customFormat="1" ht="20.100000000000001" customHeight="1">
      <c r="A137" s="39">
        <v>134</v>
      </c>
      <c r="B137" s="19">
        <v>18</v>
      </c>
      <c r="C137" s="19">
        <v>18</v>
      </c>
      <c r="D137" s="20" t="s">
        <v>303</v>
      </c>
      <c r="E137" s="20" t="s">
        <v>304</v>
      </c>
      <c r="F137" s="18" t="s">
        <v>43</v>
      </c>
      <c r="G137" s="18" t="s">
        <v>41</v>
      </c>
      <c r="H137" s="19">
        <v>1</v>
      </c>
      <c r="I137" s="18" t="s">
        <v>1512</v>
      </c>
      <c r="J137" s="18" t="s">
        <v>953</v>
      </c>
      <c r="K137" s="19" t="s">
        <v>86</v>
      </c>
      <c r="L137" s="19" t="s">
        <v>20</v>
      </c>
      <c r="M137" s="19" t="s">
        <v>290</v>
      </c>
      <c r="N137" s="19" t="s">
        <v>27</v>
      </c>
      <c r="O137" s="18">
        <v>204.89</v>
      </c>
      <c r="P137" s="18"/>
      <c r="Q137" s="19" t="s">
        <v>24</v>
      </c>
      <c r="R137" s="21"/>
      <c r="S137" s="22">
        <v>204.79</v>
      </c>
      <c r="T137" s="18"/>
      <c r="U137" s="23">
        <v>8199.32</v>
      </c>
      <c r="V137" s="23">
        <f>U137*S137</f>
        <v>1679138.7427999999</v>
      </c>
      <c r="W137" s="55"/>
      <c r="X137" s="23">
        <v>8407.44</v>
      </c>
      <c r="Y137" s="22">
        <f t="shared" si="17"/>
        <v>1721759.6376</v>
      </c>
      <c r="Z137" s="23">
        <v>9064.02</v>
      </c>
      <c r="AA137" s="22">
        <f t="shared" si="18"/>
        <v>1856220.6558000001</v>
      </c>
    </row>
    <row r="138" spans="1:27" s="16" customFormat="1" ht="20.100000000000001" customHeight="1">
      <c r="A138" s="39">
        <v>135</v>
      </c>
      <c r="B138" s="25">
        <v>18</v>
      </c>
      <c r="C138" s="25">
        <v>18</v>
      </c>
      <c r="D138" s="26" t="s">
        <v>303</v>
      </c>
      <c r="E138" s="26" t="s">
        <v>304</v>
      </c>
      <c r="F138" s="27" t="s">
        <v>43</v>
      </c>
      <c r="G138" s="27" t="s">
        <v>41</v>
      </c>
      <c r="H138" s="25"/>
      <c r="I138" s="27" t="s">
        <v>1512</v>
      </c>
      <c r="J138" s="27" t="s">
        <v>953</v>
      </c>
      <c r="K138" s="25" t="s">
        <v>86</v>
      </c>
      <c r="L138" s="25"/>
      <c r="M138" s="25"/>
      <c r="N138" s="25"/>
      <c r="O138" s="27"/>
      <c r="P138" s="27"/>
      <c r="Q138" s="25"/>
      <c r="R138" s="28"/>
      <c r="S138" s="29"/>
      <c r="T138" s="30">
        <f>+S137</f>
        <v>204.79</v>
      </c>
      <c r="U138" s="31">
        <f>V138/T138</f>
        <v>8199.32</v>
      </c>
      <c r="V138" s="31">
        <f>SUM(V137)</f>
        <v>1679138.7427999999</v>
      </c>
      <c r="W138" s="56">
        <v>1700000</v>
      </c>
      <c r="X138" s="31">
        <f>Y138/T138</f>
        <v>8407.44</v>
      </c>
      <c r="Y138" s="29">
        <f t="shared" ref="Y138:AA138" si="28">SUM(Y137)</f>
        <v>1721759.6376</v>
      </c>
      <c r="Z138" s="31">
        <f>AA138/T138</f>
        <v>9064.02</v>
      </c>
      <c r="AA138" s="29">
        <f t="shared" si="28"/>
        <v>1856220.6558000001</v>
      </c>
    </row>
    <row r="139" spans="1:27" s="16" customFormat="1" ht="20.100000000000001" customHeight="1">
      <c r="A139" s="39">
        <v>136</v>
      </c>
      <c r="B139" s="19">
        <v>19</v>
      </c>
      <c r="C139" s="19">
        <v>19</v>
      </c>
      <c r="D139" s="20">
        <v>24203461310101</v>
      </c>
      <c r="E139" s="20" t="s">
        <v>305</v>
      </c>
      <c r="F139" s="18" t="s">
        <v>43</v>
      </c>
      <c r="G139" s="18" t="s">
        <v>41</v>
      </c>
      <c r="H139" s="19">
        <v>1</v>
      </c>
      <c r="I139" s="18" t="s">
        <v>1513</v>
      </c>
      <c r="J139" s="18" t="s">
        <v>953</v>
      </c>
      <c r="K139" s="19" t="s">
        <v>86</v>
      </c>
      <c r="L139" s="19" t="s">
        <v>20</v>
      </c>
      <c r="M139" s="19" t="s">
        <v>42</v>
      </c>
      <c r="N139" s="19" t="s">
        <v>42</v>
      </c>
      <c r="O139" s="18">
        <v>204.78</v>
      </c>
      <c r="P139" s="18"/>
      <c r="Q139" s="19" t="s">
        <v>24</v>
      </c>
      <c r="R139" s="21"/>
      <c r="S139" s="22">
        <v>204.78</v>
      </c>
      <c r="T139" s="18"/>
      <c r="U139" s="23">
        <v>8199.32</v>
      </c>
      <c r="V139" s="23">
        <f>U139*S139</f>
        <v>1679056.7496</v>
      </c>
      <c r="W139" s="55"/>
      <c r="X139" s="23">
        <v>8407.44</v>
      </c>
      <c r="Y139" s="22">
        <f t="shared" si="17"/>
        <v>1721675.5632000002</v>
      </c>
      <c r="Z139" s="23">
        <v>9064.02</v>
      </c>
      <c r="AA139" s="22">
        <f t="shared" si="18"/>
        <v>1856130.0156</v>
      </c>
    </row>
    <row r="140" spans="1:27" s="16" customFormat="1" ht="20.100000000000001" customHeight="1">
      <c r="A140" s="39">
        <v>137</v>
      </c>
      <c r="B140" s="25">
        <v>19</v>
      </c>
      <c r="C140" s="25">
        <v>19</v>
      </c>
      <c r="D140" s="26">
        <v>24203461310101</v>
      </c>
      <c r="E140" s="26" t="s">
        <v>305</v>
      </c>
      <c r="F140" s="27" t="s">
        <v>43</v>
      </c>
      <c r="G140" s="27" t="s">
        <v>41</v>
      </c>
      <c r="H140" s="25"/>
      <c r="I140" s="27" t="s">
        <v>1513</v>
      </c>
      <c r="J140" s="27" t="s">
        <v>953</v>
      </c>
      <c r="K140" s="25" t="s">
        <v>86</v>
      </c>
      <c r="L140" s="25"/>
      <c r="M140" s="25"/>
      <c r="N140" s="25"/>
      <c r="O140" s="27"/>
      <c r="P140" s="27"/>
      <c r="Q140" s="25"/>
      <c r="R140" s="28"/>
      <c r="S140" s="29"/>
      <c r="T140" s="30">
        <f>+S139</f>
        <v>204.78</v>
      </c>
      <c r="U140" s="31">
        <f>V140/T140</f>
        <v>8199.32</v>
      </c>
      <c r="V140" s="31">
        <f>SUM(V139)</f>
        <v>1679056.7496</v>
      </c>
      <c r="W140" s="56">
        <v>1700000</v>
      </c>
      <c r="X140" s="31">
        <f>Y140/T140</f>
        <v>8407.44</v>
      </c>
      <c r="Y140" s="29">
        <f t="shared" ref="Y140:AA140" si="29">SUM(Y139)</f>
        <v>1721675.5632000002</v>
      </c>
      <c r="Z140" s="31">
        <f>AA140/T140</f>
        <v>9064.02</v>
      </c>
      <c r="AA140" s="29">
        <f t="shared" si="29"/>
        <v>1856130.0156</v>
      </c>
    </row>
    <row r="141" spans="1:27" s="16" customFormat="1" ht="20.100000000000001" customHeight="1">
      <c r="A141" s="39">
        <v>138</v>
      </c>
      <c r="B141" s="19">
        <v>20</v>
      </c>
      <c r="C141" s="19">
        <v>20</v>
      </c>
      <c r="D141" s="20">
        <v>24203361310101</v>
      </c>
      <c r="E141" s="20" t="s">
        <v>306</v>
      </c>
      <c r="F141" s="18" t="s">
        <v>43</v>
      </c>
      <c r="G141" s="18" t="s">
        <v>41</v>
      </c>
      <c r="H141" s="19">
        <v>1</v>
      </c>
      <c r="I141" s="18" t="s">
        <v>1514</v>
      </c>
      <c r="J141" s="18" t="s">
        <v>953</v>
      </c>
      <c r="K141" s="19" t="s">
        <v>86</v>
      </c>
      <c r="L141" s="19" t="s">
        <v>20</v>
      </c>
      <c r="M141" s="19" t="s">
        <v>42</v>
      </c>
      <c r="N141" s="19" t="s">
        <v>42</v>
      </c>
      <c r="O141" s="18">
        <v>204.8</v>
      </c>
      <c r="P141" s="18"/>
      <c r="Q141" s="19" t="s">
        <v>24</v>
      </c>
      <c r="R141" s="21"/>
      <c r="S141" s="22">
        <v>204.8</v>
      </c>
      <c r="T141" s="18"/>
      <c r="U141" s="23">
        <v>8199.32</v>
      </c>
      <c r="V141" s="23">
        <f>U141*S141</f>
        <v>1679220.736</v>
      </c>
      <c r="W141" s="55"/>
      <c r="X141" s="23">
        <v>8407.44</v>
      </c>
      <c r="Y141" s="22">
        <f t="shared" si="17"/>
        <v>1721843.7120000003</v>
      </c>
      <c r="Z141" s="23">
        <v>9064.02</v>
      </c>
      <c r="AA141" s="22">
        <f t="shared" si="18"/>
        <v>1856311.2960000001</v>
      </c>
    </row>
    <row r="142" spans="1:27" s="16" customFormat="1" ht="20.100000000000001" customHeight="1">
      <c r="A142" s="39">
        <v>139</v>
      </c>
      <c r="B142" s="25">
        <v>20</v>
      </c>
      <c r="C142" s="25">
        <v>20</v>
      </c>
      <c r="D142" s="26">
        <v>24203361310101</v>
      </c>
      <c r="E142" s="26" t="s">
        <v>306</v>
      </c>
      <c r="F142" s="27" t="s">
        <v>43</v>
      </c>
      <c r="G142" s="27" t="s">
        <v>41</v>
      </c>
      <c r="H142" s="25"/>
      <c r="I142" s="27" t="s">
        <v>1514</v>
      </c>
      <c r="J142" s="27" t="s">
        <v>953</v>
      </c>
      <c r="K142" s="25" t="s">
        <v>86</v>
      </c>
      <c r="L142" s="25"/>
      <c r="M142" s="25"/>
      <c r="N142" s="25"/>
      <c r="O142" s="27"/>
      <c r="P142" s="27"/>
      <c r="Q142" s="25"/>
      <c r="R142" s="28"/>
      <c r="S142" s="29"/>
      <c r="T142" s="30">
        <f>+S141</f>
        <v>204.8</v>
      </c>
      <c r="U142" s="31">
        <f>V142/T142</f>
        <v>8199.32</v>
      </c>
      <c r="V142" s="31">
        <f>SUM(V141)</f>
        <v>1679220.736</v>
      </c>
      <c r="W142" s="56">
        <v>1700000</v>
      </c>
      <c r="X142" s="31">
        <f>Y142/T142</f>
        <v>8407.44</v>
      </c>
      <c r="Y142" s="29">
        <f t="shared" ref="Y142:AA142" si="30">SUM(Y141)</f>
        <v>1721843.7120000003</v>
      </c>
      <c r="Z142" s="31">
        <f>AA142/T142</f>
        <v>9064.02</v>
      </c>
      <c r="AA142" s="29">
        <f t="shared" si="30"/>
        <v>1856311.2960000001</v>
      </c>
    </row>
    <row r="143" spans="1:27" s="16" customFormat="1" ht="20.100000000000001" customHeight="1">
      <c r="A143" s="39">
        <v>140</v>
      </c>
      <c r="B143" s="19">
        <v>21</v>
      </c>
      <c r="C143" s="19">
        <v>21</v>
      </c>
      <c r="D143" s="20">
        <v>24203371310101</v>
      </c>
      <c r="E143" s="20" t="s">
        <v>307</v>
      </c>
      <c r="F143" s="18" t="s">
        <v>43</v>
      </c>
      <c r="G143" s="18" t="s">
        <v>41</v>
      </c>
      <c r="H143" s="19">
        <v>1</v>
      </c>
      <c r="I143" s="18" t="s">
        <v>1515</v>
      </c>
      <c r="J143" s="18" t="s">
        <v>953</v>
      </c>
      <c r="K143" s="19" t="s">
        <v>86</v>
      </c>
      <c r="L143" s="19" t="s">
        <v>20</v>
      </c>
      <c r="M143" s="19" t="s">
        <v>42</v>
      </c>
      <c r="N143" s="19" t="s">
        <v>42</v>
      </c>
      <c r="O143" s="18">
        <v>204.72</v>
      </c>
      <c r="P143" s="18"/>
      <c r="Q143" s="19" t="s">
        <v>24</v>
      </c>
      <c r="R143" s="21"/>
      <c r="S143" s="22">
        <v>204.72</v>
      </c>
      <c r="T143" s="18"/>
      <c r="U143" s="23">
        <v>8199.32</v>
      </c>
      <c r="V143" s="23">
        <f>U143*S143</f>
        <v>1678564.7903999998</v>
      </c>
      <c r="W143" s="55"/>
      <c r="X143" s="23">
        <v>8407.44</v>
      </c>
      <c r="Y143" s="22">
        <f t="shared" si="17"/>
        <v>1721171.1168000002</v>
      </c>
      <c r="Z143" s="23">
        <v>9064.02</v>
      </c>
      <c r="AA143" s="22">
        <f t="shared" si="18"/>
        <v>1855586.1744000001</v>
      </c>
    </row>
    <row r="144" spans="1:27" s="16" customFormat="1" ht="20.100000000000001" customHeight="1">
      <c r="A144" s="39">
        <v>141</v>
      </c>
      <c r="B144" s="25">
        <v>21</v>
      </c>
      <c r="C144" s="25">
        <v>21</v>
      </c>
      <c r="D144" s="26">
        <v>24203371310101</v>
      </c>
      <c r="E144" s="26" t="s">
        <v>307</v>
      </c>
      <c r="F144" s="27" t="s">
        <v>43</v>
      </c>
      <c r="G144" s="27" t="s">
        <v>41</v>
      </c>
      <c r="H144" s="25"/>
      <c r="I144" s="27" t="s">
        <v>1515</v>
      </c>
      <c r="J144" s="27" t="s">
        <v>953</v>
      </c>
      <c r="K144" s="25" t="s">
        <v>86</v>
      </c>
      <c r="L144" s="25"/>
      <c r="M144" s="25"/>
      <c r="N144" s="25"/>
      <c r="O144" s="27"/>
      <c r="P144" s="27"/>
      <c r="Q144" s="25"/>
      <c r="R144" s="28"/>
      <c r="S144" s="29"/>
      <c r="T144" s="30">
        <f>+S143</f>
        <v>204.72</v>
      </c>
      <c r="U144" s="31">
        <f>V144/T144</f>
        <v>8199.32</v>
      </c>
      <c r="V144" s="31">
        <f>SUM(V143)</f>
        <v>1678564.7903999998</v>
      </c>
      <c r="W144" s="56">
        <v>1700000</v>
      </c>
      <c r="X144" s="31">
        <f>Y144/T144</f>
        <v>8407.44</v>
      </c>
      <c r="Y144" s="29">
        <f t="shared" ref="Y144:AA144" si="31">SUM(Y143)</f>
        <v>1721171.1168000002</v>
      </c>
      <c r="Z144" s="31">
        <f>AA144/T144</f>
        <v>9064.02</v>
      </c>
      <c r="AA144" s="29">
        <f t="shared" si="31"/>
        <v>1855586.1744000001</v>
      </c>
    </row>
    <row r="145" spans="1:27" s="16" customFormat="1" ht="20.100000000000001" customHeight="1">
      <c r="A145" s="39">
        <v>142</v>
      </c>
      <c r="B145" s="19">
        <v>22</v>
      </c>
      <c r="C145" s="19">
        <v>22</v>
      </c>
      <c r="D145" s="20" t="s">
        <v>308</v>
      </c>
      <c r="E145" s="20" t="s">
        <v>309</v>
      </c>
      <c r="F145" s="18" t="s">
        <v>43</v>
      </c>
      <c r="G145" s="18" t="s">
        <v>41</v>
      </c>
      <c r="H145" s="19">
        <v>1</v>
      </c>
      <c r="I145" s="18" t="s">
        <v>1516</v>
      </c>
      <c r="J145" s="18" t="s">
        <v>953</v>
      </c>
      <c r="K145" s="19" t="s">
        <v>86</v>
      </c>
      <c r="L145" s="19" t="s">
        <v>20</v>
      </c>
      <c r="M145" s="19" t="s">
        <v>42</v>
      </c>
      <c r="N145" s="19" t="s">
        <v>310</v>
      </c>
      <c r="O145" s="18">
        <v>204.75</v>
      </c>
      <c r="P145" s="18"/>
      <c r="Q145" s="19" t="s">
        <v>184</v>
      </c>
      <c r="R145" s="21">
        <v>0.1</v>
      </c>
      <c r="S145" s="22">
        <v>204.75</v>
      </c>
      <c r="T145" s="18"/>
      <c r="U145" s="23">
        <v>7716.47</v>
      </c>
      <c r="V145" s="23">
        <f>U145*S145</f>
        <v>1579947.2325000002</v>
      </c>
      <c r="W145" s="55"/>
      <c r="X145" s="23">
        <v>7912.64</v>
      </c>
      <c r="Y145" s="22">
        <f t="shared" si="17"/>
        <v>1620113.04</v>
      </c>
      <c r="Z145" s="23">
        <v>8531.52</v>
      </c>
      <c r="AA145" s="22">
        <f t="shared" si="18"/>
        <v>1746828.7200000002</v>
      </c>
    </row>
    <row r="146" spans="1:27" s="16" customFormat="1" ht="20.100000000000001" customHeight="1">
      <c r="A146" s="39">
        <v>143</v>
      </c>
      <c r="B146" s="25">
        <v>22</v>
      </c>
      <c r="C146" s="25">
        <v>22</v>
      </c>
      <c r="D146" s="26" t="s">
        <v>308</v>
      </c>
      <c r="E146" s="26" t="s">
        <v>309</v>
      </c>
      <c r="F146" s="27" t="s">
        <v>43</v>
      </c>
      <c r="G146" s="27" t="s">
        <v>41</v>
      </c>
      <c r="H146" s="25"/>
      <c r="I146" s="27" t="s">
        <v>1516</v>
      </c>
      <c r="J146" s="27" t="s">
        <v>953</v>
      </c>
      <c r="K146" s="25" t="s">
        <v>86</v>
      </c>
      <c r="L146" s="25"/>
      <c r="M146" s="25"/>
      <c r="N146" s="25"/>
      <c r="O146" s="27"/>
      <c r="P146" s="27"/>
      <c r="Q146" s="25"/>
      <c r="R146" s="28"/>
      <c r="S146" s="29"/>
      <c r="T146" s="30">
        <f>+S145</f>
        <v>204.75</v>
      </c>
      <c r="U146" s="31">
        <f>V146/T146</f>
        <v>7716.4700000000012</v>
      </c>
      <c r="V146" s="31">
        <f>SUM(V145)</f>
        <v>1579947.2325000002</v>
      </c>
      <c r="W146" s="56">
        <v>1600000</v>
      </c>
      <c r="X146" s="31">
        <f>Y146/T146</f>
        <v>7912.64</v>
      </c>
      <c r="Y146" s="29">
        <f t="shared" ref="Y146:AA146" si="32">SUM(Y145)</f>
        <v>1620113.04</v>
      </c>
      <c r="Z146" s="31">
        <f>AA146/T146</f>
        <v>8531.52</v>
      </c>
      <c r="AA146" s="29">
        <f t="shared" si="32"/>
        <v>1746828.7200000002</v>
      </c>
    </row>
    <row r="147" spans="1:27" s="16" customFormat="1" ht="20.100000000000001" customHeight="1">
      <c r="A147" s="39">
        <v>144</v>
      </c>
      <c r="B147" s="19">
        <v>23</v>
      </c>
      <c r="C147" s="19">
        <v>23</v>
      </c>
      <c r="D147" s="20">
        <v>24203581310101</v>
      </c>
      <c r="E147" s="20" t="s">
        <v>311</v>
      </c>
      <c r="F147" s="18" t="s">
        <v>43</v>
      </c>
      <c r="G147" s="18" t="s">
        <v>41</v>
      </c>
      <c r="H147" s="19">
        <v>1</v>
      </c>
      <c r="I147" s="18" t="s">
        <v>1517</v>
      </c>
      <c r="J147" s="18" t="s">
        <v>953</v>
      </c>
      <c r="K147" s="19" t="s">
        <v>86</v>
      </c>
      <c r="L147" s="19" t="s">
        <v>20</v>
      </c>
      <c r="M147" s="19" t="s">
        <v>312</v>
      </c>
      <c r="N147" s="19" t="s">
        <v>313</v>
      </c>
      <c r="O147" s="18">
        <v>204.72</v>
      </c>
      <c r="P147" s="18"/>
      <c r="Q147" s="19" t="s">
        <v>23</v>
      </c>
      <c r="R147" s="21">
        <v>0.05</v>
      </c>
      <c r="S147" s="22">
        <v>204.72</v>
      </c>
      <c r="T147" s="18"/>
      <c r="U147" s="23">
        <v>8199.32</v>
      </c>
      <c r="V147" s="23">
        <f>U147*S147</f>
        <v>1678564.7903999998</v>
      </c>
      <c r="W147" s="55"/>
      <c r="X147" s="23">
        <v>8407.44</v>
      </c>
      <c r="Y147" s="22">
        <f t="shared" si="17"/>
        <v>1721171.1168000002</v>
      </c>
      <c r="Z147" s="23">
        <v>9064.02</v>
      </c>
      <c r="AA147" s="22">
        <f t="shared" si="18"/>
        <v>1855586.1744000001</v>
      </c>
    </row>
    <row r="148" spans="1:27" s="16" customFormat="1" ht="20.100000000000001" customHeight="1">
      <c r="A148" s="39">
        <v>145</v>
      </c>
      <c r="B148" s="25">
        <v>23</v>
      </c>
      <c r="C148" s="25">
        <v>23</v>
      </c>
      <c r="D148" s="26">
        <v>24203581310101</v>
      </c>
      <c r="E148" s="26" t="s">
        <v>311</v>
      </c>
      <c r="F148" s="27" t="s">
        <v>43</v>
      </c>
      <c r="G148" s="27" t="s">
        <v>41</v>
      </c>
      <c r="H148" s="25"/>
      <c r="I148" s="27" t="s">
        <v>1517</v>
      </c>
      <c r="J148" s="27" t="s">
        <v>953</v>
      </c>
      <c r="K148" s="25" t="s">
        <v>86</v>
      </c>
      <c r="L148" s="25"/>
      <c r="M148" s="25"/>
      <c r="N148" s="25"/>
      <c r="O148" s="27"/>
      <c r="P148" s="27"/>
      <c r="Q148" s="25"/>
      <c r="R148" s="28"/>
      <c r="S148" s="29"/>
      <c r="T148" s="30">
        <f>+S147</f>
        <v>204.72</v>
      </c>
      <c r="U148" s="31">
        <f>V148/T148</f>
        <v>8199.32</v>
      </c>
      <c r="V148" s="31">
        <f>SUM(V147)</f>
        <v>1678564.7903999998</v>
      </c>
      <c r="W148" s="56">
        <v>1700000</v>
      </c>
      <c r="X148" s="31">
        <f>Y148/T148</f>
        <v>8407.44</v>
      </c>
      <c r="Y148" s="29">
        <f t="shared" ref="Y148:AA148" si="33">SUM(Y147)</f>
        <v>1721171.1168000002</v>
      </c>
      <c r="Z148" s="31">
        <f>AA148/T148</f>
        <v>9064.02</v>
      </c>
      <c r="AA148" s="29">
        <f t="shared" si="33"/>
        <v>1855586.1744000001</v>
      </c>
    </row>
    <row r="149" spans="1:27" s="16" customFormat="1" ht="20.100000000000001" customHeight="1">
      <c r="A149" s="39">
        <v>146</v>
      </c>
      <c r="B149" s="19">
        <v>24</v>
      </c>
      <c r="C149" s="19">
        <v>24</v>
      </c>
      <c r="D149" s="20">
        <v>18101541303110</v>
      </c>
      <c r="E149" s="20" t="s">
        <v>314</v>
      </c>
      <c r="F149" s="18" t="s">
        <v>44</v>
      </c>
      <c r="G149" s="18" t="s">
        <v>19</v>
      </c>
      <c r="H149" s="19"/>
      <c r="I149" s="18" t="s">
        <v>315</v>
      </c>
      <c r="J149" s="18" t="s">
        <v>954</v>
      </c>
      <c r="K149" s="19" t="s">
        <v>86</v>
      </c>
      <c r="L149" s="19" t="s">
        <v>20</v>
      </c>
      <c r="M149" s="19" t="s">
        <v>33</v>
      </c>
      <c r="N149" s="19" t="s">
        <v>35</v>
      </c>
      <c r="O149" s="18">
        <v>1584</v>
      </c>
      <c r="P149" s="18"/>
      <c r="Q149" s="19" t="s">
        <v>23</v>
      </c>
      <c r="R149" s="21">
        <v>0.1</v>
      </c>
      <c r="S149" s="22">
        <v>1599.47568</v>
      </c>
      <c r="T149" s="18"/>
      <c r="U149" s="23">
        <v>7797.74</v>
      </c>
      <c r="V149" s="23">
        <f t="shared" ref="V149:V156" si="34">U149*S149</f>
        <v>12472295.4889632</v>
      </c>
      <c r="W149" s="55"/>
      <c r="X149" s="23">
        <v>7997.9</v>
      </c>
      <c r="Y149" s="22">
        <f t="shared" si="17"/>
        <v>12792446.541072</v>
      </c>
      <c r="Z149" s="23">
        <v>8629.3799999999992</v>
      </c>
      <c r="AA149" s="22">
        <f t="shared" si="18"/>
        <v>13802483.443478398</v>
      </c>
    </row>
    <row r="150" spans="1:27" s="16" customFormat="1" ht="20.100000000000001" customHeight="1">
      <c r="A150" s="39">
        <v>147</v>
      </c>
      <c r="B150" s="19"/>
      <c r="C150" s="19"/>
      <c r="D150" s="20">
        <v>18101541303113</v>
      </c>
      <c r="E150" s="20" t="s">
        <v>316</v>
      </c>
      <c r="F150" s="18" t="s">
        <v>44</v>
      </c>
      <c r="G150" s="18" t="s">
        <v>19</v>
      </c>
      <c r="H150" s="19"/>
      <c r="I150" s="18" t="s">
        <v>315</v>
      </c>
      <c r="J150" s="24" t="s">
        <v>1020</v>
      </c>
      <c r="K150" s="19" t="s">
        <v>86</v>
      </c>
      <c r="L150" s="19" t="s">
        <v>20</v>
      </c>
      <c r="M150" s="19" t="s">
        <v>33</v>
      </c>
      <c r="N150" s="19" t="s">
        <v>73</v>
      </c>
      <c r="O150" s="18">
        <v>920.4</v>
      </c>
      <c r="P150" s="18"/>
      <c r="Q150" s="19" t="s">
        <v>23</v>
      </c>
      <c r="R150" s="21">
        <v>0.1</v>
      </c>
      <c r="S150" s="22">
        <v>929.39255299999991</v>
      </c>
      <c r="T150" s="18"/>
      <c r="U150" s="23">
        <v>7797.74</v>
      </c>
      <c r="V150" s="23">
        <f t="shared" si="34"/>
        <v>7247161.4862302188</v>
      </c>
      <c r="W150" s="55"/>
      <c r="X150" s="23">
        <v>7997.9</v>
      </c>
      <c r="Y150" s="22">
        <f t="shared" si="17"/>
        <v>7433188.6996386992</v>
      </c>
      <c r="Z150" s="23">
        <v>8629.3799999999992</v>
      </c>
      <c r="AA150" s="22">
        <f t="shared" si="18"/>
        <v>8020081.5090071382</v>
      </c>
    </row>
    <row r="151" spans="1:27" s="16" customFormat="1" ht="20.100000000000001" customHeight="1">
      <c r="A151" s="39">
        <v>148</v>
      </c>
      <c r="B151" s="19"/>
      <c r="C151" s="19"/>
      <c r="D151" s="20">
        <v>18101541303114</v>
      </c>
      <c r="E151" s="20" t="s">
        <v>317</v>
      </c>
      <c r="F151" s="18" t="s">
        <v>44</v>
      </c>
      <c r="G151" s="18" t="s">
        <v>19</v>
      </c>
      <c r="H151" s="19"/>
      <c r="I151" s="18" t="s">
        <v>315</v>
      </c>
      <c r="J151" s="24" t="s">
        <v>1020</v>
      </c>
      <c r="K151" s="19" t="s">
        <v>86</v>
      </c>
      <c r="L151" s="19" t="s">
        <v>20</v>
      </c>
      <c r="M151" s="19" t="s">
        <v>33</v>
      </c>
      <c r="N151" s="19" t="s">
        <v>74</v>
      </c>
      <c r="O151" s="18">
        <v>600</v>
      </c>
      <c r="P151" s="18"/>
      <c r="Q151" s="19" t="s">
        <v>23</v>
      </c>
      <c r="R151" s="21">
        <v>0.1</v>
      </c>
      <c r="S151" s="22">
        <v>605.86199999999997</v>
      </c>
      <c r="T151" s="18"/>
      <c r="U151" s="23">
        <v>7797.74</v>
      </c>
      <c r="V151" s="23">
        <f t="shared" si="34"/>
        <v>4724354.35188</v>
      </c>
      <c r="W151" s="55"/>
      <c r="X151" s="23">
        <v>7997.9</v>
      </c>
      <c r="Y151" s="22">
        <f t="shared" si="17"/>
        <v>4845623.6897999998</v>
      </c>
      <c r="Z151" s="23">
        <v>8629.3799999999992</v>
      </c>
      <c r="AA151" s="22">
        <f t="shared" si="18"/>
        <v>5228213.4255599994</v>
      </c>
    </row>
    <row r="152" spans="1:27" s="16" customFormat="1" ht="20.100000000000001" customHeight="1">
      <c r="A152" s="39">
        <v>149</v>
      </c>
      <c r="B152" s="19"/>
      <c r="C152" s="19"/>
      <c r="D152" s="20">
        <v>18101541303115</v>
      </c>
      <c r="E152" s="20" t="s">
        <v>318</v>
      </c>
      <c r="F152" s="18" t="s">
        <v>44</v>
      </c>
      <c r="G152" s="18" t="s">
        <v>19</v>
      </c>
      <c r="H152" s="19"/>
      <c r="I152" s="18" t="s">
        <v>315</v>
      </c>
      <c r="J152" s="24" t="s">
        <v>1020</v>
      </c>
      <c r="K152" s="19" t="s">
        <v>86</v>
      </c>
      <c r="L152" s="19" t="s">
        <v>20</v>
      </c>
      <c r="M152" s="19" t="s">
        <v>33</v>
      </c>
      <c r="N152" s="19" t="s">
        <v>32</v>
      </c>
      <c r="O152" s="18">
        <v>1680</v>
      </c>
      <c r="P152" s="18"/>
      <c r="Q152" s="19" t="s">
        <v>23</v>
      </c>
      <c r="R152" s="21">
        <v>0.1</v>
      </c>
      <c r="S152" s="22">
        <v>1696.4136000000001</v>
      </c>
      <c r="T152" s="18"/>
      <c r="U152" s="23">
        <v>7797.74</v>
      </c>
      <c r="V152" s="23">
        <f t="shared" si="34"/>
        <v>13228192.185264001</v>
      </c>
      <c r="W152" s="55"/>
      <c r="X152" s="23">
        <v>7997.9</v>
      </c>
      <c r="Y152" s="22">
        <f t="shared" si="17"/>
        <v>13567746.33144</v>
      </c>
      <c r="Z152" s="23">
        <v>8629.3799999999992</v>
      </c>
      <c r="AA152" s="22">
        <f t="shared" si="18"/>
        <v>14638997.591567999</v>
      </c>
    </row>
    <row r="153" spans="1:27" s="16" customFormat="1" ht="20.100000000000001" customHeight="1">
      <c r="A153" s="39">
        <v>150</v>
      </c>
      <c r="B153" s="19"/>
      <c r="C153" s="19"/>
      <c r="D153" s="20">
        <v>18101541303116</v>
      </c>
      <c r="E153" s="20" t="s">
        <v>319</v>
      </c>
      <c r="F153" s="18" t="s">
        <v>44</v>
      </c>
      <c r="G153" s="18" t="s">
        <v>19</v>
      </c>
      <c r="H153" s="19"/>
      <c r="I153" s="18" t="s">
        <v>315</v>
      </c>
      <c r="J153" s="24" t="s">
        <v>1020</v>
      </c>
      <c r="K153" s="19" t="s">
        <v>86</v>
      </c>
      <c r="L153" s="19" t="s">
        <v>20</v>
      </c>
      <c r="M153" s="19" t="s">
        <v>33</v>
      </c>
      <c r="N153" s="19" t="s">
        <v>45</v>
      </c>
      <c r="O153" s="18">
        <v>2000</v>
      </c>
      <c r="P153" s="18"/>
      <c r="Q153" s="19" t="s">
        <v>23</v>
      </c>
      <c r="R153" s="21">
        <v>0.1</v>
      </c>
      <c r="S153" s="22">
        <v>2019.54</v>
      </c>
      <c r="T153" s="18"/>
      <c r="U153" s="23">
        <v>7797.74</v>
      </c>
      <c r="V153" s="23">
        <f t="shared" si="34"/>
        <v>15747847.839599999</v>
      </c>
      <c r="W153" s="55"/>
      <c r="X153" s="23">
        <v>7997.9</v>
      </c>
      <c r="Y153" s="22">
        <f t="shared" si="17"/>
        <v>16152078.965999998</v>
      </c>
      <c r="Z153" s="23">
        <v>8629.3799999999992</v>
      </c>
      <c r="AA153" s="22">
        <f t="shared" si="18"/>
        <v>17427378.085199997</v>
      </c>
    </row>
    <row r="154" spans="1:27" s="16" customFormat="1" ht="20.100000000000001" customHeight="1">
      <c r="A154" s="39">
        <v>151</v>
      </c>
      <c r="B154" s="19"/>
      <c r="C154" s="19"/>
      <c r="D154" s="20">
        <v>18101541303104</v>
      </c>
      <c r="E154" s="20" t="s">
        <v>320</v>
      </c>
      <c r="F154" s="18" t="s">
        <v>44</v>
      </c>
      <c r="G154" s="18" t="s">
        <v>19</v>
      </c>
      <c r="H154" s="19"/>
      <c r="I154" s="18" t="s">
        <v>315</v>
      </c>
      <c r="J154" s="24" t="s">
        <v>1020</v>
      </c>
      <c r="K154" s="19" t="s">
        <v>86</v>
      </c>
      <c r="L154" s="19" t="s">
        <v>20</v>
      </c>
      <c r="M154" s="19" t="s">
        <v>33</v>
      </c>
      <c r="N154" s="19" t="s">
        <v>27</v>
      </c>
      <c r="O154" s="18">
        <v>1620</v>
      </c>
      <c r="P154" s="18"/>
      <c r="Q154" s="19" t="s">
        <v>23</v>
      </c>
      <c r="R154" s="21">
        <v>0.1</v>
      </c>
      <c r="S154" s="22">
        <v>1635.8273999999999</v>
      </c>
      <c r="T154" s="18"/>
      <c r="U154" s="23">
        <v>7797.74</v>
      </c>
      <c r="V154" s="23">
        <f t="shared" si="34"/>
        <v>12755756.750076</v>
      </c>
      <c r="W154" s="55"/>
      <c r="X154" s="23">
        <v>7997.9</v>
      </c>
      <c r="Y154" s="22">
        <f t="shared" si="17"/>
        <v>13083183.962459998</v>
      </c>
      <c r="Z154" s="23">
        <v>8629.3799999999992</v>
      </c>
      <c r="AA154" s="22">
        <f t="shared" si="18"/>
        <v>14116176.249011997</v>
      </c>
    </row>
    <row r="155" spans="1:27" s="16" customFormat="1" ht="20.100000000000001" customHeight="1">
      <c r="A155" s="39">
        <v>152</v>
      </c>
      <c r="B155" s="19"/>
      <c r="C155" s="19"/>
      <c r="D155" s="20">
        <v>18101541303105</v>
      </c>
      <c r="E155" s="20" t="s">
        <v>321</v>
      </c>
      <c r="F155" s="18" t="s">
        <v>44</v>
      </c>
      <c r="G155" s="18" t="s">
        <v>19</v>
      </c>
      <c r="H155" s="19"/>
      <c r="I155" s="18" t="s">
        <v>315</v>
      </c>
      <c r="J155" s="24" t="s">
        <v>1020</v>
      </c>
      <c r="K155" s="19" t="s">
        <v>86</v>
      </c>
      <c r="L155" s="19" t="s">
        <v>20</v>
      </c>
      <c r="M155" s="19" t="s">
        <v>33</v>
      </c>
      <c r="N155" s="19" t="s">
        <v>26</v>
      </c>
      <c r="O155" s="18">
        <v>342</v>
      </c>
      <c r="P155" s="18"/>
      <c r="Q155" s="19" t="s">
        <v>23</v>
      </c>
      <c r="R155" s="21">
        <v>0.1</v>
      </c>
      <c r="S155" s="22">
        <v>345.34134</v>
      </c>
      <c r="T155" s="18"/>
      <c r="U155" s="23">
        <v>7797.74</v>
      </c>
      <c r="V155" s="23">
        <f t="shared" si="34"/>
        <v>2692881.9805716001</v>
      </c>
      <c r="W155" s="55"/>
      <c r="X155" s="23">
        <v>7997.9</v>
      </c>
      <c r="Y155" s="22">
        <f t="shared" si="17"/>
        <v>2762005.503186</v>
      </c>
      <c r="Z155" s="23">
        <v>8629.3799999999992</v>
      </c>
      <c r="AA155" s="22">
        <f t="shared" si="18"/>
        <v>2980081.6525691999</v>
      </c>
    </row>
    <row r="156" spans="1:27" s="16" customFormat="1" ht="20.100000000000001" customHeight="1">
      <c r="A156" s="39">
        <v>153</v>
      </c>
      <c r="B156" s="19"/>
      <c r="C156" s="19"/>
      <c r="D156" s="20">
        <v>18101541303109</v>
      </c>
      <c r="E156" s="20" t="s">
        <v>322</v>
      </c>
      <c r="F156" s="18" t="s">
        <v>44</v>
      </c>
      <c r="G156" s="18" t="s">
        <v>19</v>
      </c>
      <c r="H156" s="19"/>
      <c r="I156" s="18" t="s">
        <v>315</v>
      </c>
      <c r="J156" s="24" t="s">
        <v>1020</v>
      </c>
      <c r="K156" s="19" t="s">
        <v>86</v>
      </c>
      <c r="L156" s="19" t="s">
        <v>20</v>
      </c>
      <c r="M156" s="19" t="s">
        <v>33</v>
      </c>
      <c r="N156" s="19" t="s">
        <v>34</v>
      </c>
      <c r="O156" s="18">
        <v>1680</v>
      </c>
      <c r="P156" s="18"/>
      <c r="Q156" s="19" t="s">
        <v>23</v>
      </c>
      <c r="R156" s="21">
        <v>0.1</v>
      </c>
      <c r="S156" s="22">
        <v>1696.4136000000001</v>
      </c>
      <c r="T156" s="18"/>
      <c r="U156" s="23">
        <v>7797.74</v>
      </c>
      <c r="V156" s="23">
        <f t="shared" si="34"/>
        <v>13228192.185264001</v>
      </c>
      <c r="W156" s="55"/>
      <c r="X156" s="23">
        <v>7997.9</v>
      </c>
      <c r="Y156" s="22">
        <f t="shared" si="17"/>
        <v>13567746.33144</v>
      </c>
      <c r="Z156" s="23">
        <v>8629.3799999999992</v>
      </c>
      <c r="AA156" s="22">
        <f t="shared" si="18"/>
        <v>14638997.591567999</v>
      </c>
    </row>
    <row r="157" spans="1:27" s="16" customFormat="1" ht="20.100000000000001" customHeight="1">
      <c r="A157" s="39">
        <v>154</v>
      </c>
      <c r="B157" s="25">
        <v>24</v>
      </c>
      <c r="C157" s="25">
        <v>24</v>
      </c>
      <c r="D157" s="26">
        <v>18101541303110</v>
      </c>
      <c r="E157" s="26" t="s">
        <v>314</v>
      </c>
      <c r="F157" s="27" t="s">
        <v>44</v>
      </c>
      <c r="G157" s="27" t="s">
        <v>19</v>
      </c>
      <c r="H157" s="25"/>
      <c r="I157" s="27" t="s">
        <v>315</v>
      </c>
      <c r="J157" s="27" t="s">
        <v>954</v>
      </c>
      <c r="K157" s="25" t="s">
        <v>86</v>
      </c>
      <c r="L157" s="25"/>
      <c r="M157" s="25"/>
      <c r="N157" s="25"/>
      <c r="O157" s="27"/>
      <c r="P157" s="27"/>
      <c r="Q157" s="25"/>
      <c r="R157" s="28"/>
      <c r="S157" s="29"/>
      <c r="T157" s="30">
        <f>SUM(S149:S156)</f>
        <v>10528.266173</v>
      </c>
      <c r="U157" s="31">
        <f>V157/T157</f>
        <v>7797.74</v>
      </c>
      <c r="V157" s="31">
        <f>SUM(V149:V156)</f>
        <v>82096682.267849013</v>
      </c>
      <c r="W157" s="56">
        <v>82100000</v>
      </c>
      <c r="X157" s="31">
        <f>Y157/T157</f>
        <v>7997.9000000000005</v>
      </c>
      <c r="Y157" s="29">
        <f t="shared" ref="Y157:AA157" si="35">SUM(Y149:Y156)</f>
        <v>84204020.025036708</v>
      </c>
      <c r="Z157" s="31">
        <f>AA157/T157</f>
        <v>8629.3799999999992</v>
      </c>
      <c r="AA157" s="29">
        <f t="shared" si="35"/>
        <v>90852409.547962725</v>
      </c>
    </row>
    <row r="158" spans="1:27" s="16" customFormat="1" ht="20.100000000000001" customHeight="1">
      <c r="A158" s="39">
        <v>155</v>
      </c>
      <c r="B158" s="19">
        <v>25</v>
      </c>
      <c r="C158" s="19">
        <v>25</v>
      </c>
      <c r="D158" s="20">
        <v>18117111310101</v>
      </c>
      <c r="E158" s="20" t="s">
        <v>323</v>
      </c>
      <c r="F158" s="18" t="s">
        <v>44</v>
      </c>
      <c r="G158" s="18" t="s">
        <v>41</v>
      </c>
      <c r="H158" s="19">
        <v>1</v>
      </c>
      <c r="I158" s="18" t="s">
        <v>324</v>
      </c>
      <c r="J158" s="18" t="s">
        <v>954</v>
      </c>
      <c r="K158" s="19" t="s">
        <v>86</v>
      </c>
      <c r="L158" s="19" t="s">
        <v>20</v>
      </c>
      <c r="M158" s="19" t="s">
        <v>71</v>
      </c>
      <c r="N158" s="19" t="s">
        <v>21</v>
      </c>
      <c r="O158" s="18">
        <v>1863.4</v>
      </c>
      <c r="P158" s="18"/>
      <c r="Q158" s="19" t="s">
        <v>24</v>
      </c>
      <c r="R158" s="21"/>
      <c r="S158" s="22">
        <v>1881.16392</v>
      </c>
      <c r="T158" s="18"/>
      <c r="U158" s="23">
        <v>8119.32</v>
      </c>
      <c r="V158" s="23">
        <f>U158*S158</f>
        <v>15273771.838934399</v>
      </c>
      <c r="W158" s="55"/>
      <c r="X158" s="23">
        <v>8327.44</v>
      </c>
      <c r="Y158" s="22">
        <f t="shared" si="17"/>
        <v>15665279.6739648</v>
      </c>
      <c r="Z158" s="23">
        <v>8984.02</v>
      </c>
      <c r="AA158" s="22">
        <f t="shared" si="18"/>
        <v>16900414.2805584</v>
      </c>
    </row>
    <row r="159" spans="1:27" s="16" customFormat="1" ht="20.100000000000001" customHeight="1">
      <c r="A159" s="39">
        <v>156</v>
      </c>
      <c r="B159" s="19"/>
      <c r="C159" s="19"/>
      <c r="D159" s="20" t="s">
        <v>325</v>
      </c>
      <c r="E159" s="20" t="s">
        <v>326</v>
      </c>
      <c r="F159" s="18" t="s">
        <v>44</v>
      </c>
      <c r="G159" s="18" t="s">
        <v>41</v>
      </c>
      <c r="H159" s="19">
        <v>1</v>
      </c>
      <c r="I159" s="18" t="s">
        <v>327</v>
      </c>
      <c r="J159" s="24" t="s">
        <v>1020</v>
      </c>
      <c r="K159" s="19" t="s">
        <v>86</v>
      </c>
      <c r="L159" s="19" t="s">
        <v>20</v>
      </c>
      <c r="M159" s="19" t="s">
        <v>71</v>
      </c>
      <c r="N159" s="19" t="s">
        <v>27</v>
      </c>
      <c r="O159" s="18">
        <v>1932.4</v>
      </c>
      <c r="P159" s="18"/>
      <c r="Q159" s="19" t="s">
        <v>24</v>
      </c>
      <c r="R159" s="21"/>
      <c r="S159" s="22">
        <v>1930.0811200000001</v>
      </c>
      <c r="T159" s="18"/>
      <c r="U159" s="23">
        <v>8119.32</v>
      </c>
      <c r="V159" s="23">
        <f>U159*S159</f>
        <v>15670946.2392384</v>
      </c>
      <c r="W159" s="55"/>
      <c r="X159" s="23">
        <v>8327.44</v>
      </c>
      <c r="Y159" s="22">
        <f t="shared" si="17"/>
        <v>16072634.721932802</v>
      </c>
      <c r="Z159" s="23">
        <v>8984.02</v>
      </c>
      <c r="AA159" s="22">
        <f t="shared" si="18"/>
        <v>17339887.383702401</v>
      </c>
    </row>
    <row r="160" spans="1:27" s="16" customFormat="1" ht="20.100000000000001" customHeight="1">
      <c r="A160" s="39">
        <v>157</v>
      </c>
      <c r="B160" s="19"/>
      <c r="C160" s="19"/>
      <c r="D160" s="20" t="s">
        <v>328</v>
      </c>
      <c r="E160" s="20" t="s">
        <v>329</v>
      </c>
      <c r="F160" s="18" t="s">
        <v>44</v>
      </c>
      <c r="G160" s="18" t="s">
        <v>41</v>
      </c>
      <c r="H160" s="19">
        <v>1</v>
      </c>
      <c r="I160" s="18" t="s">
        <v>324</v>
      </c>
      <c r="J160" s="24" t="s">
        <v>1020</v>
      </c>
      <c r="K160" s="19" t="s">
        <v>86</v>
      </c>
      <c r="L160" s="19" t="s">
        <v>20</v>
      </c>
      <c r="M160" s="19" t="s">
        <v>71</v>
      </c>
      <c r="N160" s="19" t="s">
        <v>33</v>
      </c>
      <c r="O160" s="18">
        <v>1932.4</v>
      </c>
      <c r="P160" s="18"/>
      <c r="Q160" s="19" t="s">
        <v>24</v>
      </c>
      <c r="R160" s="21"/>
      <c r="S160" s="22">
        <v>1951.33752</v>
      </c>
      <c r="T160" s="18"/>
      <c r="U160" s="23">
        <v>8119.32</v>
      </c>
      <c r="V160" s="23">
        <f>U160*S160</f>
        <v>15843533.7528864</v>
      </c>
      <c r="W160" s="55"/>
      <c r="X160" s="23">
        <v>8327.44</v>
      </c>
      <c r="Y160" s="22">
        <f t="shared" si="17"/>
        <v>16249646.117548801</v>
      </c>
      <c r="Z160" s="23">
        <v>8984.02</v>
      </c>
      <c r="AA160" s="22">
        <f t="shared" si="18"/>
        <v>17530855.306430399</v>
      </c>
    </row>
    <row r="161" spans="1:27" s="16" customFormat="1" ht="20.100000000000001" customHeight="1">
      <c r="A161" s="39">
        <v>158</v>
      </c>
      <c r="B161" s="19"/>
      <c r="C161" s="19"/>
      <c r="D161" s="20" t="s">
        <v>330</v>
      </c>
      <c r="E161" s="20" t="s">
        <v>331</v>
      </c>
      <c r="F161" s="18" t="s">
        <v>44</v>
      </c>
      <c r="G161" s="18" t="s">
        <v>41</v>
      </c>
      <c r="H161" s="19">
        <v>1</v>
      </c>
      <c r="I161" s="18" t="s">
        <v>324</v>
      </c>
      <c r="J161" s="24" t="s">
        <v>1020</v>
      </c>
      <c r="K161" s="19" t="s">
        <v>86</v>
      </c>
      <c r="L161" s="19" t="s">
        <v>20</v>
      </c>
      <c r="M161" s="19" t="s">
        <v>71</v>
      </c>
      <c r="N161" s="19" t="s">
        <v>38</v>
      </c>
      <c r="O161" s="18">
        <v>2000</v>
      </c>
      <c r="P161" s="18"/>
      <c r="Q161" s="19" t="s">
        <v>24</v>
      </c>
      <c r="R161" s="21"/>
      <c r="S161" s="22">
        <v>2019.621832</v>
      </c>
      <c r="T161" s="18"/>
      <c r="U161" s="23">
        <v>8119.32</v>
      </c>
      <c r="V161" s="23">
        <f>U161*S161</f>
        <v>16397955.932994239</v>
      </c>
      <c r="W161" s="55"/>
      <c r="X161" s="23">
        <v>8327.44</v>
      </c>
      <c r="Y161" s="22">
        <f t="shared" si="17"/>
        <v>16818279.628670081</v>
      </c>
      <c r="Z161" s="23">
        <v>8984.02</v>
      </c>
      <c r="AA161" s="22">
        <f t="shared" si="18"/>
        <v>18144322.931124642</v>
      </c>
    </row>
    <row r="162" spans="1:27" s="16" customFormat="1" ht="20.100000000000001" customHeight="1">
      <c r="A162" s="39">
        <v>159</v>
      </c>
      <c r="B162" s="25">
        <v>25</v>
      </c>
      <c r="C162" s="25">
        <v>25</v>
      </c>
      <c r="D162" s="26">
        <v>18117111310101</v>
      </c>
      <c r="E162" s="26" t="s">
        <v>323</v>
      </c>
      <c r="F162" s="27" t="s">
        <v>44</v>
      </c>
      <c r="G162" s="27" t="s">
        <v>41</v>
      </c>
      <c r="H162" s="25"/>
      <c r="I162" s="27" t="s">
        <v>324</v>
      </c>
      <c r="J162" s="27" t="s">
        <v>954</v>
      </c>
      <c r="K162" s="25" t="s">
        <v>86</v>
      </c>
      <c r="L162" s="25"/>
      <c r="M162" s="25"/>
      <c r="N162" s="25"/>
      <c r="O162" s="27"/>
      <c r="P162" s="27"/>
      <c r="Q162" s="25"/>
      <c r="R162" s="28"/>
      <c r="S162" s="29"/>
      <c r="T162" s="30">
        <f>SUM(S158:S161)</f>
        <v>7782.2043919999996</v>
      </c>
      <c r="U162" s="31">
        <f>V162/T162</f>
        <v>8119.3200000000006</v>
      </c>
      <c r="V162" s="31">
        <f>SUM(V158:V161)</f>
        <v>63186207.764053442</v>
      </c>
      <c r="W162" s="56">
        <v>63200000</v>
      </c>
      <c r="X162" s="31">
        <f>Y162/T162</f>
        <v>8327.44</v>
      </c>
      <c r="Y162" s="29">
        <f t="shared" ref="Y162:AA162" si="36">SUM(Y158:Y161)</f>
        <v>64805840.142116487</v>
      </c>
      <c r="Z162" s="31">
        <f>AA162/T162</f>
        <v>8984.02</v>
      </c>
      <c r="AA162" s="29">
        <f t="shared" si="36"/>
        <v>69915479.901815847</v>
      </c>
    </row>
    <row r="163" spans="1:27" s="82" customFormat="1" ht="20.100000000000001" customHeight="1">
      <c r="A163" s="74">
        <v>160</v>
      </c>
      <c r="B163" s="75">
        <v>26</v>
      </c>
      <c r="C163" s="75">
        <v>26</v>
      </c>
      <c r="D163" s="76">
        <v>18102181310102</v>
      </c>
      <c r="E163" s="76" t="s">
        <v>332</v>
      </c>
      <c r="F163" s="77" t="s">
        <v>44</v>
      </c>
      <c r="G163" s="77" t="s">
        <v>41</v>
      </c>
      <c r="H163" s="75">
        <v>2</v>
      </c>
      <c r="I163" s="77" t="s">
        <v>333</v>
      </c>
      <c r="J163" s="77" t="s">
        <v>954</v>
      </c>
      <c r="K163" s="75" t="s">
        <v>86</v>
      </c>
      <c r="L163" s="75" t="s">
        <v>20</v>
      </c>
      <c r="M163" s="75" t="s">
        <v>27</v>
      </c>
      <c r="N163" s="75" t="s">
        <v>22</v>
      </c>
      <c r="O163" s="77">
        <v>1155.4000000000001</v>
      </c>
      <c r="P163" s="77"/>
      <c r="Q163" s="75" t="s">
        <v>23</v>
      </c>
      <c r="R163" s="78">
        <v>0.05</v>
      </c>
      <c r="S163" s="79">
        <v>1167.156929</v>
      </c>
      <c r="T163" s="77"/>
      <c r="U163" s="80">
        <v>8280.59</v>
      </c>
      <c r="V163" s="80">
        <f>U163*S163</f>
        <v>9664747.9947081096</v>
      </c>
      <c r="W163" s="81"/>
      <c r="X163" s="80">
        <v>8492.7000000000007</v>
      </c>
      <c r="Y163" s="79">
        <f t="shared" ref="Y163:Y224" si="37">X163*S163</f>
        <v>9912313.6509183012</v>
      </c>
      <c r="Z163" s="80">
        <v>9161.8799999999992</v>
      </c>
      <c r="AA163" s="79">
        <f t="shared" ref="AA163:AA224" si="38">Z163*S163</f>
        <v>10693351.724666519</v>
      </c>
    </row>
    <row r="164" spans="1:27" s="82" customFormat="1" ht="20.100000000000001" customHeight="1">
      <c r="A164" s="74">
        <v>161</v>
      </c>
      <c r="B164" s="75">
        <v>26</v>
      </c>
      <c r="C164" s="75">
        <v>26</v>
      </c>
      <c r="D164" s="76">
        <v>18102181310102</v>
      </c>
      <c r="E164" s="76" t="s">
        <v>332</v>
      </c>
      <c r="F164" s="77" t="s">
        <v>44</v>
      </c>
      <c r="G164" s="77" t="s">
        <v>41</v>
      </c>
      <c r="H164" s="75"/>
      <c r="I164" s="77" t="s">
        <v>333</v>
      </c>
      <c r="J164" s="77" t="s">
        <v>954</v>
      </c>
      <c r="K164" s="75" t="s">
        <v>86</v>
      </c>
      <c r="L164" s="75"/>
      <c r="M164" s="75"/>
      <c r="N164" s="75"/>
      <c r="O164" s="77"/>
      <c r="P164" s="77"/>
      <c r="Q164" s="75"/>
      <c r="R164" s="78"/>
      <c r="S164" s="79"/>
      <c r="T164" s="84">
        <f>+S163</f>
        <v>1167.156929</v>
      </c>
      <c r="U164" s="80">
        <f>V164/T164</f>
        <v>8280.59</v>
      </c>
      <c r="V164" s="80">
        <f>SUM(V163)</f>
        <v>9664747.9947081096</v>
      </c>
      <c r="W164" s="81">
        <v>9700000</v>
      </c>
      <c r="X164" s="80">
        <f>Y164/T164</f>
        <v>8492.7000000000007</v>
      </c>
      <c r="Y164" s="79">
        <f t="shared" ref="Y164:AA164" si="39">SUM(Y163)</f>
        <v>9912313.6509183012</v>
      </c>
      <c r="Z164" s="80">
        <f>AA164/T164</f>
        <v>9161.8799999999992</v>
      </c>
      <c r="AA164" s="79">
        <f t="shared" si="39"/>
        <v>10693351.724666519</v>
      </c>
    </row>
    <row r="165" spans="1:27" s="16" customFormat="1" ht="20.100000000000001" customHeight="1">
      <c r="A165" s="39">
        <v>162</v>
      </c>
      <c r="B165" s="19">
        <v>27</v>
      </c>
      <c r="C165" s="19">
        <v>27</v>
      </c>
      <c r="D165" s="20">
        <v>18102220511101</v>
      </c>
      <c r="E165" s="20" t="s">
        <v>334</v>
      </c>
      <c r="F165" s="18" t="s">
        <v>44</v>
      </c>
      <c r="G165" s="18" t="s">
        <v>65</v>
      </c>
      <c r="H165" s="19"/>
      <c r="I165" s="18" t="s">
        <v>335</v>
      </c>
      <c r="J165" s="18" t="s">
        <v>955</v>
      </c>
      <c r="K165" s="19" t="s">
        <v>86</v>
      </c>
      <c r="L165" s="19" t="s">
        <v>29</v>
      </c>
      <c r="M165" s="19">
        <v>1</v>
      </c>
      <c r="N165" s="19">
        <v>1</v>
      </c>
      <c r="O165" s="18">
        <v>1764</v>
      </c>
      <c r="P165" s="18"/>
      <c r="Q165" s="19" t="s">
        <v>47</v>
      </c>
      <c r="R165" s="21" t="s">
        <v>54</v>
      </c>
      <c r="S165" s="22">
        <v>1782.6454799999999</v>
      </c>
      <c r="T165" s="18"/>
      <c r="U165" s="23">
        <v>10322.219999999999</v>
      </c>
      <c r="V165" s="23">
        <f t="shared" ref="V165:V173" si="40">U165*S165</f>
        <v>18400858.826565597</v>
      </c>
      <c r="W165" s="55"/>
      <c r="X165" s="23">
        <v>10437.32</v>
      </c>
      <c r="Y165" s="22">
        <f t="shared" si="37"/>
        <v>18606041.321313597</v>
      </c>
      <c r="Z165" s="23">
        <v>10805.64</v>
      </c>
      <c r="AA165" s="22">
        <f t="shared" si="38"/>
        <v>19262625.3045072</v>
      </c>
    </row>
    <row r="166" spans="1:27" s="16" customFormat="1" ht="20.100000000000001" customHeight="1">
      <c r="A166" s="39">
        <v>163</v>
      </c>
      <c r="B166" s="19"/>
      <c r="C166" s="19"/>
      <c r="D166" s="20">
        <v>18102220511102</v>
      </c>
      <c r="E166" s="20" t="s">
        <v>336</v>
      </c>
      <c r="F166" s="18" t="s">
        <v>44</v>
      </c>
      <c r="G166" s="18" t="s">
        <v>65</v>
      </c>
      <c r="H166" s="19"/>
      <c r="I166" s="18" t="s">
        <v>335</v>
      </c>
      <c r="J166" s="24" t="s">
        <v>1020</v>
      </c>
      <c r="K166" s="19" t="s">
        <v>86</v>
      </c>
      <c r="L166" s="19" t="s">
        <v>29</v>
      </c>
      <c r="M166" s="19">
        <v>1</v>
      </c>
      <c r="N166" s="19">
        <v>2</v>
      </c>
      <c r="O166" s="18">
        <v>1848</v>
      </c>
      <c r="P166" s="18"/>
      <c r="Q166" s="19" t="s">
        <v>30</v>
      </c>
      <c r="R166" s="21">
        <v>0.05</v>
      </c>
      <c r="S166" s="22">
        <v>1867.5333600000001</v>
      </c>
      <c r="T166" s="18"/>
      <c r="U166" s="23">
        <v>9745.9699999999993</v>
      </c>
      <c r="V166" s="23">
        <f t="shared" si="40"/>
        <v>18200924.100559201</v>
      </c>
      <c r="W166" s="55"/>
      <c r="X166" s="23">
        <v>9854.82</v>
      </c>
      <c r="Y166" s="22">
        <f t="shared" si="37"/>
        <v>18404205.106795199</v>
      </c>
      <c r="Z166" s="23">
        <v>10203.14</v>
      </c>
      <c r="AA166" s="22">
        <f t="shared" si="38"/>
        <v>19054704.326750401</v>
      </c>
    </row>
    <row r="167" spans="1:27" s="16" customFormat="1" ht="20.100000000000001" customHeight="1">
      <c r="A167" s="39">
        <v>164</v>
      </c>
      <c r="B167" s="19"/>
      <c r="C167" s="19"/>
      <c r="D167" s="20">
        <v>18102220511103</v>
      </c>
      <c r="E167" s="20" t="s">
        <v>337</v>
      </c>
      <c r="F167" s="18" t="s">
        <v>44</v>
      </c>
      <c r="G167" s="18" t="s">
        <v>65</v>
      </c>
      <c r="H167" s="19"/>
      <c r="I167" s="18" t="s">
        <v>335</v>
      </c>
      <c r="J167" s="24" t="s">
        <v>1020</v>
      </c>
      <c r="K167" s="19" t="s">
        <v>86</v>
      </c>
      <c r="L167" s="19" t="s">
        <v>29</v>
      </c>
      <c r="M167" s="19">
        <v>1</v>
      </c>
      <c r="N167" s="19">
        <v>3</v>
      </c>
      <c r="O167" s="18">
        <v>1782</v>
      </c>
      <c r="P167" s="18"/>
      <c r="Q167" s="19" t="s">
        <v>47</v>
      </c>
      <c r="R167" s="21" t="s">
        <v>54</v>
      </c>
      <c r="S167" s="22">
        <v>1800.83574</v>
      </c>
      <c r="T167" s="18"/>
      <c r="U167" s="23">
        <v>10322.219999999999</v>
      </c>
      <c r="V167" s="23">
        <f t="shared" si="40"/>
        <v>18588622.692142799</v>
      </c>
      <c r="W167" s="55"/>
      <c r="X167" s="23">
        <v>10437.32</v>
      </c>
      <c r="Y167" s="22">
        <f t="shared" si="37"/>
        <v>18795898.885816798</v>
      </c>
      <c r="Z167" s="23">
        <v>10805.64</v>
      </c>
      <c r="AA167" s="22">
        <f t="shared" si="38"/>
        <v>19459182.7055736</v>
      </c>
    </row>
    <row r="168" spans="1:27" s="16" customFormat="1" ht="20.100000000000001" customHeight="1">
      <c r="A168" s="39">
        <v>165</v>
      </c>
      <c r="B168" s="19"/>
      <c r="C168" s="19"/>
      <c r="D168" s="20">
        <v>18102220511104</v>
      </c>
      <c r="E168" s="20" t="s">
        <v>338</v>
      </c>
      <c r="F168" s="18" t="s">
        <v>44</v>
      </c>
      <c r="G168" s="18" t="s">
        <v>65</v>
      </c>
      <c r="H168" s="19"/>
      <c r="I168" s="18" t="s">
        <v>335</v>
      </c>
      <c r="J168" s="24" t="s">
        <v>1020</v>
      </c>
      <c r="K168" s="19" t="s">
        <v>86</v>
      </c>
      <c r="L168" s="19" t="s">
        <v>29</v>
      </c>
      <c r="M168" s="19">
        <v>1</v>
      </c>
      <c r="N168" s="19">
        <v>4</v>
      </c>
      <c r="O168" s="18">
        <v>1848</v>
      </c>
      <c r="P168" s="18"/>
      <c r="Q168" s="19" t="s">
        <v>30</v>
      </c>
      <c r="R168" s="21">
        <v>0.05</v>
      </c>
      <c r="S168" s="22">
        <v>1867.5333600000001</v>
      </c>
      <c r="T168" s="18"/>
      <c r="U168" s="23">
        <v>9745.9699999999993</v>
      </c>
      <c r="V168" s="23">
        <f t="shared" si="40"/>
        <v>18200924.100559201</v>
      </c>
      <c r="W168" s="55"/>
      <c r="X168" s="23">
        <v>9854.82</v>
      </c>
      <c r="Y168" s="22">
        <f t="shared" si="37"/>
        <v>18404205.106795199</v>
      </c>
      <c r="Z168" s="23">
        <v>10203.14</v>
      </c>
      <c r="AA168" s="22">
        <f t="shared" si="38"/>
        <v>19054704.326750401</v>
      </c>
    </row>
    <row r="169" spans="1:27" s="16" customFormat="1" ht="20.100000000000001" customHeight="1">
      <c r="A169" s="39">
        <v>166</v>
      </c>
      <c r="B169" s="19"/>
      <c r="C169" s="19"/>
      <c r="D169" s="20">
        <v>18102220511105</v>
      </c>
      <c r="E169" s="20" t="s">
        <v>339</v>
      </c>
      <c r="F169" s="18" t="s">
        <v>44</v>
      </c>
      <c r="G169" s="18" t="s">
        <v>65</v>
      </c>
      <c r="H169" s="19"/>
      <c r="I169" s="18" t="s">
        <v>335</v>
      </c>
      <c r="J169" s="24" t="s">
        <v>1020</v>
      </c>
      <c r="K169" s="19" t="s">
        <v>86</v>
      </c>
      <c r="L169" s="19" t="s">
        <v>29</v>
      </c>
      <c r="M169" s="19">
        <v>1</v>
      </c>
      <c r="N169" s="19">
        <v>5</v>
      </c>
      <c r="O169" s="18">
        <v>1782</v>
      </c>
      <c r="P169" s="18"/>
      <c r="Q169" s="19" t="s">
        <v>47</v>
      </c>
      <c r="R169" s="21" t="s">
        <v>54</v>
      </c>
      <c r="S169" s="22">
        <v>1800.83574</v>
      </c>
      <c r="T169" s="18"/>
      <c r="U169" s="23">
        <v>10322.219999999999</v>
      </c>
      <c r="V169" s="23">
        <f t="shared" si="40"/>
        <v>18588622.692142799</v>
      </c>
      <c r="W169" s="55"/>
      <c r="X169" s="23">
        <v>10437.32</v>
      </c>
      <c r="Y169" s="22">
        <f t="shared" si="37"/>
        <v>18795898.885816798</v>
      </c>
      <c r="Z169" s="23">
        <v>10805.64</v>
      </c>
      <c r="AA169" s="22">
        <f t="shared" si="38"/>
        <v>19459182.7055736</v>
      </c>
    </row>
    <row r="170" spans="1:27" s="16" customFormat="1" ht="20.100000000000001" customHeight="1">
      <c r="A170" s="39">
        <v>167</v>
      </c>
      <c r="B170" s="19"/>
      <c r="C170" s="19"/>
      <c r="D170" s="20">
        <v>18102220511106</v>
      </c>
      <c r="E170" s="20" t="s">
        <v>340</v>
      </c>
      <c r="F170" s="18" t="s">
        <v>44</v>
      </c>
      <c r="G170" s="18" t="s">
        <v>65</v>
      </c>
      <c r="H170" s="19"/>
      <c r="I170" s="18" t="s">
        <v>335</v>
      </c>
      <c r="J170" s="24" t="s">
        <v>1020</v>
      </c>
      <c r="K170" s="19" t="s">
        <v>86</v>
      </c>
      <c r="L170" s="19" t="s">
        <v>29</v>
      </c>
      <c r="M170" s="19">
        <v>1</v>
      </c>
      <c r="N170" s="19">
        <v>6</v>
      </c>
      <c r="O170" s="18">
        <v>1782</v>
      </c>
      <c r="P170" s="18"/>
      <c r="Q170" s="19" t="s">
        <v>47</v>
      </c>
      <c r="R170" s="21" t="s">
        <v>54</v>
      </c>
      <c r="S170" s="22">
        <v>1800.83574</v>
      </c>
      <c r="T170" s="18"/>
      <c r="U170" s="23">
        <v>10322.219999999999</v>
      </c>
      <c r="V170" s="23">
        <f t="shared" si="40"/>
        <v>18588622.692142799</v>
      </c>
      <c r="W170" s="55"/>
      <c r="X170" s="23">
        <v>10437.32</v>
      </c>
      <c r="Y170" s="22">
        <f t="shared" si="37"/>
        <v>18795898.885816798</v>
      </c>
      <c r="Z170" s="23">
        <v>10805.64</v>
      </c>
      <c r="AA170" s="22">
        <f t="shared" si="38"/>
        <v>19459182.7055736</v>
      </c>
    </row>
    <row r="171" spans="1:27" s="16" customFormat="1" ht="20.100000000000001" customHeight="1">
      <c r="A171" s="39">
        <v>168</v>
      </c>
      <c r="B171" s="19"/>
      <c r="C171" s="19"/>
      <c r="D171" s="20">
        <v>18102220511107</v>
      </c>
      <c r="E171" s="20" t="s">
        <v>341</v>
      </c>
      <c r="F171" s="18" t="s">
        <v>44</v>
      </c>
      <c r="G171" s="18" t="s">
        <v>65</v>
      </c>
      <c r="H171" s="19"/>
      <c r="I171" s="18" t="s">
        <v>335</v>
      </c>
      <c r="J171" s="24" t="s">
        <v>1020</v>
      </c>
      <c r="K171" s="19" t="s">
        <v>86</v>
      </c>
      <c r="L171" s="19" t="s">
        <v>29</v>
      </c>
      <c r="M171" s="19">
        <v>1</v>
      </c>
      <c r="N171" s="19">
        <v>7</v>
      </c>
      <c r="O171" s="18">
        <v>1296</v>
      </c>
      <c r="P171" s="18"/>
      <c r="Q171" s="19" t="s">
        <v>47</v>
      </c>
      <c r="R171" s="21" t="s">
        <v>54</v>
      </c>
      <c r="S171" s="22">
        <v>1309.6987199999999</v>
      </c>
      <c r="T171" s="18"/>
      <c r="U171" s="23">
        <v>10322.219999999999</v>
      </c>
      <c r="V171" s="23">
        <f t="shared" si="40"/>
        <v>13518998.321558397</v>
      </c>
      <c r="W171" s="55"/>
      <c r="X171" s="23">
        <v>10437.32</v>
      </c>
      <c r="Y171" s="22">
        <f t="shared" si="37"/>
        <v>13669744.644230397</v>
      </c>
      <c r="Z171" s="23">
        <v>10805.64</v>
      </c>
      <c r="AA171" s="22">
        <f t="shared" si="38"/>
        <v>14152132.876780799</v>
      </c>
    </row>
    <row r="172" spans="1:27" s="16" customFormat="1" ht="20.100000000000001" customHeight="1">
      <c r="A172" s="39">
        <v>169</v>
      </c>
      <c r="B172" s="19"/>
      <c r="C172" s="19"/>
      <c r="D172" s="20">
        <v>18102220511108</v>
      </c>
      <c r="E172" s="20" t="s">
        <v>342</v>
      </c>
      <c r="F172" s="18" t="s">
        <v>44</v>
      </c>
      <c r="G172" s="18" t="s">
        <v>65</v>
      </c>
      <c r="H172" s="19"/>
      <c r="I172" s="18" t="s">
        <v>335</v>
      </c>
      <c r="J172" s="24" t="s">
        <v>1020</v>
      </c>
      <c r="K172" s="19" t="s">
        <v>86</v>
      </c>
      <c r="L172" s="19" t="s">
        <v>29</v>
      </c>
      <c r="M172" s="19">
        <v>1</v>
      </c>
      <c r="N172" s="19">
        <v>8</v>
      </c>
      <c r="O172" s="18">
        <v>1920</v>
      </c>
      <c r="P172" s="18"/>
      <c r="Q172" s="19" t="s">
        <v>47</v>
      </c>
      <c r="R172" s="21" t="s">
        <v>54</v>
      </c>
      <c r="S172" s="22">
        <v>1940.2944</v>
      </c>
      <c r="T172" s="18"/>
      <c r="U172" s="23">
        <v>10322.219999999999</v>
      </c>
      <c r="V172" s="23">
        <f t="shared" si="40"/>
        <v>20028145.661567997</v>
      </c>
      <c r="W172" s="55"/>
      <c r="X172" s="23">
        <v>10437.32</v>
      </c>
      <c r="Y172" s="22">
        <f t="shared" si="37"/>
        <v>20251473.547008</v>
      </c>
      <c r="Z172" s="23">
        <v>10805.64</v>
      </c>
      <c r="AA172" s="22">
        <f t="shared" si="38"/>
        <v>20966122.780416001</v>
      </c>
    </row>
    <row r="173" spans="1:27" s="16" customFormat="1" ht="20.100000000000001" customHeight="1">
      <c r="A173" s="39">
        <v>170</v>
      </c>
      <c r="B173" s="19"/>
      <c r="C173" s="19"/>
      <c r="D173" s="20">
        <v>18102220511109</v>
      </c>
      <c r="E173" s="20" t="s">
        <v>343</v>
      </c>
      <c r="F173" s="18" t="s">
        <v>44</v>
      </c>
      <c r="G173" s="18" t="s">
        <v>65</v>
      </c>
      <c r="H173" s="19"/>
      <c r="I173" s="18" t="s">
        <v>335</v>
      </c>
      <c r="J173" s="24" t="s">
        <v>1020</v>
      </c>
      <c r="K173" s="19" t="s">
        <v>86</v>
      </c>
      <c r="L173" s="19" t="s">
        <v>29</v>
      </c>
      <c r="M173" s="19">
        <v>1</v>
      </c>
      <c r="N173" s="19">
        <v>9</v>
      </c>
      <c r="O173" s="18">
        <v>1088.5</v>
      </c>
      <c r="P173" s="18"/>
      <c r="Q173" s="19" t="s">
        <v>47</v>
      </c>
      <c r="R173" s="21" t="s">
        <v>54</v>
      </c>
      <c r="S173" s="22">
        <v>1100.1038600000002</v>
      </c>
      <c r="T173" s="18"/>
      <c r="U173" s="23">
        <v>10322.219999999999</v>
      </c>
      <c r="V173" s="23">
        <f t="shared" si="40"/>
        <v>11355514.065769201</v>
      </c>
      <c r="W173" s="55"/>
      <c r="X173" s="23">
        <v>10437.32</v>
      </c>
      <c r="Y173" s="22">
        <f t="shared" si="37"/>
        <v>11482136.020055201</v>
      </c>
      <c r="Z173" s="23">
        <v>10805.64</v>
      </c>
      <c r="AA173" s="22">
        <f t="shared" si="38"/>
        <v>11887326.273770401</v>
      </c>
    </row>
    <row r="174" spans="1:27" s="16" customFormat="1" ht="20.100000000000001" customHeight="1">
      <c r="A174" s="39">
        <v>171</v>
      </c>
      <c r="B174" s="25">
        <v>27</v>
      </c>
      <c r="C174" s="25">
        <v>27</v>
      </c>
      <c r="D174" s="26">
        <v>18102220511101</v>
      </c>
      <c r="E174" s="26" t="s">
        <v>334</v>
      </c>
      <c r="F174" s="27" t="s">
        <v>44</v>
      </c>
      <c r="G174" s="27" t="s">
        <v>65</v>
      </c>
      <c r="H174" s="25"/>
      <c r="I174" s="27" t="s">
        <v>335</v>
      </c>
      <c r="J174" s="27" t="s">
        <v>955</v>
      </c>
      <c r="K174" s="25" t="s">
        <v>86</v>
      </c>
      <c r="L174" s="25"/>
      <c r="M174" s="25"/>
      <c r="N174" s="25"/>
      <c r="O174" s="27"/>
      <c r="P174" s="27"/>
      <c r="Q174" s="25"/>
      <c r="R174" s="28"/>
      <c r="S174" s="29"/>
      <c r="T174" s="30">
        <f>SUM(S165:S173)</f>
        <v>15270.316400000003</v>
      </c>
      <c r="U174" s="31">
        <f>V174/T174</f>
        <v>10181.271237641673</v>
      </c>
      <c r="V174" s="31">
        <f>SUM(V165:V173)</f>
        <v>155471233.15300798</v>
      </c>
      <c r="W174" s="56">
        <v>155500000</v>
      </c>
      <c r="X174" s="31">
        <f>Y174/T174</f>
        <v>10294.842509199611</v>
      </c>
      <c r="Y174" s="29">
        <f t="shared" ref="Y174:AA174" si="41">SUM(Y165:Y173)</f>
        <v>157205502.40364799</v>
      </c>
      <c r="Z174" s="31">
        <f>AA174/T174</f>
        <v>10658.270578185005</v>
      </c>
      <c r="AA174" s="29">
        <f t="shared" si="41"/>
        <v>162755164.005696</v>
      </c>
    </row>
    <row r="175" spans="1:27" s="82" customFormat="1" ht="20.100000000000001" customHeight="1">
      <c r="A175" s="74">
        <v>172</v>
      </c>
      <c r="B175" s="75">
        <v>28</v>
      </c>
      <c r="C175" s="75">
        <v>28</v>
      </c>
      <c r="D175" s="76" t="s">
        <v>344</v>
      </c>
      <c r="E175" s="76" t="s">
        <v>345</v>
      </c>
      <c r="F175" s="77" t="s">
        <v>346</v>
      </c>
      <c r="G175" s="77" t="s">
        <v>41</v>
      </c>
      <c r="H175" s="75">
        <v>1</v>
      </c>
      <c r="I175" s="77" t="s">
        <v>347</v>
      </c>
      <c r="J175" s="77" t="s">
        <v>1539</v>
      </c>
      <c r="K175" s="75" t="s">
        <v>86</v>
      </c>
      <c r="L175" s="75" t="s">
        <v>31</v>
      </c>
      <c r="M175" s="75" t="s">
        <v>21</v>
      </c>
      <c r="N175" s="75">
        <v>1</v>
      </c>
      <c r="O175" s="77">
        <v>923.5</v>
      </c>
      <c r="P175" s="77"/>
      <c r="Q175" s="75" t="s">
        <v>23</v>
      </c>
      <c r="R175" s="78">
        <v>0.1</v>
      </c>
      <c r="S175" s="79">
        <v>932.10816699999998</v>
      </c>
      <c r="T175" s="77"/>
      <c r="U175" s="80">
        <v>18289.439999999999</v>
      </c>
      <c r="V175" s="80">
        <f>U175*S175</f>
        <v>17047736.393856477</v>
      </c>
      <c r="W175" s="81"/>
      <c r="X175" s="80">
        <v>18289.439999999999</v>
      </c>
      <c r="Y175" s="79">
        <f t="shared" si="37"/>
        <v>17047736.393856477</v>
      </c>
      <c r="Z175" s="80">
        <v>18535.68</v>
      </c>
      <c r="AA175" s="79">
        <f t="shared" si="38"/>
        <v>17277258.708898559</v>
      </c>
    </row>
    <row r="176" spans="1:27" s="82" customFormat="1" ht="20.100000000000001" customHeight="1">
      <c r="A176" s="74">
        <v>173</v>
      </c>
      <c r="B176" s="75">
        <v>28</v>
      </c>
      <c r="C176" s="75">
        <v>28</v>
      </c>
      <c r="D176" s="76" t="s">
        <v>344</v>
      </c>
      <c r="E176" s="76" t="s">
        <v>345</v>
      </c>
      <c r="F176" s="77" t="s">
        <v>346</v>
      </c>
      <c r="G176" s="77" t="s">
        <v>41</v>
      </c>
      <c r="H176" s="75"/>
      <c r="I176" s="77" t="s">
        <v>347</v>
      </c>
      <c r="J176" s="77" t="s">
        <v>1539</v>
      </c>
      <c r="K176" s="75" t="s">
        <v>86</v>
      </c>
      <c r="L176" s="75"/>
      <c r="M176" s="75"/>
      <c r="N176" s="75"/>
      <c r="O176" s="77"/>
      <c r="P176" s="77"/>
      <c r="Q176" s="75"/>
      <c r="R176" s="78"/>
      <c r="S176" s="79"/>
      <c r="T176" s="84">
        <f>+S175</f>
        <v>932.10816699999998</v>
      </c>
      <c r="U176" s="80">
        <f>V176/T176</f>
        <v>18289.439999999999</v>
      </c>
      <c r="V176" s="80">
        <f>SUM(V175)</f>
        <v>17047736.393856477</v>
      </c>
      <c r="W176" s="81">
        <v>17100000</v>
      </c>
      <c r="X176" s="80">
        <f>Y176/T176</f>
        <v>18289.439999999999</v>
      </c>
      <c r="Y176" s="79">
        <f t="shared" ref="Y176:AA176" si="42">SUM(Y175)</f>
        <v>17047736.393856477</v>
      </c>
      <c r="Z176" s="80">
        <f>AA176/T176</f>
        <v>18535.68</v>
      </c>
      <c r="AA176" s="79">
        <f t="shared" si="42"/>
        <v>17277258.708898559</v>
      </c>
    </row>
    <row r="177" spans="1:27" s="82" customFormat="1" ht="20.100000000000001" customHeight="1">
      <c r="A177" s="74">
        <v>174</v>
      </c>
      <c r="B177" s="75">
        <v>29</v>
      </c>
      <c r="C177" s="75">
        <v>29</v>
      </c>
      <c r="D177" s="76" t="s">
        <v>348</v>
      </c>
      <c r="E177" s="76" t="s">
        <v>349</v>
      </c>
      <c r="F177" s="77" t="s">
        <v>346</v>
      </c>
      <c r="G177" s="77" t="s">
        <v>41</v>
      </c>
      <c r="H177" s="75">
        <v>1</v>
      </c>
      <c r="I177" s="77" t="s">
        <v>350</v>
      </c>
      <c r="J177" s="77" t="s">
        <v>956</v>
      </c>
      <c r="K177" s="75" t="s">
        <v>86</v>
      </c>
      <c r="L177" s="75" t="s">
        <v>351</v>
      </c>
      <c r="M177" s="75" t="s">
        <v>21</v>
      </c>
      <c r="N177" s="75" t="s">
        <v>21</v>
      </c>
      <c r="O177" s="77">
        <v>254.9</v>
      </c>
      <c r="P177" s="77"/>
      <c r="Q177" s="75" t="s">
        <v>23</v>
      </c>
      <c r="R177" s="78">
        <v>0.1</v>
      </c>
      <c r="S177" s="79">
        <v>257.53687600000001</v>
      </c>
      <c r="T177" s="77"/>
      <c r="U177" s="80">
        <v>13344.12</v>
      </c>
      <c r="V177" s="80">
        <f>U177*S177</f>
        <v>3436602.9777691201</v>
      </c>
      <c r="W177" s="81"/>
      <c r="X177" s="80">
        <v>13344.12</v>
      </c>
      <c r="Y177" s="79">
        <f t="shared" si="37"/>
        <v>3436602.9777691201</v>
      </c>
      <c r="Z177" s="80">
        <v>13364.64</v>
      </c>
      <c r="AA177" s="79">
        <f t="shared" si="38"/>
        <v>3441887.6344646402</v>
      </c>
    </row>
    <row r="178" spans="1:27" s="82" customFormat="1" ht="20.100000000000001" customHeight="1">
      <c r="A178" s="74">
        <v>175</v>
      </c>
      <c r="B178" s="75">
        <v>29</v>
      </c>
      <c r="C178" s="75">
        <v>29</v>
      </c>
      <c r="D178" s="76" t="s">
        <v>348</v>
      </c>
      <c r="E178" s="76" t="s">
        <v>349</v>
      </c>
      <c r="F178" s="77" t="s">
        <v>346</v>
      </c>
      <c r="G178" s="77" t="s">
        <v>41</v>
      </c>
      <c r="H178" s="75"/>
      <c r="I178" s="77" t="s">
        <v>350</v>
      </c>
      <c r="J178" s="77" t="s">
        <v>956</v>
      </c>
      <c r="K178" s="75" t="s">
        <v>86</v>
      </c>
      <c r="L178" s="75"/>
      <c r="M178" s="75"/>
      <c r="N178" s="75"/>
      <c r="O178" s="77"/>
      <c r="P178" s="77"/>
      <c r="Q178" s="75"/>
      <c r="R178" s="78"/>
      <c r="S178" s="79"/>
      <c r="T178" s="84">
        <f>+S177</f>
        <v>257.53687600000001</v>
      </c>
      <c r="U178" s="80">
        <f>V178/T178</f>
        <v>13344.12</v>
      </c>
      <c r="V178" s="80">
        <f>SUM(V177)</f>
        <v>3436602.9777691201</v>
      </c>
      <c r="W178" s="81">
        <v>3500000</v>
      </c>
      <c r="X178" s="80">
        <f>Y178/T178</f>
        <v>13344.12</v>
      </c>
      <c r="Y178" s="79">
        <f t="shared" ref="Y178:AA178" si="43">SUM(Y177)</f>
        <v>3436602.9777691201</v>
      </c>
      <c r="Z178" s="80">
        <f>AA178/T178</f>
        <v>13364.64</v>
      </c>
      <c r="AA178" s="79">
        <f t="shared" si="43"/>
        <v>3441887.6344646402</v>
      </c>
    </row>
    <row r="179" spans="1:27" s="82" customFormat="1" ht="20.100000000000001" customHeight="1">
      <c r="A179" s="74">
        <v>176</v>
      </c>
      <c r="B179" s="75">
        <v>30</v>
      </c>
      <c r="C179" s="75">
        <v>30</v>
      </c>
      <c r="D179" s="76" t="s">
        <v>352</v>
      </c>
      <c r="E179" s="76" t="s">
        <v>353</v>
      </c>
      <c r="F179" s="77" t="s">
        <v>354</v>
      </c>
      <c r="G179" s="77" t="s">
        <v>41</v>
      </c>
      <c r="H179" s="75">
        <v>2</v>
      </c>
      <c r="I179" s="77" t="s">
        <v>355</v>
      </c>
      <c r="J179" s="77" t="s">
        <v>957</v>
      </c>
      <c r="K179" s="75" t="s">
        <v>86</v>
      </c>
      <c r="L179" s="75" t="s">
        <v>37</v>
      </c>
      <c r="M179" s="75" t="s">
        <v>42</v>
      </c>
      <c r="N179" s="75" t="s">
        <v>42</v>
      </c>
      <c r="O179" s="77">
        <v>210</v>
      </c>
      <c r="P179" s="77"/>
      <c r="Q179" s="75" t="s">
        <v>30</v>
      </c>
      <c r="R179" s="78">
        <v>0.1</v>
      </c>
      <c r="S179" s="79">
        <v>210</v>
      </c>
      <c r="T179" s="77"/>
      <c r="U179" s="80">
        <v>9241.8799999999992</v>
      </c>
      <c r="V179" s="80">
        <f>U179*S179</f>
        <v>1940794.7999999998</v>
      </c>
      <c r="W179" s="81"/>
      <c r="X179" s="80">
        <v>9451.25</v>
      </c>
      <c r="Y179" s="79">
        <f t="shared" si="37"/>
        <v>1984762.5</v>
      </c>
      <c r="Z179" s="80">
        <v>9660.6299999999992</v>
      </c>
      <c r="AA179" s="79">
        <f t="shared" si="38"/>
        <v>2028732.2999999998</v>
      </c>
    </row>
    <row r="180" spans="1:27" s="82" customFormat="1" ht="20.100000000000001" customHeight="1">
      <c r="A180" s="74">
        <v>177</v>
      </c>
      <c r="B180" s="75">
        <v>30</v>
      </c>
      <c r="C180" s="75">
        <v>30</v>
      </c>
      <c r="D180" s="76" t="s">
        <v>352</v>
      </c>
      <c r="E180" s="76" t="s">
        <v>353</v>
      </c>
      <c r="F180" s="77" t="s">
        <v>354</v>
      </c>
      <c r="G180" s="77" t="s">
        <v>41</v>
      </c>
      <c r="H180" s="75"/>
      <c r="I180" s="77" t="s">
        <v>355</v>
      </c>
      <c r="J180" s="77" t="s">
        <v>957</v>
      </c>
      <c r="K180" s="75" t="s">
        <v>86</v>
      </c>
      <c r="L180" s="75"/>
      <c r="M180" s="75"/>
      <c r="N180" s="75"/>
      <c r="O180" s="77"/>
      <c r="P180" s="77"/>
      <c r="Q180" s="75"/>
      <c r="R180" s="78"/>
      <c r="S180" s="79"/>
      <c r="T180" s="84">
        <f>+S179</f>
        <v>210</v>
      </c>
      <c r="U180" s="80">
        <f>V180/T180</f>
        <v>9241.8799999999992</v>
      </c>
      <c r="V180" s="80">
        <f>SUM(V179)</f>
        <v>1940794.7999999998</v>
      </c>
      <c r="W180" s="81">
        <v>2000000</v>
      </c>
      <c r="X180" s="80">
        <f>Y180/T180</f>
        <v>9451.25</v>
      </c>
      <c r="Y180" s="79">
        <f t="shared" ref="Y180:AA180" si="44">SUM(Y179)</f>
        <v>1984762.5</v>
      </c>
      <c r="Z180" s="80">
        <f>AA180/T180</f>
        <v>9660.6299999999992</v>
      </c>
      <c r="AA180" s="79">
        <f t="shared" si="44"/>
        <v>2028732.2999999998</v>
      </c>
    </row>
    <row r="181" spans="1:27" s="16" customFormat="1" ht="20.100000000000001" customHeight="1">
      <c r="A181" s="39">
        <v>178</v>
      </c>
      <c r="B181" s="19">
        <v>31</v>
      </c>
      <c r="C181" s="19">
        <v>31</v>
      </c>
      <c r="D181" s="20" t="s">
        <v>356</v>
      </c>
      <c r="E181" s="20" t="s">
        <v>357</v>
      </c>
      <c r="F181" s="18" t="s">
        <v>354</v>
      </c>
      <c r="G181" s="18" t="s">
        <v>41</v>
      </c>
      <c r="H181" s="19">
        <v>2</v>
      </c>
      <c r="I181" s="18" t="s">
        <v>358</v>
      </c>
      <c r="J181" s="18" t="s">
        <v>958</v>
      </c>
      <c r="K181" s="19" t="s">
        <v>86</v>
      </c>
      <c r="L181" s="19" t="s">
        <v>20</v>
      </c>
      <c r="M181" s="19" t="s">
        <v>25</v>
      </c>
      <c r="N181" s="19">
        <v>3</v>
      </c>
      <c r="O181" s="18">
        <v>1417.2</v>
      </c>
      <c r="P181" s="18"/>
      <c r="Q181" s="19" t="s">
        <v>24</v>
      </c>
      <c r="R181" s="21"/>
      <c r="S181" s="22">
        <v>921.73446100000001</v>
      </c>
      <c r="T181" s="18"/>
      <c r="U181" s="23">
        <v>8390.59</v>
      </c>
      <c r="V181" s="23">
        <f>U181*S181</f>
        <v>7733895.9511219906</v>
      </c>
      <c r="W181" s="55"/>
      <c r="X181" s="23">
        <v>8602.7000000000007</v>
      </c>
      <c r="Y181" s="22">
        <f t="shared" si="37"/>
        <v>7929405.0476447009</v>
      </c>
      <c r="Z181" s="23">
        <v>9271.8799999999992</v>
      </c>
      <c r="AA181" s="22">
        <f t="shared" si="38"/>
        <v>8546211.3142566793</v>
      </c>
    </row>
    <row r="182" spans="1:27" s="16" customFormat="1" ht="20.100000000000001" customHeight="1">
      <c r="A182" s="39">
        <v>179</v>
      </c>
      <c r="B182" s="19"/>
      <c r="C182" s="19"/>
      <c r="D182" s="20" t="s">
        <v>359</v>
      </c>
      <c r="E182" s="20" t="s">
        <v>360</v>
      </c>
      <c r="F182" s="18" t="s">
        <v>354</v>
      </c>
      <c r="G182" s="18" t="s">
        <v>41</v>
      </c>
      <c r="H182" s="19">
        <v>2</v>
      </c>
      <c r="I182" s="18" t="s">
        <v>358</v>
      </c>
      <c r="J182" s="24" t="s">
        <v>1020</v>
      </c>
      <c r="K182" s="19" t="s">
        <v>86</v>
      </c>
      <c r="L182" s="19" t="s">
        <v>20</v>
      </c>
      <c r="M182" s="19" t="s">
        <v>25</v>
      </c>
      <c r="N182" s="19" t="s">
        <v>21</v>
      </c>
      <c r="O182" s="18">
        <v>990</v>
      </c>
      <c r="P182" s="18"/>
      <c r="Q182" s="19" t="s">
        <v>24</v>
      </c>
      <c r="R182" s="21"/>
      <c r="S182" s="22">
        <v>999.252208</v>
      </c>
      <c r="T182" s="18"/>
      <c r="U182" s="23">
        <v>8390.59</v>
      </c>
      <c r="V182" s="23">
        <f>U182*S182</f>
        <v>8384315.5839227205</v>
      </c>
      <c r="W182" s="55"/>
      <c r="X182" s="23">
        <v>8602.7000000000007</v>
      </c>
      <c r="Y182" s="22">
        <f t="shared" si="37"/>
        <v>8596266.9697616007</v>
      </c>
      <c r="Z182" s="23">
        <v>9271.8799999999992</v>
      </c>
      <c r="AA182" s="22">
        <f t="shared" si="38"/>
        <v>9264946.5623110384</v>
      </c>
    </row>
    <row r="183" spans="1:27" s="16" customFormat="1" ht="20.100000000000001" customHeight="1">
      <c r="A183" s="39">
        <v>180</v>
      </c>
      <c r="B183" s="19"/>
      <c r="C183" s="19"/>
      <c r="D183" s="20" t="s">
        <v>361</v>
      </c>
      <c r="E183" s="20" t="s">
        <v>362</v>
      </c>
      <c r="F183" s="18" t="s">
        <v>354</v>
      </c>
      <c r="G183" s="18" t="s">
        <v>41</v>
      </c>
      <c r="H183" s="19">
        <v>2</v>
      </c>
      <c r="I183" s="18" t="s">
        <v>363</v>
      </c>
      <c r="J183" s="24" t="s">
        <v>1020</v>
      </c>
      <c r="K183" s="19" t="s">
        <v>86</v>
      </c>
      <c r="L183" s="19" t="s">
        <v>20</v>
      </c>
      <c r="M183" s="19" t="s">
        <v>25</v>
      </c>
      <c r="N183" s="19" t="s">
        <v>22</v>
      </c>
      <c r="O183" s="18">
        <v>1518.4</v>
      </c>
      <c r="P183" s="18"/>
      <c r="Q183" s="19" t="s">
        <v>23</v>
      </c>
      <c r="R183" s="21">
        <v>0.05</v>
      </c>
      <c r="S183" s="22">
        <v>1532.5904559999999</v>
      </c>
      <c r="T183" s="18"/>
      <c r="U183" s="23">
        <v>8390.59</v>
      </c>
      <c r="V183" s="23">
        <f>U183*S183</f>
        <v>12859338.15420904</v>
      </c>
      <c r="W183" s="55"/>
      <c r="X183" s="23">
        <v>8602.7000000000007</v>
      </c>
      <c r="Y183" s="22">
        <f t="shared" si="37"/>
        <v>13184415.915831201</v>
      </c>
      <c r="Z183" s="23">
        <v>9271.8799999999992</v>
      </c>
      <c r="AA183" s="22">
        <f t="shared" si="38"/>
        <v>14209994.797177278</v>
      </c>
    </row>
    <row r="184" spans="1:27" s="16" customFormat="1" ht="20.100000000000001" customHeight="1">
      <c r="A184" s="39">
        <v>181</v>
      </c>
      <c r="B184" s="19"/>
      <c r="C184" s="19"/>
      <c r="D184" s="20" t="s">
        <v>364</v>
      </c>
      <c r="E184" s="20" t="s">
        <v>365</v>
      </c>
      <c r="F184" s="18" t="s">
        <v>354</v>
      </c>
      <c r="G184" s="18" t="s">
        <v>41</v>
      </c>
      <c r="H184" s="19">
        <v>2</v>
      </c>
      <c r="I184" s="18" t="s">
        <v>358</v>
      </c>
      <c r="J184" s="24" t="s">
        <v>1020</v>
      </c>
      <c r="K184" s="19" t="s">
        <v>86</v>
      </c>
      <c r="L184" s="19" t="s">
        <v>20</v>
      </c>
      <c r="M184" s="19" t="s">
        <v>25</v>
      </c>
      <c r="N184" s="19" t="s">
        <v>27</v>
      </c>
      <c r="O184" s="18">
        <v>913.2</v>
      </c>
      <c r="P184" s="18"/>
      <c r="Q184" s="19" t="s">
        <v>23</v>
      </c>
      <c r="R184" s="21">
        <v>0.05</v>
      </c>
      <c r="S184" s="22">
        <v>1430.444675</v>
      </c>
      <c r="T184" s="18"/>
      <c r="U184" s="23">
        <v>8390.59</v>
      </c>
      <c r="V184" s="23">
        <f>U184*S184</f>
        <v>12002274.785608251</v>
      </c>
      <c r="W184" s="55"/>
      <c r="X184" s="23">
        <v>8602.7000000000007</v>
      </c>
      <c r="Y184" s="22">
        <f t="shared" si="37"/>
        <v>12305686.405622501</v>
      </c>
      <c r="Z184" s="23">
        <v>9271.8799999999992</v>
      </c>
      <c r="AA184" s="22">
        <f t="shared" si="38"/>
        <v>13262911.373238999</v>
      </c>
    </row>
    <row r="185" spans="1:27" s="16" customFormat="1" ht="20.100000000000001" customHeight="1">
      <c r="A185" s="39">
        <v>182</v>
      </c>
      <c r="B185" s="25">
        <v>31</v>
      </c>
      <c r="C185" s="25">
        <v>31</v>
      </c>
      <c r="D185" s="26" t="s">
        <v>356</v>
      </c>
      <c r="E185" s="26" t="s">
        <v>357</v>
      </c>
      <c r="F185" s="27" t="s">
        <v>354</v>
      </c>
      <c r="G185" s="27" t="s">
        <v>41</v>
      </c>
      <c r="H185" s="25"/>
      <c r="I185" s="27" t="s">
        <v>358</v>
      </c>
      <c r="J185" s="27" t="s">
        <v>958</v>
      </c>
      <c r="K185" s="25" t="s">
        <v>86</v>
      </c>
      <c r="L185" s="25"/>
      <c r="M185" s="25"/>
      <c r="N185" s="25"/>
      <c r="O185" s="27"/>
      <c r="P185" s="27"/>
      <c r="Q185" s="25"/>
      <c r="R185" s="28"/>
      <c r="S185" s="29"/>
      <c r="T185" s="30">
        <f>SUM(S181:S184)</f>
        <v>4884.0217999999995</v>
      </c>
      <c r="U185" s="31">
        <f>V185/T185</f>
        <v>8390.590000000002</v>
      </c>
      <c r="V185" s="31">
        <f>SUM(V181:V184)</f>
        <v>40979824.474862002</v>
      </c>
      <c r="W185" s="56">
        <v>41000000</v>
      </c>
      <c r="X185" s="31">
        <f>Y185/T185</f>
        <v>8602.7000000000025</v>
      </c>
      <c r="Y185" s="29">
        <f t="shared" ref="Y185:AA185" si="45">SUM(Y181:Y184)</f>
        <v>42015774.338860005</v>
      </c>
      <c r="Z185" s="31">
        <f>AA185/T185</f>
        <v>9271.8799999999992</v>
      </c>
      <c r="AA185" s="29">
        <f t="shared" si="45"/>
        <v>45284064.046983995</v>
      </c>
    </row>
    <row r="186" spans="1:27" s="82" customFormat="1" ht="20.100000000000001" customHeight="1">
      <c r="A186" s="74">
        <v>183</v>
      </c>
      <c r="B186" s="75">
        <v>32</v>
      </c>
      <c r="C186" s="75">
        <v>32</v>
      </c>
      <c r="D186" s="76" t="s">
        <v>366</v>
      </c>
      <c r="E186" s="76" t="s">
        <v>367</v>
      </c>
      <c r="F186" s="77" t="s">
        <v>354</v>
      </c>
      <c r="G186" s="77" t="s">
        <v>41</v>
      </c>
      <c r="H186" s="75">
        <v>1</v>
      </c>
      <c r="I186" s="77" t="s">
        <v>368</v>
      </c>
      <c r="J186" s="77" t="s">
        <v>959</v>
      </c>
      <c r="K186" s="75" t="s">
        <v>86</v>
      </c>
      <c r="L186" s="75" t="s">
        <v>20</v>
      </c>
      <c r="M186" s="75" t="s">
        <v>21</v>
      </c>
      <c r="N186" s="75" t="s">
        <v>21</v>
      </c>
      <c r="O186" s="77">
        <v>2000</v>
      </c>
      <c r="P186" s="77"/>
      <c r="Q186" s="75" t="s">
        <v>23</v>
      </c>
      <c r="R186" s="78">
        <v>0.05</v>
      </c>
      <c r="S186" s="79">
        <v>2017.4</v>
      </c>
      <c r="T186" s="77"/>
      <c r="U186" s="80">
        <v>8229.32</v>
      </c>
      <c r="V186" s="80">
        <f t="shared" ref="V186:V194" si="46">U186*S186</f>
        <v>16601830.168</v>
      </c>
      <c r="W186" s="81"/>
      <c r="X186" s="80">
        <v>8437.44</v>
      </c>
      <c r="Y186" s="79">
        <f t="shared" si="37"/>
        <v>17021691.456</v>
      </c>
      <c r="Z186" s="80">
        <v>9094.02</v>
      </c>
      <c r="AA186" s="79">
        <f t="shared" si="38"/>
        <v>18346275.948000003</v>
      </c>
    </row>
    <row r="187" spans="1:27" s="82" customFormat="1" ht="20.100000000000001" customHeight="1">
      <c r="A187" s="74">
        <v>184</v>
      </c>
      <c r="B187" s="75"/>
      <c r="C187" s="75"/>
      <c r="D187" s="76" t="s">
        <v>369</v>
      </c>
      <c r="E187" s="76" t="s">
        <v>370</v>
      </c>
      <c r="F187" s="77" t="s">
        <v>354</v>
      </c>
      <c r="G187" s="77" t="s">
        <v>41</v>
      </c>
      <c r="H187" s="75">
        <v>1</v>
      </c>
      <c r="I187" s="77" t="s">
        <v>368</v>
      </c>
      <c r="J187" s="83" t="s">
        <v>1020</v>
      </c>
      <c r="K187" s="75" t="s">
        <v>86</v>
      </c>
      <c r="L187" s="75" t="s">
        <v>20</v>
      </c>
      <c r="M187" s="75" t="s">
        <v>21</v>
      </c>
      <c r="N187" s="75" t="s">
        <v>22</v>
      </c>
      <c r="O187" s="77">
        <v>2000</v>
      </c>
      <c r="P187" s="77"/>
      <c r="Q187" s="75" t="s">
        <v>23</v>
      </c>
      <c r="R187" s="78">
        <v>0.05</v>
      </c>
      <c r="S187" s="79">
        <v>2017.4</v>
      </c>
      <c r="T187" s="77"/>
      <c r="U187" s="80">
        <v>8229.32</v>
      </c>
      <c r="V187" s="80">
        <f t="shared" si="46"/>
        <v>16601830.168</v>
      </c>
      <c r="W187" s="81"/>
      <c r="X187" s="80">
        <v>8437.44</v>
      </c>
      <c r="Y187" s="79">
        <f t="shared" si="37"/>
        <v>17021691.456</v>
      </c>
      <c r="Z187" s="80">
        <v>9094.02</v>
      </c>
      <c r="AA187" s="79">
        <f t="shared" si="38"/>
        <v>18346275.948000003</v>
      </c>
    </row>
    <row r="188" spans="1:27" s="82" customFormat="1" ht="20.100000000000001" customHeight="1">
      <c r="A188" s="74">
        <v>185</v>
      </c>
      <c r="B188" s="75"/>
      <c r="C188" s="75"/>
      <c r="D188" s="76" t="s">
        <v>371</v>
      </c>
      <c r="E188" s="76" t="s">
        <v>372</v>
      </c>
      <c r="F188" s="77" t="s">
        <v>354</v>
      </c>
      <c r="G188" s="77" t="s">
        <v>41</v>
      </c>
      <c r="H188" s="75">
        <v>1</v>
      </c>
      <c r="I188" s="77" t="s">
        <v>373</v>
      </c>
      <c r="J188" s="83" t="s">
        <v>1020</v>
      </c>
      <c r="K188" s="75" t="s">
        <v>86</v>
      </c>
      <c r="L188" s="75" t="s">
        <v>20</v>
      </c>
      <c r="M188" s="75" t="s">
        <v>21</v>
      </c>
      <c r="N188" s="75" t="s">
        <v>25</v>
      </c>
      <c r="O188" s="77">
        <v>2000</v>
      </c>
      <c r="P188" s="77"/>
      <c r="Q188" s="75" t="s">
        <v>23</v>
      </c>
      <c r="R188" s="78">
        <v>0.05</v>
      </c>
      <c r="S188" s="79">
        <v>2017.4</v>
      </c>
      <c r="T188" s="77"/>
      <c r="U188" s="80">
        <v>8229.32</v>
      </c>
      <c r="V188" s="80">
        <f t="shared" si="46"/>
        <v>16601830.168</v>
      </c>
      <c r="W188" s="81"/>
      <c r="X188" s="80">
        <v>8437.44</v>
      </c>
      <c r="Y188" s="79">
        <f t="shared" si="37"/>
        <v>17021691.456</v>
      </c>
      <c r="Z188" s="80">
        <v>9094.02</v>
      </c>
      <c r="AA188" s="79">
        <f t="shared" si="38"/>
        <v>18346275.948000003</v>
      </c>
    </row>
    <row r="189" spans="1:27" s="82" customFormat="1" ht="20.100000000000001" customHeight="1">
      <c r="A189" s="74">
        <v>186</v>
      </c>
      <c r="B189" s="75"/>
      <c r="C189" s="75"/>
      <c r="D189" s="76" t="s">
        <v>374</v>
      </c>
      <c r="E189" s="76" t="s">
        <v>375</v>
      </c>
      <c r="F189" s="77" t="s">
        <v>354</v>
      </c>
      <c r="G189" s="77" t="s">
        <v>41</v>
      </c>
      <c r="H189" s="75">
        <v>1</v>
      </c>
      <c r="I189" s="77" t="s">
        <v>373</v>
      </c>
      <c r="J189" s="83" t="s">
        <v>1020</v>
      </c>
      <c r="K189" s="75" t="s">
        <v>86</v>
      </c>
      <c r="L189" s="75" t="s">
        <v>20</v>
      </c>
      <c r="M189" s="75" t="s">
        <v>21</v>
      </c>
      <c r="N189" s="75" t="s">
        <v>27</v>
      </c>
      <c r="O189" s="77">
        <v>2000</v>
      </c>
      <c r="P189" s="77"/>
      <c r="Q189" s="75" t="s">
        <v>23</v>
      </c>
      <c r="R189" s="78">
        <v>0.05</v>
      </c>
      <c r="S189" s="79">
        <v>2017.4</v>
      </c>
      <c r="T189" s="77"/>
      <c r="U189" s="80">
        <v>8229.32</v>
      </c>
      <c r="V189" s="80">
        <f t="shared" si="46"/>
        <v>16601830.168</v>
      </c>
      <c r="W189" s="81"/>
      <c r="X189" s="80">
        <v>8437.44</v>
      </c>
      <c r="Y189" s="79">
        <f t="shared" si="37"/>
        <v>17021691.456</v>
      </c>
      <c r="Z189" s="80">
        <v>9094.02</v>
      </c>
      <c r="AA189" s="79">
        <f t="shared" si="38"/>
        <v>18346275.948000003</v>
      </c>
    </row>
    <row r="190" spans="1:27" s="82" customFormat="1" ht="20.100000000000001" customHeight="1">
      <c r="A190" s="74">
        <v>187</v>
      </c>
      <c r="B190" s="75"/>
      <c r="C190" s="75"/>
      <c r="D190" s="76" t="s">
        <v>376</v>
      </c>
      <c r="E190" s="76" t="s">
        <v>377</v>
      </c>
      <c r="F190" s="77" t="s">
        <v>354</v>
      </c>
      <c r="G190" s="77" t="s">
        <v>41</v>
      </c>
      <c r="H190" s="75">
        <v>1</v>
      </c>
      <c r="I190" s="77" t="s">
        <v>373</v>
      </c>
      <c r="J190" s="83" t="s">
        <v>1020</v>
      </c>
      <c r="K190" s="75" t="s">
        <v>86</v>
      </c>
      <c r="L190" s="75" t="s">
        <v>20</v>
      </c>
      <c r="M190" s="75" t="s">
        <v>21</v>
      </c>
      <c r="N190" s="75" t="s">
        <v>26</v>
      </c>
      <c r="O190" s="77">
        <v>1944</v>
      </c>
      <c r="P190" s="77"/>
      <c r="Q190" s="75" t="s">
        <v>23</v>
      </c>
      <c r="R190" s="78">
        <v>0.05</v>
      </c>
      <c r="S190" s="79">
        <v>1960.9128000000001</v>
      </c>
      <c r="T190" s="77"/>
      <c r="U190" s="80">
        <v>8229.32</v>
      </c>
      <c r="V190" s="80">
        <f t="shared" si="46"/>
        <v>16136978.923296001</v>
      </c>
      <c r="W190" s="81"/>
      <c r="X190" s="80">
        <v>8437.44</v>
      </c>
      <c r="Y190" s="79">
        <f t="shared" si="37"/>
        <v>16545084.095232002</v>
      </c>
      <c r="Z190" s="80">
        <v>9094.02</v>
      </c>
      <c r="AA190" s="79">
        <f t="shared" si="38"/>
        <v>17832580.221456002</v>
      </c>
    </row>
    <row r="191" spans="1:27" s="82" customFormat="1" ht="20.100000000000001" customHeight="1">
      <c r="A191" s="74">
        <v>188</v>
      </c>
      <c r="B191" s="75"/>
      <c r="C191" s="75"/>
      <c r="D191" s="76" t="s">
        <v>378</v>
      </c>
      <c r="E191" s="76" t="s">
        <v>379</v>
      </c>
      <c r="F191" s="77" t="s">
        <v>354</v>
      </c>
      <c r="G191" s="77" t="s">
        <v>41</v>
      </c>
      <c r="H191" s="75">
        <v>1</v>
      </c>
      <c r="I191" s="77" t="s">
        <v>373</v>
      </c>
      <c r="J191" s="83" t="s">
        <v>1020</v>
      </c>
      <c r="K191" s="75" t="s">
        <v>86</v>
      </c>
      <c r="L191" s="75" t="s">
        <v>20</v>
      </c>
      <c r="M191" s="75" t="s">
        <v>21</v>
      </c>
      <c r="N191" s="75" t="s">
        <v>40</v>
      </c>
      <c r="O191" s="77">
        <v>1944</v>
      </c>
      <c r="P191" s="77"/>
      <c r="Q191" s="75" t="s">
        <v>23</v>
      </c>
      <c r="R191" s="78">
        <v>0.05</v>
      </c>
      <c r="S191" s="79">
        <v>1960.9128000000001</v>
      </c>
      <c r="T191" s="77"/>
      <c r="U191" s="80">
        <v>8229.32</v>
      </c>
      <c r="V191" s="80">
        <f t="shared" si="46"/>
        <v>16136978.923296001</v>
      </c>
      <c r="W191" s="81"/>
      <c r="X191" s="80">
        <v>8437.44</v>
      </c>
      <c r="Y191" s="79">
        <f t="shared" si="37"/>
        <v>16545084.095232002</v>
      </c>
      <c r="Z191" s="80">
        <v>9094.02</v>
      </c>
      <c r="AA191" s="79">
        <f t="shared" si="38"/>
        <v>17832580.221456002</v>
      </c>
    </row>
    <row r="192" spans="1:27" s="82" customFormat="1" ht="20.100000000000001" customHeight="1">
      <c r="A192" s="74">
        <v>189</v>
      </c>
      <c r="B192" s="75"/>
      <c r="C192" s="75"/>
      <c r="D192" s="76" t="s">
        <v>380</v>
      </c>
      <c r="E192" s="76" t="s">
        <v>381</v>
      </c>
      <c r="F192" s="77" t="s">
        <v>354</v>
      </c>
      <c r="G192" s="77" t="s">
        <v>41</v>
      </c>
      <c r="H192" s="75">
        <v>1</v>
      </c>
      <c r="I192" s="77" t="s">
        <v>373</v>
      </c>
      <c r="J192" s="83" t="s">
        <v>1020</v>
      </c>
      <c r="K192" s="75" t="s">
        <v>86</v>
      </c>
      <c r="L192" s="75" t="s">
        <v>20</v>
      </c>
      <c r="M192" s="75" t="s">
        <v>21</v>
      </c>
      <c r="N192" s="75" t="s">
        <v>33</v>
      </c>
      <c r="O192" s="77">
        <v>1728</v>
      </c>
      <c r="P192" s="77"/>
      <c r="Q192" s="75" t="s">
        <v>23</v>
      </c>
      <c r="R192" s="78">
        <v>0.05</v>
      </c>
      <c r="S192" s="79">
        <v>1743.0336000000002</v>
      </c>
      <c r="T192" s="77"/>
      <c r="U192" s="80">
        <v>8229.32</v>
      </c>
      <c r="V192" s="80">
        <f t="shared" si="46"/>
        <v>14343981.265152002</v>
      </c>
      <c r="W192" s="81"/>
      <c r="X192" s="80">
        <v>8437.44</v>
      </c>
      <c r="Y192" s="79">
        <f t="shared" si="37"/>
        <v>14706741.417984003</v>
      </c>
      <c r="Z192" s="80">
        <v>9094.02</v>
      </c>
      <c r="AA192" s="79">
        <f t="shared" si="38"/>
        <v>15851182.419072002</v>
      </c>
    </row>
    <row r="193" spans="1:27" s="82" customFormat="1" ht="20.100000000000001" customHeight="1">
      <c r="A193" s="74">
        <v>190</v>
      </c>
      <c r="B193" s="75"/>
      <c r="C193" s="75"/>
      <c r="D193" s="76" t="s">
        <v>382</v>
      </c>
      <c r="E193" s="76" t="s">
        <v>383</v>
      </c>
      <c r="F193" s="77" t="s">
        <v>354</v>
      </c>
      <c r="G193" s="77" t="s">
        <v>41</v>
      </c>
      <c r="H193" s="75">
        <v>1</v>
      </c>
      <c r="I193" s="77" t="s">
        <v>368</v>
      </c>
      <c r="J193" s="83" t="s">
        <v>1020</v>
      </c>
      <c r="K193" s="75" t="s">
        <v>86</v>
      </c>
      <c r="L193" s="75" t="s">
        <v>20</v>
      </c>
      <c r="M193" s="75" t="s">
        <v>21</v>
      </c>
      <c r="N193" s="75" t="s">
        <v>38</v>
      </c>
      <c r="O193" s="77">
        <v>1296</v>
      </c>
      <c r="P193" s="77"/>
      <c r="Q193" s="75" t="s">
        <v>23</v>
      </c>
      <c r="R193" s="78">
        <v>0.05</v>
      </c>
      <c r="S193" s="79">
        <v>1307.2752</v>
      </c>
      <c r="T193" s="77"/>
      <c r="U193" s="80">
        <v>8229.32</v>
      </c>
      <c r="V193" s="80">
        <f t="shared" si="46"/>
        <v>10757985.948864</v>
      </c>
      <c r="W193" s="81"/>
      <c r="X193" s="80">
        <v>8437.44</v>
      </c>
      <c r="Y193" s="79">
        <f t="shared" si="37"/>
        <v>11030056.063488001</v>
      </c>
      <c r="Z193" s="80">
        <v>9094.02</v>
      </c>
      <c r="AA193" s="79">
        <f t="shared" si="38"/>
        <v>11888386.814304002</v>
      </c>
    </row>
    <row r="194" spans="1:27" s="82" customFormat="1" ht="20.100000000000001" customHeight="1">
      <c r="A194" s="74">
        <v>191</v>
      </c>
      <c r="B194" s="75"/>
      <c r="C194" s="75"/>
      <c r="D194" s="76" t="s">
        <v>384</v>
      </c>
      <c r="E194" s="76" t="s">
        <v>385</v>
      </c>
      <c r="F194" s="77" t="s">
        <v>354</v>
      </c>
      <c r="G194" s="77" t="s">
        <v>41</v>
      </c>
      <c r="H194" s="75">
        <v>1</v>
      </c>
      <c r="I194" s="77" t="s">
        <v>373</v>
      </c>
      <c r="J194" s="83" t="s">
        <v>1020</v>
      </c>
      <c r="K194" s="75" t="s">
        <v>86</v>
      </c>
      <c r="L194" s="75" t="s">
        <v>20</v>
      </c>
      <c r="M194" s="75" t="s">
        <v>21</v>
      </c>
      <c r="N194" s="75" t="s">
        <v>34</v>
      </c>
      <c r="O194" s="77">
        <v>972.4</v>
      </c>
      <c r="P194" s="77"/>
      <c r="Q194" s="75" t="s">
        <v>24</v>
      </c>
      <c r="R194" s="78"/>
      <c r="S194" s="79">
        <v>980.91931199999999</v>
      </c>
      <c r="T194" s="77"/>
      <c r="U194" s="80">
        <v>8229.32</v>
      </c>
      <c r="V194" s="80">
        <f t="shared" si="46"/>
        <v>8072298.9126278395</v>
      </c>
      <c r="W194" s="81"/>
      <c r="X194" s="80">
        <v>8437.44</v>
      </c>
      <c r="Y194" s="79">
        <f t="shared" si="37"/>
        <v>8276447.8398412801</v>
      </c>
      <c r="Z194" s="80">
        <v>9094.02</v>
      </c>
      <c r="AA194" s="79">
        <f t="shared" si="38"/>
        <v>8920499.8417142406</v>
      </c>
    </row>
    <row r="195" spans="1:27" s="82" customFormat="1" ht="20.100000000000001" customHeight="1">
      <c r="A195" s="74">
        <v>192</v>
      </c>
      <c r="B195" s="75">
        <v>32</v>
      </c>
      <c r="C195" s="75">
        <v>32</v>
      </c>
      <c r="D195" s="76" t="s">
        <v>366</v>
      </c>
      <c r="E195" s="76" t="s">
        <v>367</v>
      </c>
      <c r="F195" s="77" t="s">
        <v>354</v>
      </c>
      <c r="G195" s="77" t="s">
        <v>41</v>
      </c>
      <c r="H195" s="75"/>
      <c r="I195" s="77" t="s">
        <v>368</v>
      </c>
      <c r="J195" s="77" t="s">
        <v>959</v>
      </c>
      <c r="K195" s="75" t="s">
        <v>86</v>
      </c>
      <c r="L195" s="75"/>
      <c r="M195" s="75"/>
      <c r="N195" s="75"/>
      <c r="O195" s="77"/>
      <c r="P195" s="77"/>
      <c r="Q195" s="75"/>
      <c r="R195" s="78"/>
      <c r="S195" s="79"/>
      <c r="T195" s="84">
        <f>SUM(S186:S194)</f>
        <v>16022.653712000001</v>
      </c>
      <c r="U195" s="80">
        <f>V195/T195</f>
        <v>8229.32</v>
      </c>
      <c r="V195" s="80">
        <f>SUM(V186:V194)</f>
        <v>131855544.64523585</v>
      </c>
      <c r="W195" s="81">
        <v>131900000</v>
      </c>
      <c r="X195" s="80">
        <f>Y195/T195</f>
        <v>8437.44</v>
      </c>
      <c r="Y195" s="79">
        <f t="shared" ref="Y195:AA195" si="47">SUM(Y186:Y194)</f>
        <v>135190179.33577731</v>
      </c>
      <c r="Z195" s="80">
        <f>AA195/T195</f>
        <v>9094.02</v>
      </c>
      <c r="AA195" s="79">
        <f t="shared" si="47"/>
        <v>145710333.31000227</v>
      </c>
    </row>
    <row r="196" spans="1:27" s="16" customFormat="1" ht="20.100000000000001" customHeight="1">
      <c r="A196" s="39">
        <v>193</v>
      </c>
      <c r="B196" s="19">
        <v>33</v>
      </c>
      <c r="C196" s="19">
        <v>33</v>
      </c>
      <c r="D196" s="20" t="s">
        <v>386</v>
      </c>
      <c r="E196" s="20" t="s">
        <v>387</v>
      </c>
      <c r="F196" s="18" t="s">
        <v>354</v>
      </c>
      <c r="G196" s="18" t="s">
        <v>41</v>
      </c>
      <c r="H196" s="19">
        <v>1</v>
      </c>
      <c r="I196" s="18" t="s">
        <v>388</v>
      </c>
      <c r="J196" s="34" t="s">
        <v>1540</v>
      </c>
      <c r="K196" s="19" t="s">
        <v>86</v>
      </c>
      <c r="L196" s="19" t="s">
        <v>20</v>
      </c>
      <c r="M196" s="19" t="s">
        <v>21</v>
      </c>
      <c r="N196" s="19" t="s">
        <v>21</v>
      </c>
      <c r="O196" s="18">
        <v>1980</v>
      </c>
      <c r="P196" s="18"/>
      <c r="Q196" s="19" t="s">
        <v>23</v>
      </c>
      <c r="R196" s="21">
        <v>0.05</v>
      </c>
      <c r="S196" s="22">
        <v>1998.4338</v>
      </c>
      <c r="T196" s="18"/>
      <c r="U196" s="23">
        <v>8229.32</v>
      </c>
      <c r="V196" s="23">
        <f t="shared" ref="V196:V205" si="48">U196*S196</f>
        <v>16445751.239016</v>
      </c>
      <c r="W196" s="55"/>
      <c r="X196" s="23">
        <v>8437.44</v>
      </c>
      <c r="Y196" s="22">
        <f t="shared" si="37"/>
        <v>16861665.281472001</v>
      </c>
      <c r="Z196" s="23">
        <v>9094.02</v>
      </c>
      <c r="AA196" s="22">
        <f t="shared" si="38"/>
        <v>18173796.945876002</v>
      </c>
    </row>
    <row r="197" spans="1:27" s="16" customFormat="1" ht="20.100000000000001" customHeight="1">
      <c r="A197" s="39">
        <v>194</v>
      </c>
      <c r="B197" s="19"/>
      <c r="C197" s="19"/>
      <c r="D197" s="20" t="s">
        <v>389</v>
      </c>
      <c r="E197" s="20" t="s">
        <v>390</v>
      </c>
      <c r="F197" s="18" t="s">
        <v>354</v>
      </c>
      <c r="G197" s="18" t="s">
        <v>41</v>
      </c>
      <c r="H197" s="19">
        <v>1</v>
      </c>
      <c r="I197" s="18" t="s">
        <v>388</v>
      </c>
      <c r="J197" s="24" t="s">
        <v>1020</v>
      </c>
      <c r="K197" s="19" t="s">
        <v>86</v>
      </c>
      <c r="L197" s="19" t="s">
        <v>20</v>
      </c>
      <c r="M197" s="19" t="s">
        <v>21</v>
      </c>
      <c r="N197" s="19" t="s">
        <v>22</v>
      </c>
      <c r="O197" s="18">
        <v>1980</v>
      </c>
      <c r="P197" s="18"/>
      <c r="Q197" s="19" t="s">
        <v>23</v>
      </c>
      <c r="R197" s="21">
        <v>0.05</v>
      </c>
      <c r="S197" s="22">
        <v>1998.4338</v>
      </c>
      <c r="T197" s="18"/>
      <c r="U197" s="23">
        <v>8229.32</v>
      </c>
      <c r="V197" s="23">
        <f t="shared" si="48"/>
        <v>16445751.239016</v>
      </c>
      <c r="W197" s="55"/>
      <c r="X197" s="23">
        <v>8437.44</v>
      </c>
      <c r="Y197" s="22">
        <f t="shared" si="37"/>
        <v>16861665.281472001</v>
      </c>
      <c r="Z197" s="23">
        <v>9094.02</v>
      </c>
      <c r="AA197" s="22">
        <f t="shared" si="38"/>
        <v>18173796.945876002</v>
      </c>
    </row>
    <row r="198" spans="1:27" s="16" customFormat="1" ht="20.100000000000001" customHeight="1">
      <c r="A198" s="39">
        <v>195</v>
      </c>
      <c r="B198" s="19"/>
      <c r="C198" s="19"/>
      <c r="D198" s="20" t="s">
        <v>391</v>
      </c>
      <c r="E198" s="20" t="s">
        <v>392</v>
      </c>
      <c r="F198" s="18" t="s">
        <v>354</v>
      </c>
      <c r="G198" s="18" t="s">
        <v>41</v>
      </c>
      <c r="H198" s="19">
        <v>1</v>
      </c>
      <c r="I198" s="18" t="s">
        <v>388</v>
      </c>
      <c r="J198" s="24" t="s">
        <v>1020</v>
      </c>
      <c r="K198" s="19" t="s">
        <v>86</v>
      </c>
      <c r="L198" s="19" t="s">
        <v>20</v>
      </c>
      <c r="M198" s="19" t="s">
        <v>21</v>
      </c>
      <c r="N198" s="19" t="s">
        <v>25</v>
      </c>
      <c r="O198" s="18">
        <v>1980</v>
      </c>
      <c r="P198" s="18"/>
      <c r="Q198" s="19" t="s">
        <v>23</v>
      </c>
      <c r="R198" s="21">
        <v>0.05</v>
      </c>
      <c r="S198" s="22">
        <v>1998.4338</v>
      </c>
      <c r="T198" s="18"/>
      <c r="U198" s="23">
        <v>8229.32</v>
      </c>
      <c r="V198" s="23">
        <f t="shared" si="48"/>
        <v>16445751.239016</v>
      </c>
      <c r="W198" s="55"/>
      <c r="X198" s="23">
        <v>8437.44</v>
      </c>
      <c r="Y198" s="22">
        <f t="shared" si="37"/>
        <v>16861665.281472001</v>
      </c>
      <c r="Z198" s="23">
        <v>9094.02</v>
      </c>
      <c r="AA198" s="22">
        <f t="shared" si="38"/>
        <v>18173796.945876002</v>
      </c>
    </row>
    <row r="199" spans="1:27" s="16" customFormat="1" ht="20.100000000000001" customHeight="1">
      <c r="A199" s="39">
        <v>196</v>
      </c>
      <c r="B199" s="19"/>
      <c r="C199" s="19"/>
      <c r="D199" s="20" t="s">
        <v>393</v>
      </c>
      <c r="E199" s="20" t="s">
        <v>394</v>
      </c>
      <c r="F199" s="18" t="s">
        <v>354</v>
      </c>
      <c r="G199" s="18" t="s">
        <v>41</v>
      </c>
      <c r="H199" s="19">
        <v>1</v>
      </c>
      <c r="I199" s="18" t="s">
        <v>388</v>
      </c>
      <c r="J199" s="24" t="s">
        <v>1020</v>
      </c>
      <c r="K199" s="19" t="s">
        <v>86</v>
      </c>
      <c r="L199" s="19" t="s">
        <v>20</v>
      </c>
      <c r="M199" s="19" t="s">
        <v>21</v>
      </c>
      <c r="N199" s="19" t="s">
        <v>27</v>
      </c>
      <c r="O199" s="18">
        <v>1996.8</v>
      </c>
      <c r="P199" s="18"/>
      <c r="Q199" s="19" t="s">
        <v>23</v>
      </c>
      <c r="R199" s="21">
        <v>0.05</v>
      </c>
      <c r="S199" s="22">
        <v>2015.390208</v>
      </c>
      <c r="T199" s="18"/>
      <c r="U199" s="23">
        <v>8229.32</v>
      </c>
      <c r="V199" s="23">
        <f t="shared" si="48"/>
        <v>16585290.94649856</v>
      </c>
      <c r="W199" s="55"/>
      <c r="X199" s="23">
        <v>8437.44</v>
      </c>
      <c r="Y199" s="22">
        <f t="shared" si="37"/>
        <v>17004733.956587519</v>
      </c>
      <c r="Z199" s="23">
        <v>9094.02</v>
      </c>
      <c r="AA199" s="22">
        <f t="shared" si="38"/>
        <v>18327998.859356161</v>
      </c>
    </row>
    <row r="200" spans="1:27" s="16" customFormat="1" ht="20.100000000000001" customHeight="1">
      <c r="A200" s="39">
        <v>197</v>
      </c>
      <c r="B200" s="19"/>
      <c r="C200" s="19"/>
      <c r="D200" s="20" t="s">
        <v>395</v>
      </c>
      <c r="E200" s="20" t="s">
        <v>396</v>
      </c>
      <c r="F200" s="18" t="s">
        <v>354</v>
      </c>
      <c r="G200" s="18" t="s">
        <v>41</v>
      </c>
      <c r="H200" s="19">
        <v>1</v>
      </c>
      <c r="I200" s="18" t="s">
        <v>388</v>
      </c>
      <c r="J200" s="24" t="s">
        <v>1020</v>
      </c>
      <c r="K200" s="19" t="s">
        <v>86</v>
      </c>
      <c r="L200" s="19" t="s">
        <v>20</v>
      </c>
      <c r="M200" s="19" t="s">
        <v>21</v>
      </c>
      <c r="N200" s="19" t="s">
        <v>26</v>
      </c>
      <c r="O200" s="18">
        <v>1980</v>
      </c>
      <c r="P200" s="18"/>
      <c r="Q200" s="19" t="s">
        <v>23</v>
      </c>
      <c r="R200" s="21">
        <v>0.05</v>
      </c>
      <c r="S200" s="22">
        <v>1998.4338</v>
      </c>
      <c r="T200" s="18"/>
      <c r="U200" s="23">
        <v>8229.32</v>
      </c>
      <c r="V200" s="23">
        <f t="shared" si="48"/>
        <v>16445751.239016</v>
      </c>
      <c r="W200" s="55"/>
      <c r="X200" s="23">
        <v>8437.44</v>
      </c>
      <c r="Y200" s="22">
        <f t="shared" si="37"/>
        <v>16861665.281472001</v>
      </c>
      <c r="Z200" s="23">
        <v>9094.02</v>
      </c>
      <c r="AA200" s="22">
        <f t="shared" si="38"/>
        <v>18173796.945876002</v>
      </c>
    </row>
    <row r="201" spans="1:27" s="16" customFormat="1" ht="20.100000000000001" customHeight="1">
      <c r="A201" s="39">
        <v>198</v>
      </c>
      <c r="B201" s="19"/>
      <c r="C201" s="19"/>
      <c r="D201" s="20" t="s">
        <v>397</v>
      </c>
      <c r="E201" s="20" t="s">
        <v>398</v>
      </c>
      <c r="F201" s="18" t="s">
        <v>354</v>
      </c>
      <c r="G201" s="18" t="s">
        <v>41</v>
      </c>
      <c r="H201" s="19">
        <v>1</v>
      </c>
      <c r="I201" s="18" t="s">
        <v>388</v>
      </c>
      <c r="J201" s="24" t="s">
        <v>1020</v>
      </c>
      <c r="K201" s="19" t="s">
        <v>86</v>
      </c>
      <c r="L201" s="19" t="s">
        <v>20</v>
      </c>
      <c r="M201" s="19" t="s">
        <v>21</v>
      </c>
      <c r="N201" s="19" t="s">
        <v>40</v>
      </c>
      <c r="O201" s="18">
        <v>1996.8</v>
      </c>
      <c r="P201" s="18"/>
      <c r="Q201" s="19" t="s">
        <v>23</v>
      </c>
      <c r="R201" s="21">
        <v>0.05</v>
      </c>
      <c r="S201" s="22">
        <v>2015.390208</v>
      </c>
      <c r="T201" s="18"/>
      <c r="U201" s="23">
        <v>8229.32</v>
      </c>
      <c r="V201" s="23">
        <f t="shared" si="48"/>
        <v>16585290.94649856</v>
      </c>
      <c r="W201" s="55"/>
      <c r="X201" s="23">
        <v>8437.44</v>
      </c>
      <c r="Y201" s="22">
        <f t="shared" si="37"/>
        <v>17004733.956587519</v>
      </c>
      <c r="Z201" s="23">
        <v>9094.02</v>
      </c>
      <c r="AA201" s="22">
        <f t="shared" si="38"/>
        <v>18327998.859356161</v>
      </c>
    </row>
    <row r="202" spans="1:27" s="16" customFormat="1" ht="20.100000000000001" customHeight="1">
      <c r="A202" s="39">
        <v>199</v>
      </c>
      <c r="B202" s="19"/>
      <c r="C202" s="19"/>
      <c r="D202" s="20" t="s">
        <v>399</v>
      </c>
      <c r="E202" s="20" t="s">
        <v>400</v>
      </c>
      <c r="F202" s="18" t="s">
        <v>354</v>
      </c>
      <c r="G202" s="18" t="s">
        <v>41</v>
      </c>
      <c r="H202" s="19">
        <v>1</v>
      </c>
      <c r="I202" s="18" t="s">
        <v>388</v>
      </c>
      <c r="J202" s="24" t="s">
        <v>1020</v>
      </c>
      <c r="K202" s="19" t="s">
        <v>86</v>
      </c>
      <c r="L202" s="19" t="s">
        <v>20</v>
      </c>
      <c r="M202" s="19" t="s">
        <v>21</v>
      </c>
      <c r="N202" s="19" t="s">
        <v>33</v>
      </c>
      <c r="O202" s="18">
        <v>1980</v>
      </c>
      <c r="P202" s="18"/>
      <c r="Q202" s="19" t="s">
        <v>23</v>
      </c>
      <c r="R202" s="21">
        <v>0.05</v>
      </c>
      <c r="S202" s="22">
        <v>1998.4338</v>
      </c>
      <c r="T202" s="18"/>
      <c r="U202" s="23">
        <v>8229.32</v>
      </c>
      <c r="V202" s="23">
        <f t="shared" si="48"/>
        <v>16445751.239016</v>
      </c>
      <c r="W202" s="55"/>
      <c r="X202" s="23">
        <v>8437.44</v>
      </c>
      <c r="Y202" s="22">
        <f t="shared" si="37"/>
        <v>16861665.281472001</v>
      </c>
      <c r="Z202" s="23">
        <v>9094.02</v>
      </c>
      <c r="AA202" s="22">
        <f t="shared" si="38"/>
        <v>18173796.945876002</v>
      </c>
    </row>
    <row r="203" spans="1:27" s="16" customFormat="1" ht="20.100000000000001" customHeight="1">
      <c r="A203" s="39">
        <v>200</v>
      </c>
      <c r="B203" s="19"/>
      <c r="C203" s="19"/>
      <c r="D203" s="20" t="s">
        <v>401</v>
      </c>
      <c r="E203" s="20" t="s">
        <v>402</v>
      </c>
      <c r="F203" s="18" t="s">
        <v>354</v>
      </c>
      <c r="G203" s="18" t="s">
        <v>41</v>
      </c>
      <c r="H203" s="19">
        <v>1</v>
      </c>
      <c r="I203" s="18" t="s">
        <v>388</v>
      </c>
      <c r="J203" s="24" t="s">
        <v>1020</v>
      </c>
      <c r="K203" s="19" t="s">
        <v>86</v>
      </c>
      <c r="L203" s="19" t="s">
        <v>20</v>
      </c>
      <c r="M203" s="19" t="s">
        <v>21</v>
      </c>
      <c r="N203" s="19" t="s">
        <v>38</v>
      </c>
      <c r="O203" s="18">
        <v>1996.8</v>
      </c>
      <c r="P203" s="18"/>
      <c r="Q203" s="19" t="s">
        <v>23</v>
      </c>
      <c r="R203" s="21">
        <v>0.05</v>
      </c>
      <c r="S203" s="22">
        <v>2015.390208</v>
      </c>
      <c r="T203" s="18"/>
      <c r="U203" s="23">
        <v>8229.32</v>
      </c>
      <c r="V203" s="23">
        <f t="shared" si="48"/>
        <v>16585290.94649856</v>
      </c>
      <c r="W203" s="55"/>
      <c r="X203" s="23">
        <v>8437.44</v>
      </c>
      <c r="Y203" s="22">
        <f t="shared" si="37"/>
        <v>17004733.956587519</v>
      </c>
      <c r="Z203" s="23">
        <v>9094.02</v>
      </c>
      <c r="AA203" s="22">
        <f t="shared" si="38"/>
        <v>18327998.859356161</v>
      </c>
    </row>
    <row r="204" spans="1:27" s="16" customFormat="1" ht="20.100000000000001" customHeight="1">
      <c r="A204" s="39">
        <v>201</v>
      </c>
      <c r="B204" s="19"/>
      <c r="C204" s="19"/>
      <c r="D204" s="20" t="s">
        <v>403</v>
      </c>
      <c r="E204" s="20" t="s">
        <v>404</v>
      </c>
      <c r="F204" s="18" t="s">
        <v>354</v>
      </c>
      <c r="G204" s="18" t="s">
        <v>41</v>
      </c>
      <c r="H204" s="19">
        <v>1</v>
      </c>
      <c r="I204" s="18" t="s">
        <v>388</v>
      </c>
      <c r="J204" s="24" t="s">
        <v>1020</v>
      </c>
      <c r="K204" s="19" t="s">
        <v>86</v>
      </c>
      <c r="L204" s="19" t="s">
        <v>20</v>
      </c>
      <c r="M204" s="19" t="s">
        <v>21</v>
      </c>
      <c r="N204" s="19" t="s">
        <v>34</v>
      </c>
      <c r="O204" s="18">
        <v>1764</v>
      </c>
      <c r="P204" s="18"/>
      <c r="Q204" s="19" t="s">
        <v>23</v>
      </c>
      <c r="R204" s="21">
        <v>0.05</v>
      </c>
      <c r="S204" s="22">
        <v>1780.4228400000002</v>
      </c>
      <c r="T204" s="18"/>
      <c r="U204" s="23">
        <v>8229.32</v>
      </c>
      <c r="V204" s="23">
        <f t="shared" si="48"/>
        <v>14651669.285668802</v>
      </c>
      <c r="W204" s="55"/>
      <c r="X204" s="23">
        <v>8437.44</v>
      </c>
      <c r="Y204" s="22">
        <f t="shared" si="37"/>
        <v>15022210.887129603</v>
      </c>
      <c r="Z204" s="23">
        <v>9094.02</v>
      </c>
      <c r="AA204" s="22">
        <f t="shared" si="38"/>
        <v>16191200.915416803</v>
      </c>
    </row>
    <row r="205" spans="1:27" s="16" customFormat="1" ht="20.100000000000001" customHeight="1">
      <c r="A205" s="39">
        <v>202</v>
      </c>
      <c r="B205" s="19"/>
      <c r="C205" s="19"/>
      <c r="D205" s="20" t="s">
        <v>405</v>
      </c>
      <c r="E205" s="20" t="s">
        <v>406</v>
      </c>
      <c r="F205" s="18" t="s">
        <v>354</v>
      </c>
      <c r="G205" s="18" t="s">
        <v>41</v>
      </c>
      <c r="H205" s="19">
        <v>1</v>
      </c>
      <c r="I205" s="18" t="s">
        <v>388</v>
      </c>
      <c r="J205" s="24" t="s">
        <v>1020</v>
      </c>
      <c r="K205" s="19" t="s">
        <v>86</v>
      </c>
      <c r="L205" s="19" t="s">
        <v>20</v>
      </c>
      <c r="M205" s="19" t="s">
        <v>21</v>
      </c>
      <c r="N205" s="19" t="s">
        <v>35</v>
      </c>
      <c r="O205" s="18">
        <v>165.6</v>
      </c>
      <c r="P205" s="18"/>
      <c r="Q205" s="19" t="s">
        <v>24</v>
      </c>
      <c r="R205" s="21"/>
      <c r="S205" s="22">
        <v>167.17983600000002</v>
      </c>
      <c r="T205" s="18"/>
      <c r="U205" s="23">
        <v>8229.32</v>
      </c>
      <c r="V205" s="23">
        <f t="shared" si="48"/>
        <v>1375776.3679915201</v>
      </c>
      <c r="W205" s="55"/>
      <c r="X205" s="23">
        <v>8437.44</v>
      </c>
      <c r="Y205" s="22">
        <f t="shared" si="37"/>
        <v>1410569.8354598403</v>
      </c>
      <c r="Z205" s="23">
        <v>9094.02</v>
      </c>
      <c r="AA205" s="22">
        <f t="shared" si="38"/>
        <v>1520336.7721807202</v>
      </c>
    </row>
    <row r="206" spans="1:27" s="16" customFormat="1" ht="20.100000000000001" customHeight="1">
      <c r="A206" s="39">
        <v>203</v>
      </c>
      <c r="B206" s="25">
        <v>33</v>
      </c>
      <c r="C206" s="25">
        <v>33</v>
      </c>
      <c r="D206" s="26" t="s">
        <v>386</v>
      </c>
      <c r="E206" s="26" t="s">
        <v>387</v>
      </c>
      <c r="F206" s="27" t="s">
        <v>354</v>
      </c>
      <c r="G206" s="27" t="s">
        <v>41</v>
      </c>
      <c r="H206" s="25"/>
      <c r="I206" s="27" t="s">
        <v>388</v>
      </c>
      <c r="J206" s="27" t="s">
        <v>1540</v>
      </c>
      <c r="K206" s="25" t="s">
        <v>86</v>
      </c>
      <c r="L206" s="25"/>
      <c r="M206" s="25"/>
      <c r="N206" s="25"/>
      <c r="O206" s="27"/>
      <c r="P206" s="27"/>
      <c r="Q206" s="25"/>
      <c r="R206" s="28"/>
      <c r="S206" s="29"/>
      <c r="T206" s="30">
        <f>SUM(S196:S205)</f>
        <v>17985.942300000002</v>
      </c>
      <c r="U206" s="31">
        <f>V206/T206</f>
        <v>8229.3199999999979</v>
      </c>
      <c r="V206" s="31">
        <f>SUM(V196:V205)</f>
        <v>148012074.68823597</v>
      </c>
      <c r="W206" s="56">
        <v>148100000</v>
      </c>
      <c r="X206" s="31">
        <f>Y206/T206</f>
        <v>8437.4399999999987</v>
      </c>
      <c r="Y206" s="29">
        <f t="shared" ref="Y206:AA206" si="49">SUM(Y196:Y205)</f>
        <v>151755308.99971199</v>
      </c>
      <c r="Z206" s="31">
        <f>AA206/T206</f>
        <v>9094.02</v>
      </c>
      <c r="AA206" s="29">
        <f t="shared" si="49"/>
        <v>163564518.99504602</v>
      </c>
    </row>
    <row r="207" spans="1:27" s="82" customFormat="1" ht="20.100000000000001" customHeight="1">
      <c r="A207" s="74">
        <v>204</v>
      </c>
      <c r="B207" s="75">
        <v>34</v>
      </c>
      <c r="C207" s="75">
        <v>34</v>
      </c>
      <c r="D207" s="76">
        <v>73215260603105</v>
      </c>
      <c r="E207" s="76" t="s">
        <v>407</v>
      </c>
      <c r="F207" s="77" t="s">
        <v>354</v>
      </c>
      <c r="G207" s="77" t="s">
        <v>408</v>
      </c>
      <c r="H207" s="75">
        <v>2</v>
      </c>
      <c r="I207" s="77" t="s">
        <v>409</v>
      </c>
      <c r="J207" s="77" t="s">
        <v>960</v>
      </c>
      <c r="K207" s="75" t="s">
        <v>86</v>
      </c>
      <c r="L207" s="75" t="s">
        <v>37</v>
      </c>
      <c r="M207" s="75" t="s">
        <v>33</v>
      </c>
      <c r="N207" s="75" t="s">
        <v>42</v>
      </c>
      <c r="O207" s="77">
        <v>322</v>
      </c>
      <c r="P207" s="77"/>
      <c r="Q207" s="75" t="s">
        <v>47</v>
      </c>
      <c r="R207" s="78">
        <v>0.05</v>
      </c>
      <c r="S207" s="79">
        <v>323</v>
      </c>
      <c r="T207" s="77"/>
      <c r="U207" s="80">
        <v>9804.3799999999992</v>
      </c>
      <c r="V207" s="80">
        <f>U207*S207</f>
        <v>3166814.7399999998</v>
      </c>
      <c r="W207" s="81"/>
      <c r="X207" s="80">
        <v>10026.25</v>
      </c>
      <c r="Y207" s="79">
        <f t="shared" si="37"/>
        <v>3238478.75</v>
      </c>
      <c r="Z207" s="80">
        <v>10248.129999999999</v>
      </c>
      <c r="AA207" s="79">
        <f t="shared" si="38"/>
        <v>3310145.9899999998</v>
      </c>
    </row>
    <row r="208" spans="1:27" s="82" customFormat="1" ht="20.100000000000001" customHeight="1">
      <c r="A208" s="74">
        <v>205</v>
      </c>
      <c r="B208" s="75">
        <v>34</v>
      </c>
      <c r="C208" s="75">
        <v>34</v>
      </c>
      <c r="D208" s="76">
        <v>73215260603105</v>
      </c>
      <c r="E208" s="76" t="s">
        <v>407</v>
      </c>
      <c r="F208" s="77" t="s">
        <v>354</v>
      </c>
      <c r="G208" s="77" t="s">
        <v>408</v>
      </c>
      <c r="H208" s="75"/>
      <c r="I208" s="77" t="s">
        <v>409</v>
      </c>
      <c r="J208" s="77" t="s">
        <v>960</v>
      </c>
      <c r="K208" s="75" t="s">
        <v>86</v>
      </c>
      <c r="L208" s="75"/>
      <c r="M208" s="75"/>
      <c r="N208" s="75"/>
      <c r="O208" s="77"/>
      <c r="P208" s="77"/>
      <c r="Q208" s="75"/>
      <c r="R208" s="78"/>
      <c r="S208" s="79"/>
      <c r="T208" s="84">
        <f>SUM(S207)</f>
        <v>323</v>
      </c>
      <c r="U208" s="80">
        <f>V208/T208</f>
        <v>9804.3799999999992</v>
      </c>
      <c r="V208" s="80">
        <f>SUM(V207)</f>
        <v>3166814.7399999998</v>
      </c>
      <c r="W208" s="81">
        <v>3200000</v>
      </c>
      <c r="X208" s="80">
        <f>Y208/T208</f>
        <v>10026.25</v>
      </c>
      <c r="Y208" s="79">
        <f t="shared" ref="Y208:AA208" si="50">SUM(Y207)</f>
        <v>3238478.75</v>
      </c>
      <c r="Z208" s="80">
        <f>AA208/T208</f>
        <v>10248.129999999999</v>
      </c>
      <c r="AA208" s="79">
        <f t="shared" si="50"/>
        <v>3310145.9899999998</v>
      </c>
    </row>
    <row r="209" spans="1:27" s="82" customFormat="1" ht="20.100000000000001" customHeight="1">
      <c r="A209" s="74">
        <v>206</v>
      </c>
      <c r="B209" s="75">
        <v>35</v>
      </c>
      <c r="C209" s="75">
        <v>35</v>
      </c>
      <c r="D209" s="76" t="s">
        <v>410</v>
      </c>
      <c r="E209" s="76" t="s">
        <v>411</v>
      </c>
      <c r="F209" s="77" t="s">
        <v>354</v>
      </c>
      <c r="G209" s="77" t="s">
        <v>65</v>
      </c>
      <c r="H209" s="75"/>
      <c r="I209" s="77" t="s">
        <v>412</v>
      </c>
      <c r="J209" s="77" t="s">
        <v>960</v>
      </c>
      <c r="K209" s="75" t="s">
        <v>86</v>
      </c>
      <c r="L209" s="75" t="s">
        <v>37</v>
      </c>
      <c r="M209" s="75" t="s">
        <v>27</v>
      </c>
      <c r="N209" s="75" t="s">
        <v>290</v>
      </c>
      <c r="O209" s="77">
        <v>1586.83</v>
      </c>
      <c r="P209" s="77"/>
      <c r="Q209" s="75" t="s">
        <v>47</v>
      </c>
      <c r="R209" s="78" t="s">
        <v>54</v>
      </c>
      <c r="S209" s="79">
        <v>1586.837021</v>
      </c>
      <c r="T209" s="77"/>
      <c r="U209" s="80">
        <v>10179</v>
      </c>
      <c r="V209" s="80">
        <f>U209*S209</f>
        <v>16152414.036759</v>
      </c>
      <c r="W209" s="81"/>
      <c r="X209" s="80">
        <v>10409.200000000001</v>
      </c>
      <c r="Y209" s="79">
        <f t="shared" si="37"/>
        <v>16517703.918993201</v>
      </c>
      <c r="Z209" s="80">
        <v>10639.4</v>
      </c>
      <c r="AA209" s="79">
        <f t="shared" si="38"/>
        <v>16882993.801227398</v>
      </c>
    </row>
    <row r="210" spans="1:27" s="82" customFormat="1" ht="20.100000000000001" customHeight="1">
      <c r="A210" s="74">
        <v>207</v>
      </c>
      <c r="B210" s="75">
        <v>35</v>
      </c>
      <c r="C210" s="75">
        <v>35</v>
      </c>
      <c r="D210" s="76" t="s">
        <v>410</v>
      </c>
      <c r="E210" s="76" t="s">
        <v>411</v>
      </c>
      <c r="F210" s="77" t="s">
        <v>354</v>
      </c>
      <c r="G210" s="77" t="s">
        <v>65</v>
      </c>
      <c r="H210" s="75"/>
      <c r="I210" s="77" t="s">
        <v>412</v>
      </c>
      <c r="J210" s="77" t="s">
        <v>960</v>
      </c>
      <c r="K210" s="75" t="s">
        <v>86</v>
      </c>
      <c r="L210" s="75"/>
      <c r="M210" s="75"/>
      <c r="N210" s="75"/>
      <c r="O210" s="77"/>
      <c r="P210" s="77"/>
      <c r="Q210" s="75"/>
      <c r="R210" s="78"/>
      <c r="S210" s="79"/>
      <c r="T210" s="84">
        <f>+S209</f>
        <v>1586.837021</v>
      </c>
      <c r="U210" s="80">
        <f>V210/T210</f>
        <v>10179</v>
      </c>
      <c r="V210" s="80">
        <f>SUM(V209)</f>
        <v>16152414.036759</v>
      </c>
      <c r="W210" s="81">
        <v>16200000</v>
      </c>
      <c r="X210" s="80">
        <f>Y210/T210</f>
        <v>10409.200000000001</v>
      </c>
      <c r="Y210" s="79">
        <f t="shared" ref="Y210:AA210" si="51">SUM(Y209)</f>
        <v>16517703.918993201</v>
      </c>
      <c r="Z210" s="80">
        <f>AA210/T210</f>
        <v>10639.399999999998</v>
      </c>
      <c r="AA210" s="79">
        <f t="shared" si="51"/>
        <v>16882993.801227398</v>
      </c>
    </row>
    <row r="211" spans="1:27" s="82" customFormat="1" ht="20.100000000000001" customHeight="1">
      <c r="A211" s="74">
        <v>208</v>
      </c>
      <c r="B211" s="75">
        <v>36</v>
      </c>
      <c r="C211" s="75">
        <v>36</v>
      </c>
      <c r="D211" s="76">
        <v>73115070511101</v>
      </c>
      <c r="E211" s="76" t="s">
        <v>413</v>
      </c>
      <c r="F211" s="77" t="s">
        <v>354</v>
      </c>
      <c r="G211" s="77" t="s">
        <v>65</v>
      </c>
      <c r="H211" s="75"/>
      <c r="I211" s="77" t="s">
        <v>414</v>
      </c>
      <c r="J211" s="77" t="s">
        <v>961</v>
      </c>
      <c r="K211" s="75" t="s">
        <v>86</v>
      </c>
      <c r="L211" s="75" t="s">
        <v>29</v>
      </c>
      <c r="M211" s="75">
        <v>2</v>
      </c>
      <c r="N211" s="75">
        <v>1</v>
      </c>
      <c r="O211" s="77">
        <v>1008</v>
      </c>
      <c r="P211" s="77"/>
      <c r="Q211" s="75" t="s">
        <v>47</v>
      </c>
      <c r="R211" s="78" t="s">
        <v>54</v>
      </c>
      <c r="S211" s="79">
        <v>1020.02</v>
      </c>
      <c r="T211" s="77"/>
      <c r="U211" s="80">
        <v>10432.219999999999</v>
      </c>
      <c r="V211" s="80">
        <f>U211*S211</f>
        <v>10641073.044399999</v>
      </c>
      <c r="W211" s="81"/>
      <c r="X211" s="80">
        <v>10547.32</v>
      </c>
      <c r="Y211" s="79">
        <f t="shared" si="37"/>
        <v>10758477.3464</v>
      </c>
      <c r="Z211" s="80">
        <v>10915.64</v>
      </c>
      <c r="AA211" s="79">
        <f t="shared" si="38"/>
        <v>11134171.112799998</v>
      </c>
    </row>
    <row r="212" spans="1:27" s="82" customFormat="1" ht="20.100000000000001" customHeight="1">
      <c r="A212" s="74">
        <v>209</v>
      </c>
      <c r="B212" s="75">
        <v>36</v>
      </c>
      <c r="C212" s="75">
        <v>36</v>
      </c>
      <c r="D212" s="76">
        <v>73115070511101</v>
      </c>
      <c r="E212" s="76" t="s">
        <v>413</v>
      </c>
      <c r="F212" s="77" t="s">
        <v>354</v>
      </c>
      <c r="G212" s="77" t="s">
        <v>65</v>
      </c>
      <c r="H212" s="75"/>
      <c r="I212" s="77" t="s">
        <v>414</v>
      </c>
      <c r="J212" s="77" t="s">
        <v>961</v>
      </c>
      <c r="K212" s="75" t="s">
        <v>86</v>
      </c>
      <c r="L212" s="75"/>
      <c r="M212" s="75"/>
      <c r="N212" s="75"/>
      <c r="O212" s="77"/>
      <c r="P212" s="77"/>
      <c r="Q212" s="75"/>
      <c r="R212" s="78"/>
      <c r="S212" s="79"/>
      <c r="T212" s="84">
        <f>+S211</f>
        <v>1020.02</v>
      </c>
      <c r="U212" s="80">
        <f>V212/T212</f>
        <v>10432.219999999999</v>
      </c>
      <c r="V212" s="80">
        <f>SUM(V211)</f>
        <v>10641073.044399999</v>
      </c>
      <c r="W212" s="81">
        <v>10700000</v>
      </c>
      <c r="X212" s="80">
        <f>Y212/T212</f>
        <v>10547.32</v>
      </c>
      <c r="Y212" s="79">
        <f t="shared" ref="Y212:AA212" si="52">SUM(Y211)</f>
        <v>10758477.3464</v>
      </c>
      <c r="Z212" s="80">
        <f>AA212/T212</f>
        <v>10915.64</v>
      </c>
      <c r="AA212" s="79">
        <f t="shared" si="52"/>
        <v>11134171.112799998</v>
      </c>
    </row>
    <row r="213" spans="1:27" s="16" customFormat="1" ht="20.100000000000001" customHeight="1">
      <c r="A213" s="39">
        <v>210</v>
      </c>
      <c r="B213" s="19">
        <v>37</v>
      </c>
      <c r="C213" s="19">
        <v>37</v>
      </c>
      <c r="D213" s="20">
        <v>30118341310102</v>
      </c>
      <c r="E213" s="20" t="s">
        <v>415</v>
      </c>
      <c r="F213" s="18" t="s">
        <v>416</v>
      </c>
      <c r="G213" s="18" t="s">
        <v>41</v>
      </c>
      <c r="H213" s="19">
        <v>2</v>
      </c>
      <c r="I213" s="18" t="s">
        <v>417</v>
      </c>
      <c r="J213" s="18" t="s">
        <v>962</v>
      </c>
      <c r="K213" s="19" t="s">
        <v>86</v>
      </c>
      <c r="L213" s="19" t="s">
        <v>20</v>
      </c>
      <c r="M213" s="19" t="s">
        <v>418</v>
      </c>
      <c r="N213" s="19">
        <v>2</v>
      </c>
      <c r="O213" s="18">
        <v>1989.4</v>
      </c>
      <c r="P213" s="18"/>
      <c r="Q213" s="19" t="s">
        <v>24</v>
      </c>
      <c r="R213" s="21"/>
      <c r="S213" s="22">
        <v>2008.9148400000001</v>
      </c>
      <c r="T213" s="18"/>
      <c r="U213" s="23">
        <v>8250.59</v>
      </c>
      <c r="V213" s="23">
        <f>U213*S213</f>
        <v>16574732.689755602</v>
      </c>
      <c r="W213" s="55"/>
      <c r="X213" s="23">
        <v>8462.7000000000007</v>
      </c>
      <c r="Y213" s="22">
        <f t="shared" si="37"/>
        <v>17000843.616468001</v>
      </c>
      <c r="Z213" s="23">
        <v>9131.8799999999992</v>
      </c>
      <c r="AA213" s="22">
        <f t="shared" si="38"/>
        <v>18345169.249099199</v>
      </c>
    </row>
    <row r="214" spans="1:27" s="16" customFormat="1" ht="20.100000000000001" customHeight="1">
      <c r="A214" s="39">
        <v>211</v>
      </c>
      <c r="B214" s="19"/>
      <c r="C214" s="19"/>
      <c r="D214" s="20">
        <v>30118341310132</v>
      </c>
      <c r="E214" s="20" t="s">
        <v>419</v>
      </c>
      <c r="F214" s="18" t="s">
        <v>416</v>
      </c>
      <c r="G214" s="18" t="s">
        <v>41</v>
      </c>
      <c r="H214" s="19">
        <v>2</v>
      </c>
      <c r="I214" s="18" t="s">
        <v>417</v>
      </c>
      <c r="J214" s="24" t="s">
        <v>1020</v>
      </c>
      <c r="K214" s="19" t="s">
        <v>86</v>
      </c>
      <c r="L214" s="19" t="s">
        <v>20</v>
      </c>
      <c r="M214" s="19" t="s">
        <v>418</v>
      </c>
      <c r="N214" s="19">
        <v>3</v>
      </c>
      <c r="O214" s="18">
        <v>1989.4</v>
      </c>
      <c r="P214" s="18"/>
      <c r="Q214" s="19" t="s">
        <v>23</v>
      </c>
      <c r="R214" s="21">
        <v>0.05</v>
      </c>
      <c r="S214" s="22">
        <v>2008.510916</v>
      </c>
      <c r="T214" s="18"/>
      <c r="U214" s="23">
        <v>8250.59</v>
      </c>
      <c r="V214" s="23">
        <f>U214*S214</f>
        <v>16571400.078440441</v>
      </c>
      <c r="W214" s="55"/>
      <c r="X214" s="23">
        <v>8462.7000000000007</v>
      </c>
      <c r="Y214" s="22">
        <f t="shared" si="37"/>
        <v>16997425.3288332</v>
      </c>
      <c r="Z214" s="23">
        <v>9131.8799999999992</v>
      </c>
      <c r="AA214" s="22">
        <f t="shared" si="38"/>
        <v>18341480.663602076</v>
      </c>
    </row>
    <row r="215" spans="1:27" s="16" customFormat="1" ht="20.100000000000001" customHeight="1">
      <c r="A215" s="39">
        <v>212</v>
      </c>
      <c r="B215" s="25">
        <v>37</v>
      </c>
      <c r="C215" s="25">
        <v>37</v>
      </c>
      <c r="D215" s="26">
        <v>30118341310102</v>
      </c>
      <c r="E215" s="26" t="s">
        <v>415</v>
      </c>
      <c r="F215" s="27" t="s">
        <v>416</v>
      </c>
      <c r="G215" s="27" t="s">
        <v>41</v>
      </c>
      <c r="H215" s="25"/>
      <c r="I215" s="27" t="s">
        <v>417</v>
      </c>
      <c r="J215" s="27" t="s">
        <v>962</v>
      </c>
      <c r="K215" s="25" t="s">
        <v>86</v>
      </c>
      <c r="L215" s="25"/>
      <c r="M215" s="25"/>
      <c r="N215" s="25"/>
      <c r="O215" s="27"/>
      <c r="P215" s="27"/>
      <c r="Q215" s="25"/>
      <c r="R215" s="28"/>
      <c r="S215" s="29"/>
      <c r="T215" s="30">
        <f>SUM(S213:S214)</f>
        <v>4017.4257560000001</v>
      </c>
      <c r="U215" s="31">
        <f>V215/T215</f>
        <v>8250.59</v>
      </c>
      <c r="V215" s="31">
        <f>SUM(V213:V214)</f>
        <v>33146132.768196043</v>
      </c>
      <c r="W215" s="56">
        <v>33200000</v>
      </c>
      <c r="X215" s="31">
        <f>Y215/T215</f>
        <v>8462.7000000000007</v>
      </c>
      <c r="Y215" s="29">
        <f t="shared" ref="Y215:AA215" si="53">SUM(Y213:Y214)</f>
        <v>33998268.945301205</v>
      </c>
      <c r="Z215" s="31">
        <f>AA215/T215</f>
        <v>9131.8799999999992</v>
      </c>
      <c r="AA215" s="29">
        <f t="shared" si="53"/>
        <v>36686649.912701279</v>
      </c>
    </row>
    <row r="216" spans="1:27" s="16" customFormat="1" ht="20.100000000000001" customHeight="1">
      <c r="A216" s="39">
        <v>213</v>
      </c>
      <c r="B216" s="19">
        <v>38</v>
      </c>
      <c r="C216" s="19">
        <v>38</v>
      </c>
      <c r="D216" s="20" t="s">
        <v>420</v>
      </c>
      <c r="E216" s="20" t="s">
        <v>421</v>
      </c>
      <c r="F216" s="18" t="s">
        <v>416</v>
      </c>
      <c r="G216" s="18" t="s">
        <v>65</v>
      </c>
      <c r="H216" s="19"/>
      <c r="I216" s="18" t="s">
        <v>422</v>
      </c>
      <c r="J216" s="18" t="s">
        <v>963</v>
      </c>
      <c r="K216" s="19" t="s">
        <v>86</v>
      </c>
      <c r="L216" s="19" t="s">
        <v>29</v>
      </c>
      <c r="M216" s="19">
        <v>1</v>
      </c>
      <c r="N216" s="19">
        <v>1</v>
      </c>
      <c r="O216" s="18">
        <v>1584</v>
      </c>
      <c r="P216" s="18"/>
      <c r="Q216" s="19" t="s">
        <v>39</v>
      </c>
      <c r="R216" s="21">
        <v>7.0000000000000007E-2</v>
      </c>
      <c r="S216" s="22">
        <v>1601.424</v>
      </c>
      <c r="T216" s="18"/>
      <c r="U216" s="23">
        <v>9485.4699999999993</v>
      </c>
      <c r="V216" s="23">
        <f t="shared" ref="V216:V221" si="54">U216*S216</f>
        <v>15190259.309279999</v>
      </c>
      <c r="W216" s="55"/>
      <c r="X216" s="23">
        <v>9591.82</v>
      </c>
      <c r="Y216" s="22">
        <f t="shared" si="37"/>
        <v>15360570.75168</v>
      </c>
      <c r="Z216" s="23">
        <v>9932.14</v>
      </c>
      <c r="AA216" s="22">
        <f t="shared" si="38"/>
        <v>15905567.36736</v>
      </c>
    </row>
    <row r="217" spans="1:27" s="16" customFormat="1" ht="20.100000000000001" customHeight="1">
      <c r="A217" s="39">
        <v>214</v>
      </c>
      <c r="B217" s="19"/>
      <c r="C217" s="19"/>
      <c r="D217" s="20" t="s">
        <v>423</v>
      </c>
      <c r="E217" s="20" t="s">
        <v>424</v>
      </c>
      <c r="F217" s="18" t="s">
        <v>416</v>
      </c>
      <c r="G217" s="18" t="s">
        <v>65</v>
      </c>
      <c r="H217" s="19"/>
      <c r="I217" s="18" t="s">
        <v>422</v>
      </c>
      <c r="J217" s="24" t="s">
        <v>1020</v>
      </c>
      <c r="K217" s="19" t="s">
        <v>86</v>
      </c>
      <c r="L217" s="19" t="s">
        <v>29</v>
      </c>
      <c r="M217" s="19">
        <v>1</v>
      </c>
      <c r="N217" s="19">
        <v>2</v>
      </c>
      <c r="O217" s="18">
        <v>1584</v>
      </c>
      <c r="P217" s="18"/>
      <c r="Q217" s="19" t="s">
        <v>30</v>
      </c>
      <c r="R217" s="21">
        <v>0.05</v>
      </c>
      <c r="S217" s="22">
        <v>1601.424</v>
      </c>
      <c r="T217" s="18"/>
      <c r="U217" s="23">
        <v>9715.9699999999993</v>
      </c>
      <c r="V217" s="23">
        <f t="shared" si="54"/>
        <v>15559387.54128</v>
      </c>
      <c r="W217" s="55"/>
      <c r="X217" s="23">
        <v>9824.82</v>
      </c>
      <c r="Y217" s="22">
        <f t="shared" si="37"/>
        <v>15733702.543679999</v>
      </c>
      <c r="Z217" s="23">
        <v>10173.14</v>
      </c>
      <c r="AA217" s="22">
        <f t="shared" si="38"/>
        <v>16291510.551359998</v>
      </c>
    </row>
    <row r="218" spans="1:27" s="16" customFormat="1" ht="20.100000000000001" customHeight="1">
      <c r="A218" s="39">
        <v>215</v>
      </c>
      <c r="B218" s="19"/>
      <c r="C218" s="19"/>
      <c r="D218" s="20" t="s">
        <v>425</v>
      </c>
      <c r="E218" s="20" t="s">
        <v>426</v>
      </c>
      <c r="F218" s="18" t="s">
        <v>416</v>
      </c>
      <c r="G218" s="18" t="s">
        <v>65</v>
      </c>
      <c r="H218" s="19"/>
      <c r="I218" s="18" t="s">
        <v>422</v>
      </c>
      <c r="J218" s="24" t="s">
        <v>1020</v>
      </c>
      <c r="K218" s="19" t="s">
        <v>86</v>
      </c>
      <c r="L218" s="19" t="s">
        <v>29</v>
      </c>
      <c r="M218" s="19">
        <v>1</v>
      </c>
      <c r="N218" s="19">
        <v>3</v>
      </c>
      <c r="O218" s="18">
        <v>1584</v>
      </c>
      <c r="P218" s="18"/>
      <c r="Q218" s="19" t="s">
        <v>47</v>
      </c>
      <c r="R218" s="21" t="s">
        <v>54</v>
      </c>
      <c r="S218" s="22">
        <v>1601.424</v>
      </c>
      <c r="T218" s="18"/>
      <c r="U218" s="23">
        <v>10292.219999999999</v>
      </c>
      <c r="V218" s="23">
        <f t="shared" si="54"/>
        <v>16482208.12128</v>
      </c>
      <c r="W218" s="55"/>
      <c r="X218" s="23">
        <v>10407.32</v>
      </c>
      <c r="Y218" s="22">
        <f t="shared" si="37"/>
        <v>16666532.02368</v>
      </c>
      <c r="Z218" s="23">
        <v>10775.64</v>
      </c>
      <c r="AA218" s="22">
        <f t="shared" si="38"/>
        <v>17256368.511359997</v>
      </c>
    </row>
    <row r="219" spans="1:27" s="16" customFormat="1" ht="20.100000000000001" customHeight="1">
      <c r="A219" s="39">
        <v>216</v>
      </c>
      <c r="B219" s="19"/>
      <c r="C219" s="19"/>
      <c r="D219" s="20" t="s">
        <v>427</v>
      </c>
      <c r="E219" s="20" t="s">
        <v>428</v>
      </c>
      <c r="F219" s="18" t="s">
        <v>416</v>
      </c>
      <c r="G219" s="18" t="s">
        <v>65</v>
      </c>
      <c r="H219" s="19"/>
      <c r="I219" s="18" t="s">
        <v>422</v>
      </c>
      <c r="J219" s="24" t="s">
        <v>1020</v>
      </c>
      <c r="K219" s="19" t="s">
        <v>86</v>
      </c>
      <c r="L219" s="19" t="s">
        <v>29</v>
      </c>
      <c r="M219" s="19">
        <v>1</v>
      </c>
      <c r="N219" s="19">
        <v>4</v>
      </c>
      <c r="O219" s="18">
        <v>1584</v>
      </c>
      <c r="P219" s="18"/>
      <c r="Q219" s="19" t="s">
        <v>30</v>
      </c>
      <c r="R219" s="21">
        <v>0.05</v>
      </c>
      <c r="S219" s="22">
        <v>1601.424</v>
      </c>
      <c r="T219" s="18"/>
      <c r="U219" s="23">
        <v>9715.9699999999993</v>
      </c>
      <c r="V219" s="23">
        <f t="shared" si="54"/>
        <v>15559387.54128</v>
      </c>
      <c r="W219" s="55"/>
      <c r="X219" s="23">
        <v>9824.82</v>
      </c>
      <c r="Y219" s="22">
        <f t="shared" si="37"/>
        <v>15733702.543679999</v>
      </c>
      <c r="Z219" s="23">
        <v>10173.14</v>
      </c>
      <c r="AA219" s="22">
        <f t="shared" si="38"/>
        <v>16291510.551359998</v>
      </c>
    </row>
    <row r="220" spans="1:27" s="16" customFormat="1" ht="20.100000000000001" customHeight="1">
      <c r="A220" s="39">
        <v>217</v>
      </c>
      <c r="B220" s="19"/>
      <c r="C220" s="19"/>
      <c r="D220" s="20" t="s">
        <v>429</v>
      </c>
      <c r="E220" s="20" t="s">
        <v>430</v>
      </c>
      <c r="F220" s="18" t="s">
        <v>416</v>
      </c>
      <c r="G220" s="18" t="s">
        <v>65</v>
      </c>
      <c r="H220" s="19"/>
      <c r="I220" s="18" t="s">
        <v>422</v>
      </c>
      <c r="J220" s="24" t="s">
        <v>1020</v>
      </c>
      <c r="K220" s="19" t="s">
        <v>86</v>
      </c>
      <c r="L220" s="19" t="s">
        <v>29</v>
      </c>
      <c r="M220" s="19">
        <v>1</v>
      </c>
      <c r="N220" s="19">
        <v>5</v>
      </c>
      <c r="O220" s="18">
        <v>1320</v>
      </c>
      <c r="P220" s="18"/>
      <c r="Q220" s="19" t="s">
        <v>30</v>
      </c>
      <c r="R220" s="21">
        <v>0.05</v>
      </c>
      <c r="S220" s="22">
        <v>1334.52</v>
      </c>
      <c r="T220" s="18"/>
      <c r="U220" s="23">
        <v>9715.9699999999993</v>
      </c>
      <c r="V220" s="23">
        <f t="shared" si="54"/>
        <v>12966156.284399999</v>
      </c>
      <c r="W220" s="55"/>
      <c r="X220" s="23">
        <v>9824.82</v>
      </c>
      <c r="Y220" s="22">
        <f t="shared" si="37"/>
        <v>13111418.7864</v>
      </c>
      <c r="Z220" s="23">
        <v>10173.14</v>
      </c>
      <c r="AA220" s="22">
        <f t="shared" si="38"/>
        <v>13576258.7928</v>
      </c>
    </row>
    <row r="221" spans="1:27" s="16" customFormat="1" ht="20.100000000000001" customHeight="1">
      <c r="A221" s="39">
        <v>218</v>
      </c>
      <c r="B221" s="19"/>
      <c r="C221" s="19"/>
      <c r="D221" s="20" t="s">
        <v>431</v>
      </c>
      <c r="E221" s="20" t="s">
        <v>432</v>
      </c>
      <c r="F221" s="18" t="s">
        <v>416</v>
      </c>
      <c r="G221" s="18" t="s">
        <v>65</v>
      </c>
      <c r="H221" s="19"/>
      <c r="I221" s="18" t="s">
        <v>422</v>
      </c>
      <c r="J221" s="24" t="s">
        <v>1020</v>
      </c>
      <c r="K221" s="19" t="s">
        <v>86</v>
      </c>
      <c r="L221" s="19" t="s">
        <v>29</v>
      </c>
      <c r="M221" s="19">
        <v>1</v>
      </c>
      <c r="N221" s="19">
        <v>6</v>
      </c>
      <c r="O221" s="18">
        <v>1543.5</v>
      </c>
      <c r="P221" s="18"/>
      <c r="Q221" s="19" t="s">
        <v>48</v>
      </c>
      <c r="R221" s="21">
        <v>0.13</v>
      </c>
      <c r="S221" s="22">
        <v>1560.4784999999999</v>
      </c>
      <c r="T221" s="18"/>
      <c r="U221" s="23">
        <v>8793.9699999999993</v>
      </c>
      <c r="V221" s="23">
        <f t="shared" si="54"/>
        <v>13722801.114644999</v>
      </c>
      <c r="W221" s="55"/>
      <c r="X221" s="23">
        <v>8892.82</v>
      </c>
      <c r="Y221" s="22">
        <f t="shared" si="37"/>
        <v>13877054.414369998</v>
      </c>
      <c r="Z221" s="23">
        <v>9209.14</v>
      </c>
      <c r="AA221" s="22">
        <f t="shared" si="38"/>
        <v>14370664.973489998</v>
      </c>
    </row>
    <row r="222" spans="1:27" s="16" customFormat="1" ht="20.100000000000001" customHeight="1">
      <c r="A222" s="39">
        <v>219</v>
      </c>
      <c r="B222" s="25">
        <v>38</v>
      </c>
      <c r="C222" s="25">
        <v>38</v>
      </c>
      <c r="D222" s="26" t="s">
        <v>420</v>
      </c>
      <c r="E222" s="26" t="s">
        <v>421</v>
      </c>
      <c r="F222" s="27" t="s">
        <v>416</v>
      </c>
      <c r="G222" s="27" t="s">
        <v>65</v>
      </c>
      <c r="H222" s="25"/>
      <c r="I222" s="27" t="s">
        <v>422</v>
      </c>
      <c r="J222" s="27" t="s">
        <v>963</v>
      </c>
      <c r="K222" s="25" t="s">
        <v>86</v>
      </c>
      <c r="L222" s="25"/>
      <c r="M222" s="25"/>
      <c r="N222" s="25"/>
      <c r="O222" s="27"/>
      <c r="P222" s="27"/>
      <c r="Q222" s="25"/>
      <c r="R222" s="28"/>
      <c r="S222" s="29"/>
      <c r="T222" s="30">
        <f>SUM(S216:S221)</f>
        <v>9300.6944999999996</v>
      </c>
      <c r="U222" s="31">
        <f>V222/T222</f>
        <v>9620.8084151312578</v>
      </c>
      <c r="V222" s="31">
        <f>SUM(V216:V221)</f>
        <v>89480199.912165001</v>
      </c>
      <c r="W222" s="56">
        <v>89500000</v>
      </c>
      <c r="X222" s="31">
        <f>Y222/T222</f>
        <v>9728.6262938203163</v>
      </c>
      <c r="Y222" s="29">
        <f t="shared" ref="Y222:AA222" si="55">SUM(Y216:Y221)</f>
        <v>90482981.063490003</v>
      </c>
      <c r="Z222" s="31">
        <f>AA222/T222</f>
        <v>10073.643505625305</v>
      </c>
      <c r="AA222" s="29">
        <f t="shared" si="55"/>
        <v>93691880.747729987</v>
      </c>
    </row>
    <row r="223" spans="1:27" s="16" customFormat="1" ht="20.100000000000001" customHeight="1">
      <c r="A223" s="39">
        <v>220</v>
      </c>
      <c r="B223" s="19">
        <v>39</v>
      </c>
      <c r="C223" s="19">
        <v>39</v>
      </c>
      <c r="D223" s="20">
        <v>80118001309101</v>
      </c>
      <c r="E223" s="20" t="s">
        <v>433</v>
      </c>
      <c r="F223" s="18" t="s">
        <v>46</v>
      </c>
      <c r="G223" s="18" t="s">
        <v>28</v>
      </c>
      <c r="H223" s="19"/>
      <c r="I223" s="18" t="s">
        <v>434</v>
      </c>
      <c r="J223" s="18" t="s">
        <v>964</v>
      </c>
      <c r="K223" s="19" t="s">
        <v>86</v>
      </c>
      <c r="L223" s="19" t="s">
        <v>20</v>
      </c>
      <c r="M223" s="19" t="s">
        <v>21</v>
      </c>
      <c r="N223" s="19" t="s">
        <v>21</v>
      </c>
      <c r="O223" s="18">
        <v>1258.2</v>
      </c>
      <c r="P223" s="18"/>
      <c r="Q223" s="19" t="s">
        <v>23</v>
      </c>
      <c r="R223" s="21">
        <v>0.1</v>
      </c>
      <c r="S223" s="22">
        <v>1270.7323330000002</v>
      </c>
      <c r="T223" s="18"/>
      <c r="U223" s="23">
        <v>7296.47</v>
      </c>
      <c r="V223" s="23">
        <f>U223*S223</f>
        <v>9271860.3457645122</v>
      </c>
      <c r="W223" s="55"/>
      <c r="X223" s="23">
        <v>7492.64</v>
      </c>
      <c r="Y223" s="22">
        <f t="shared" si="37"/>
        <v>9521139.9075291213</v>
      </c>
      <c r="Z223" s="23">
        <v>8111.52</v>
      </c>
      <c r="AA223" s="22">
        <f t="shared" si="38"/>
        <v>10307570.733776161</v>
      </c>
    </row>
    <row r="224" spans="1:27" s="16" customFormat="1" ht="20.100000000000001" customHeight="1">
      <c r="A224" s="39">
        <v>221</v>
      </c>
      <c r="B224" s="19"/>
      <c r="C224" s="19"/>
      <c r="D224" s="20" t="s">
        <v>435</v>
      </c>
      <c r="E224" s="20" t="s">
        <v>436</v>
      </c>
      <c r="F224" s="18" t="s">
        <v>46</v>
      </c>
      <c r="G224" s="18" t="s">
        <v>28</v>
      </c>
      <c r="H224" s="19"/>
      <c r="I224" s="18" t="s">
        <v>434</v>
      </c>
      <c r="J224" s="24" t="s">
        <v>1020</v>
      </c>
      <c r="K224" s="19" t="s">
        <v>86</v>
      </c>
      <c r="L224" s="19" t="s">
        <v>20</v>
      </c>
      <c r="M224" s="19" t="s">
        <v>21</v>
      </c>
      <c r="N224" s="19" t="s">
        <v>22</v>
      </c>
      <c r="O224" s="18">
        <v>1566</v>
      </c>
      <c r="P224" s="18"/>
      <c r="Q224" s="19" t="s">
        <v>23</v>
      </c>
      <c r="R224" s="21">
        <v>0.1</v>
      </c>
      <c r="S224" s="22">
        <v>1581.598182</v>
      </c>
      <c r="T224" s="18"/>
      <c r="U224" s="23">
        <v>7296.47</v>
      </c>
      <c r="V224" s="23">
        <f>U224*S224</f>
        <v>11540083.68701754</v>
      </c>
      <c r="W224" s="55"/>
      <c r="X224" s="23">
        <v>7492.64</v>
      </c>
      <c r="Y224" s="22">
        <f t="shared" si="37"/>
        <v>11850345.80238048</v>
      </c>
      <c r="Z224" s="23">
        <v>8111.52</v>
      </c>
      <c r="AA224" s="22">
        <f t="shared" si="38"/>
        <v>12829165.285256641</v>
      </c>
    </row>
    <row r="225" spans="1:27" s="16" customFormat="1" ht="20.100000000000001" customHeight="1">
      <c r="A225" s="39">
        <v>222</v>
      </c>
      <c r="B225" s="25">
        <v>39</v>
      </c>
      <c r="C225" s="25">
        <v>39</v>
      </c>
      <c r="D225" s="26">
        <v>80118001309101</v>
      </c>
      <c r="E225" s="26" t="s">
        <v>433</v>
      </c>
      <c r="F225" s="27" t="s">
        <v>46</v>
      </c>
      <c r="G225" s="27" t="s">
        <v>28</v>
      </c>
      <c r="H225" s="25"/>
      <c r="I225" s="27" t="s">
        <v>434</v>
      </c>
      <c r="J225" s="27" t="s">
        <v>964</v>
      </c>
      <c r="K225" s="25" t="s">
        <v>86</v>
      </c>
      <c r="L225" s="25"/>
      <c r="M225" s="25"/>
      <c r="N225" s="25"/>
      <c r="O225" s="27"/>
      <c r="P225" s="27"/>
      <c r="Q225" s="25"/>
      <c r="R225" s="28"/>
      <c r="S225" s="29"/>
      <c r="T225" s="30">
        <f>SUM(S223:S224)</f>
        <v>2852.3305150000001</v>
      </c>
      <c r="U225" s="31">
        <f>V225/T225</f>
        <v>7296.47</v>
      </c>
      <c r="V225" s="31">
        <f>SUM(V223:V224)</f>
        <v>20811944.032782052</v>
      </c>
      <c r="W225" s="56">
        <v>20900000</v>
      </c>
      <c r="X225" s="31">
        <f>Y225/T225</f>
        <v>7492.64</v>
      </c>
      <c r="Y225" s="29">
        <f t="shared" ref="Y225:AA225" si="56">SUM(Y223:Y224)</f>
        <v>21371485.709909603</v>
      </c>
      <c r="Z225" s="31">
        <f>AA225/T225</f>
        <v>8111.52</v>
      </c>
      <c r="AA225" s="29">
        <f t="shared" si="56"/>
        <v>23136736.019032802</v>
      </c>
    </row>
    <row r="226" spans="1:27" s="82" customFormat="1" ht="20.100000000000001" customHeight="1">
      <c r="A226" s="74">
        <v>223</v>
      </c>
      <c r="B226" s="75">
        <v>40</v>
      </c>
      <c r="C226" s="75">
        <v>40</v>
      </c>
      <c r="D226" s="76" t="s">
        <v>437</v>
      </c>
      <c r="E226" s="76" t="s">
        <v>438</v>
      </c>
      <c r="F226" s="77" t="s">
        <v>46</v>
      </c>
      <c r="G226" s="77" t="s">
        <v>41</v>
      </c>
      <c r="H226" s="75">
        <v>1</v>
      </c>
      <c r="I226" s="77" t="s">
        <v>439</v>
      </c>
      <c r="J226" s="77" t="s">
        <v>965</v>
      </c>
      <c r="K226" s="75" t="s">
        <v>86</v>
      </c>
      <c r="L226" s="75" t="s">
        <v>20</v>
      </c>
      <c r="M226" s="75" t="s">
        <v>21</v>
      </c>
      <c r="N226" s="75" t="s">
        <v>21</v>
      </c>
      <c r="O226" s="77">
        <v>1508</v>
      </c>
      <c r="P226" s="77"/>
      <c r="Q226" s="75" t="s">
        <v>23</v>
      </c>
      <c r="R226" s="78">
        <v>0.05</v>
      </c>
      <c r="S226" s="79">
        <v>1523.511475</v>
      </c>
      <c r="T226" s="77"/>
      <c r="U226" s="80">
        <v>7779.32</v>
      </c>
      <c r="V226" s="80">
        <f>U226*S226</f>
        <v>11851883.287697</v>
      </c>
      <c r="W226" s="81"/>
      <c r="X226" s="80">
        <v>7987.44</v>
      </c>
      <c r="Y226" s="79">
        <f t="shared" ref="Y226:Y288" si="57">X226*S226</f>
        <v>12168956.495873999</v>
      </c>
      <c r="Z226" s="80">
        <v>8644.02</v>
      </c>
      <c r="AA226" s="79">
        <f t="shared" ref="AA226:AA288" si="58">Z226*S226</f>
        <v>13169263.660129501</v>
      </c>
    </row>
    <row r="227" spans="1:27" s="82" customFormat="1" ht="20.100000000000001" customHeight="1">
      <c r="A227" s="74">
        <v>224</v>
      </c>
      <c r="B227" s="75"/>
      <c r="C227" s="75"/>
      <c r="D227" s="76" t="s">
        <v>440</v>
      </c>
      <c r="E227" s="76" t="s">
        <v>441</v>
      </c>
      <c r="F227" s="77" t="s">
        <v>46</v>
      </c>
      <c r="G227" s="77" t="s">
        <v>41</v>
      </c>
      <c r="H227" s="75">
        <v>1</v>
      </c>
      <c r="I227" s="77" t="s">
        <v>439</v>
      </c>
      <c r="J227" s="83" t="s">
        <v>1020</v>
      </c>
      <c r="K227" s="75" t="s">
        <v>86</v>
      </c>
      <c r="L227" s="75" t="s">
        <v>20</v>
      </c>
      <c r="M227" s="75" t="s">
        <v>21</v>
      </c>
      <c r="N227" s="75" t="s">
        <v>22</v>
      </c>
      <c r="O227" s="77">
        <v>1508</v>
      </c>
      <c r="P227" s="77"/>
      <c r="Q227" s="75" t="s">
        <v>24</v>
      </c>
      <c r="R227" s="78"/>
      <c r="S227" s="79">
        <v>1523.511475</v>
      </c>
      <c r="T227" s="77"/>
      <c r="U227" s="80">
        <v>7779.32</v>
      </c>
      <c r="V227" s="80">
        <f>U227*S227</f>
        <v>11851883.287697</v>
      </c>
      <c r="W227" s="81"/>
      <c r="X227" s="80">
        <v>7987.44</v>
      </c>
      <c r="Y227" s="79">
        <f t="shared" si="57"/>
        <v>12168956.495873999</v>
      </c>
      <c r="Z227" s="80">
        <v>8644.02</v>
      </c>
      <c r="AA227" s="79">
        <f t="shared" si="58"/>
        <v>13169263.660129501</v>
      </c>
    </row>
    <row r="228" spans="1:27" s="82" customFormat="1" ht="20.100000000000001" customHeight="1">
      <c r="A228" s="74">
        <v>225</v>
      </c>
      <c r="B228" s="75">
        <v>40</v>
      </c>
      <c r="C228" s="75">
        <v>40</v>
      </c>
      <c r="D228" s="76" t="s">
        <v>437</v>
      </c>
      <c r="E228" s="76" t="s">
        <v>438</v>
      </c>
      <c r="F228" s="77" t="s">
        <v>46</v>
      </c>
      <c r="G228" s="77" t="s">
        <v>41</v>
      </c>
      <c r="H228" s="75"/>
      <c r="I228" s="77" t="s">
        <v>439</v>
      </c>
      <c r="J228" s="77" t="s">
        <v>965</v>
      </c>
      <c r="K228" s="75" t="s">
        <v>86</v>
      </c>
      <c r="L228" s="75"/>
      <c r="M228" s="75"/>
      <c r="N228" s="75"/>
      <c r="O228" s="77"/>
      <c r="P228" s="77"/>
      <c r="Q228" s="75"/>
      <c r="R228" s="78"/>
      <c r="S228" s="79"/>
      <c r="T228" s="84">
        <f>SUM(S226:S227)</f>
        <v>3047.02295</v>
      </c>
      <c r="U228" s="80">
        <f>V228/T228</f>
        <v>7779.3200000000006</v>
      </c>
      <c r="V228" s="80">
        <f>SUM(V226:V227)</f>
        <v>23703766.575394001</v>
      </c>
      <c r="W228" s="81">
        <v>23800000</v>
      </c>
      <c r="X228" s="80">
        <f>Y228/T228</f>
        <v>7987.44</v>
      </c>
      <c r="Y228" s="79">
        <f>SUM(Y226:Y227)</f>
        <v>24337912.991747998</v>
      </c>
      <c r="Z228" s="80">
        <f>AA228/T228</f>
        <v>8644.02</v>
      </c>
      <c r="AA228" s="79">
        <f t="shared" ref="AA228" si="59">SUM(AA226:AA227)</f>
        <v>26338527.320259001</v>
      </c>
    </row>
    <row r="229" spans="1:27" s="16" customFormat="1" ht="20.100000000000001" customHeight="1">
      <c r="A229" s="39">
        <v>226</v>
      </c>
      <c r="B229" s="19">
        <v>41</v>
      </c>
      <c r="C229" s="19">
        <v>41</v>
      </c>
      <c r="D229" s="20">
        <v>80115470510101</v>
      </c>
      <c r="E229" s="20" t="s">
        <v>442</v>
      </c>
      <c r="F229" s="18" t="s">
        <v>46</v>
      </c>
      <c r="G229" s="18" t="s">
        <v>41</v>
      </c>
      <c r="H229" s="19">
        <v>1</v>
      </c>
      <c r="I229" s="18" t="s">
        <v>443</v>
      </c>
      <c r="J229" s="18" t="s">
        <v>966</v>
      </c>
      <c r="K229" s="19" t="s">
        <v>86</v>
      </c>
      <c r="L229" s="19" t="s">
        <v>29</v>
      </c>
      <c r="M229" s="19">
        <v>2</v>
      </c>
      <c r="N229" s="19">
        <v>1</v>
      </c>
      <c r="O229" s="18">
        <v>1956</v>
      </c>
      <c r="P229" s="18"/>
      <c r="Q229" s="19" t="s">
        <v>39</v>
      </c>
      <c r="R229" s="21">
        <v>0.12</v>
      </c>
      <c r="S229" s="22">
        <v>1975.8666109999999</v>
      </c>
      <c r="T229" s="18"/>
      <c r="U229" s="23">
        <v>8599.2199999999993</v>
      </c>
      <c r="V229" s="23">
        <f t="shared" ref="V229:V240" si="60">U229*S229</f>
        <v>16990911.678643417</v>
      </c>
      <c r="W229" s="55"/>
      <c r="X229" s="23">
        <v>8699.32</v>
      </c>
      <c r="Y229" s="22">
        <f t="shared" si="57"/>
        <v>17188695.926404517</v>
      </c>
      <c r="Z229" s="23">
        <v>9019.64</v>
      </c>
      <c r="AA229" s="22">
        <f t="shared" si="58"/>
        <v>17821605.519240037</v>
      </c>
    </row>
    <row r="230" spans="1:27" s="16" customFormat="1" ht="20.100000000000001" customHeight="1">
      <c r="A230" s="39">
        <v>227</v>
      </c>
      <c r="B230" s="19"/>
      <c r="C230" s="19"/>
      <c r="D230" s="20">
        <v>80115470510102</v>
      </c>
      <c r="E230" s="20" t="s">
        <v>444</v>
      </c>
      <c r="F230" s="18" t="s">
        <v>46</v>
      </c>
      <c r="G230" s="18" t="s">
        <v>41</v>
      </c>
      <c r="H230" s="19">
        <v>1</v>
      </c>
      <c r="I230" s="18" t="s">
        <v>443</v>
      </c>
      <c r="J230" s="24" t="s">
        <v>1020</v>
      </c>
      <c r="K230" s="19" t="s">
        <v>86</v>
      </c>
      <c r="L230" s="19" t="s">
        <v>29</v>
      </c>
      <c r="M230" s="19">
        <v>2</v>
      </c>
      <c r="N230" s="19">
        <v>2</v>
      </c>
      <c r="O230" s="18">
        <v>1848</v>
      </c>
      <c r="P230" s="18"/>
      <c r="Q230" s="19" t="s">
        <v>51</v>
      </c>
      <c r="R230" s="21">
        <v>0.14000000000000001</v>
      </c>
      <c r="S230" s="22">
        <v>1866.769681</v>
      </c>
      <c r="T230" s="18"/>
      <c r="U230" s="23">
        <v>8368.7199999999993</v>
      </c>
      <c r="V230" s="23">
        <f t="shared" si="60"/>
        <v>15622472.764778318</v>
      </c>
      <c r="W230" s="55"/>
      <c r="X230" s="23">
        <v>8466.32</v>
      </c>
      <c r="Y230" s="22">
        <f t="shared" si="57"/>
        <v>15804669.48564392</v>
      </c>
      <c r="Z230" s="23">
        <v>8778.64</v>
      </c>
      <c r="AA230" s="22">
        <f t="shared" si="58"/>
        <v>16387698.992413839</v>
      </c>
    </row>
    <row r="231" spans="1:27" s="16" customFormat="1" ht="20.100000000000001" customHeight="1">
      <c r="A231" s="39">
        <v>228</v>
      </c>
      <c r="B231" s="19"/>
      <c r="C231" s="19"/>
      <c r="D231" s="20">
        <v>80115470510103</v>
      </c>
      <c r="E231" s="20" t="s">
        <v>445</v>
      </c>
      <c r="F231" s="18" t="s">
        <v>46</v>
      </c>
      <c r="G231" s="18" t="s">
        <v>41</v>
      </c>
      <c r="H231" s="19">
        <v>1</v>
      </c>
      <c r="I231" s="18" t="s">
        <v>446</v>
      </c>
      <c r="J231" s="24" t="s">
        <v>1020</v>
      </c>
      <c r="K231" s="19" t="s">
        <v>86</v>
      </c>
      <c r="L231" s="19" t="s">
        <v>29</v>
      </c>
      <c r="M231" s="19">
        <v>2</v>
      </c>
      <c r="N231" s="19">
        <v>3</v>
      </c>
      <c r="O231" s="18">
        <v>1848</v>
      </c>
      <c r="P231" s="18"/>
      <c r="Q231" s="19" t="s">
        <v>64</v>
      </c>
      <c r="R231" s="21">
        <v>0.16</v>
      </c>
      <c r="S231" s="22">
        <v>1866.769681</v>
      </c>
      <c r="T231" s="18"/>
      <c r="U231" s="23">
        <v>8138.22</v>
      </c>
      <c r="V231" s="23">
        <f t="shared" si="60"/>
        <v>15192182.353307821</v>
      </c>
      <c r="W231" s="55"/>
      <c r="X231" s="23">
        <v>8233.32</v>
      </c>
      <c r="Y231" s="22">
        <f t="shared" si="57"/>
        <v>15369712.149970919</v>
      </c>
      <c r="Z231" s="23">
        <v>8537.64</v>
      </c>
      <c r="AA231" s="22">
        <f t="shared" si="58"/>
        <v>15937807.499292839</v>
      </c>
    </row>
    <row r="232" spans="1:27" s="16" customFormat="1" ht="20.100000000000001" customHeight="1">
      <c r="A232" s="39">
        <v>229</v>
      </c>
      <c r="B232" s="19"/>
      <c r="C232" s="19"/>
      <c r="D232" s="20">
        <v>80115470510104</v>
      </c>
      <c r="E232" s="20" t="s">
        <v>447</v>
      </c>
      <c r="F232" s="18" t="s">
        <v>46</v>
      </c>
      <c r="G232" s="18" t="s">
        <v>41</v>
      </c>
      <c r="H232" s="19">
        <v>1</v>
      </c>
      <c r="I232" s="18" t="s">
        <v>443</v>
      </c>
      <c r="J232" s="24" t="s">
        <v>1020</v>
      </c>
      <c r="K232" s="19" t="s">
        <v>86</v>
      </c>
      <c r="L232" s="19" t="s">
        <v>29</v>
      </c>
      <c r="M232" s="19">
        <v>2</v>
      </c>
      <c r="N232" s="19">
        <v>4</v>
      </c>
      <c r="O232" s="18">
        <v>1848</v>
      </c>
      <c r="P232" s="18"/>
      <c r="Q232" s="19" t="s">
        <v>47</v>
      </c>
      <c r="R232" s="21">
        <v>0.05</v>
      </c>
      <c r="S232" s="22">
        <v>1866.769681</v>
      </c>
      <c r="T232" s="18"/>
      <c r="U232" s="23">
        <v>9405.9699999999993</v>
      </c>
      <c r="V232" s="23">
        <f t="shared" si="60"/>
        <v>17558779.61639557</v>
      </c>
      <c r="W232" s="55"/>
      <c r="X232" s="23">
        <v>9514.82</v>
      </c>
      <c r="Y232" s="22">
        <f t="shared" si="57"/>
        <v>17761977.496172421</v>
      </c>
      <c r="Z232" s="23">
        <v>9863.14</v>
      </c>
      <c r="AA232" s="22">
        <f t="shared" si="58"/>
        <v>18412210.71145834</v>
      </c>
    </row>
    <row r="233" spans="1:27" s="16" customFormat="1" ht="20.100000000000001" customHeight="1">
      <c r="A233" s="39">
        <v>230</v>
      </c>
      <c r="B233" s="19"/>
      <c r="C233" s="19"/>
      <c r="D233" s="20" t="s">
        <v>448</v>
      </c>
      <c r="E233" s="20" t="s">
        <v>449</v>
      </c>
      <c r="F233" s="18" t="s">
        <v>46</v>
      </c>
      <c r="G233" s="18" t="s">
        <v>41</v>
      </c>
      <c r="H233" s="19">
        <v>1</v>
      </c>
      <c r="I233" s="18" t="s">
        <v>443</v>
      </c>
      <c r="J233" s="24" t="s">
        <v>1020</v>
      </c>
      <c r="K233" s="19" t="s">
        <v>86</v>
      </c>
      <c r="L233" s="19" t="s">
        <v>29</v>
      </c>
      <c r="M233" s="19">
        <v>2</v>
      </c>
      <c r="N233" s="19">
        <v>5</v>
      </c>
      <c r="O233" s="18">
        <v>1170.4000000000001</v>
      </c>
      <c r="P233" s="18"/>
      <c r="Q233" s="19" t="s">
        <v>47</v>
      </c>
      <c r="R233" s="21">
        <v>0.05</v>
      </c>
      <c r="S233" s="22">
        <v>1182.2874650000001</v>
      </c>
      <c r="T233" s="18"/>
      <c r="U233" s="23">
        <v>9405.9699999999993</v>
      </c>
      <c r="V233" s="23">
        <f t="shared" si="60"/>
        <v>11120560.42716605</v>
      </c>
      <c r="W233" s="55"/>
      <c r="X233" s="23">
        <v>9514.82</v>
      </c>
      <c r="Y233" s="22">
        <f t="shared" si="57"/>
        <v>11249252.4177313</v>
      </c>
      <c r="Z233" s="23">
        <v>9863.14</v>
      </c>
      <c r="AA233" s="22">
        <f t="shared" si="58"/>
        <v>11661066.787540101</v>
      </c>
    </row>
    <row r="234" spans="1:27" s="16" customFormat="1" ht="20.100000000000001" customHeight="1">
      <c r="A234" s="39">
        <v>231</v>
      </c>
      <c r="B234" s="19"/>
      <c r="C234" s="19"/>
      <c r="D234" s="20" t="s">
        <v>450</v>
      </c>
      <c r="E234" s="20" t="s">
        <v>451</v>
      </c>
      <c r="F234" s="18" t="s">
        <v>46</v>
      </c>
      <c r="G234" s="18" t="s">
        <v>41</v>
      </c>
      <c r="H234" s="19">
        <v>1</v>
      </c>
      <c r="I234" s="18" t="s">
        <v>443</v>
      </c>
      <c r="J234" s="24" t="s">
        <v>1020</v>
      </c>
      <c r="K234" s="19" t="s">
        <v>86</v>
      </c>
      <c r="L234" s="19" t="s">
        <v>29</v>
      </c>
      <c r="M234" s="19">
        <v>2</v>
      </c>
      <c r="N234" s="19">
        <v>6</v>
      </c>
      <c r="O234" s="18">
        <v>1839.6</v>
      </c>
      <c r="P234" s="18"/>
      <c r="Q234" s="19" t="s">
        <v>47</v>
      </c>
      <c r="R234" s="21">
        <v>0.05</v>
      </c>
      <c r="S234" s="22">
        <v>1858.284365</v>
      </c>
      <c r="T234" s="18"/>
      <c r="U234" s="23">
        <v>9405.9699999999993</v>
      </c>
      <c r="V234" s="23">
        <f t="shared" si="60"/>
        <v>17478966.98865905</v>
      </c>
      <c r="W234" s="55"/>
      <c r="X234" s="23">
        <v>9514.82</v>
      </c>
      <c r="Y234" s="22">
        <f t="shared" si="57"/>
        <v>17681241.2417893</v>
      </c>
      <c r="Z234" s="23">
        <v>9863.14</v>
      </c>
      <c r="AA234" s="22">
        <f t="shared" si="58"/>
        <v>18328518.8518061</v>
      </c>
    </row>
    <row r="235" spans="1:27" s="16" customFormat="1" ht="20.100000000000001" customHeight="1">
      <c r="A235" s="39">
        <v>232</v>
      </c>
      <c r="B235" s="19"/>
      <c r="C235" s="19"/>
      <c r="D235" s="20" t="s">
        <v>452</v>
      </c>
      <c r="E235" s="20" t="s">
        <v>453</v>
      </c>
      <c r="F235" s="18" t="s">
        <v>46</v>
      </c>
      <c r="G235" s="18" t="s">
        <v>41</v>
      </c>
      <c r="H235" s="19">
        <v>1</v>
      </c>
      <c r="I235" s="18" t="s">
        <v>443</v>
      </c>
      <c r="J235" s="24" t="s">
        <v>1020</v>
      </c>
      <c r="K235" s="19" t="s">
        <v>86</v>
      </c>
      <c r="L235" s="19" t="s">
        <v>29</v>
      </c>
      <c r="M235" s="19">
        <v>2</v>
      </c>
      <c r="N235" s="19">
        <v>7</v>
      </c>
      <c r="O235" s="18">
        <v>1848</v>
      </c>
      <c r="P235" s="18"/>
      <c r="Q235" s="19" t="s">
        <v>47</v>
      </c>
      <c r="R235" s="21">
        <v>0.05</v>
      </c>
      <c r="S235" s="22">
        <v>1866.7696820000001</v>
      </c>
      <c r="T235" s="18"/>
      <c r="U235" s="23">
        <v>9405.9699999999993</v>
      </c>
      <c r="V235" s="23">
        <f t="shared" si="60"/>
        <v>17558779.625801541</v>
      </c>
      <c r="W235" s="55"/>
      <c r="X235" s="23">
        <v>9514.82</v>
      </c>
      <c r="Y235" s="22">
        <f t="shared" si="57"/>
        <v>17761977.505687241</v>
      </c>
      <c r="Z235" s="23">
        <v>9863.14</v>
      </c>
      <c r="AA235" s="22">
        <f t="shared" si="58"/>
        <v>18412210.721321478</v>
      </c>
    </row>
    <row r="236" spans="1:27" s="16" customFormat="1" ht="20.100000000000001" customHeight="1">
      <c r="A236" s="39">
        <v>233</v>
      </c>
      <c r="B236" s="19"/>
      <c r="C236" s="19"/>
      <c r="D236" s="20" t="s">
        <v>454</v>
      </c>
      <c r="E236" s="20" t="s">
        <v>455</v>
      </c>
      <c r="F236" s="18" t="s">
        <v>46</v>
      </c>
      <c r="G236" s="18" t="s">
        <v>41</v>
      </c>
      <c r="H236" s="19">
        <v>1</v>
      </c>
      <c r="I236" s="18" t="s">
        <v>443</v>
      </c>
      <c r="J236" s="24" t="s">
        <v>1020</v>
      </c>
      <c r="K236" s="19" t="s">
        <v>86</v>
      </c>
      <c r="L236" s="19" t="s">
        <v>29</v>
      </c>
      <c r="M236" s="19">
        <v>2</v>
      </c>
      <c r="N236" s="19">
        <v>8</v>
      </c>
      <c r="O236" s="18">
        <v>1848</v>
      </c>
      <c r="P236" s="18"/>
      <c r="Q236" s="19" t="s">
        <v>47</v>
      </c>
      <c r="R236" s="21">
        <v>0.05</v>
      </c>
      <c r="S236" s="22">
        <v>1866.7696820000001</v>
      </c>
      <c r="T236" s="18"/>
      <c r="U236" s="23">
        <v>9405.9699999999993</v>
      </c>
      <c r="V236" s="23">
        <f t="shared" si="60"/>
        <v>17558779.625801541</v>
      </c>
      <c r="W236" s="55"/>
      <c r="X236" s="23">
        <v>9514.82</v>
      </c>
      <c r="Y236" s="22">
        <f t="shared" si="57"/>
        <v>17761977.505687241</v>
      </c>
      <c r="Z236" s="23">
        <v>9863.14</v>
      </c>
      <c r="AA236" s="22">
        <f t="shared" si="58"/>
        <v>18412210.721321478</v>
      </c>
    </row>
    <row r="237" spans="1:27" s="16" customFormat="1" ht="20.100000000000001" customHeight="1">
      <c r="A237" s="39">
        <v>234</v>
      </c>
      <c r="B237" s="19"/>
      <c r="C237" s="19"/>
      <c r="D237" s="20" t="s">
        <v>456</v>
      </c>
      <c r="E237" s="20" t="s">
        <v>457</v>
      </c>
      <c r="F237" s="18" t="s">
        <v>46</v>
      </c>
      <c r="G237" s="18" t="s">
        <v>41</v>
      </c>
      <c r="H237" s="19">
        <v>1</v>
      </c>
      <c r="I237" s="18" t="s">
        <v>443</v>
      </c>
      <c r="J237" s="24" t="s">
        <v>1020</v>
      </c>
      <c r="K237" s="19" t="s">
        <v>86</v>
      </c>
      <c r="L237" s="19" t="s">
        <v>29</v>
      </c>
      <c r="M237" s="19">
        <v>2</v>
      </c>
      <c r="N237" s="19">
        <v>9</v>
      </c>
      <c r="O237" s="18">
        <v>1848</v>
      </c>
      <c r="P237" s="18"/>
      <c r="Q237" s="19" t="s">
        <v>39</v>
      </c>
      <c r="R237" s="21">
        <v>0.12</v>
      </c>
      <c r="S237" s="22">
        <v>1866.7696820000001</v>
      </c>
      <c r="T237" s="18"/>
      <c r="U237" s="23">
        <v>8599.2199999999993</v>
      </c>
      <c r="V237" s="23">
        <f t="shared" si="60"/>
        <v>16052763.18484804</v>
      </c>
      <c r="W237" s="55"/>
      <c r="X237" s="23">
        <v>8699.32</v>
      </c>
      <c r="Y237" s="22">
        <f t="shared" si="57"/>
        <v>16239626.83001624</v>
      </c>
      <c r="Z237" s="23">
        <v>9019.64</v>
      </c>
      <c r="AA237" s="22">
        <f t="shared" si="58"/>
        <v>16837590.494554479</v>
      </c>
    </row>
    <row r="238" spans="1:27" s="16" customFormat="1" ht="20.100000000000001" customHeight="1">
      <c r="A238" s="39">
        <v>235</v>
      </c>
      <c r="B238" s="19"/>
      <c r="C238" s="19"/>
      <c r="D238" s="20" t="s">
        <v>458</v>
      </c>
      <c r="E238" s="20" t="s">
        <v>459</v>
      </c>
      <c r="F238" s="18" t="s">
        <v>46</v>
      </c>
      <c r="G238" s="18" t="s">
        <v>41</v>
      </c>
      <c r="H238" s="19">
        <v>1</v>
      </c>
      <c r="I238" s="18" t="s">
        <v>443</v>
      </c>
      <c r="J238" s="24" t="s">
        <v>1020</v>
      </c>
      <c r="K238" s="19" t="s">
        <v>86</v>
      </c>
      <c r="L238" s="19" t="s">
        <v>29</v>
      </c>
      <c r="M238" s="19">
        <v>2</v>
      </c>
      <c r="N238" s="19">
        <v>10</v>
      </c>
      <c r="O238" s="18">
        <v>1789.2</v>
      </c>
      <c r="P238" s="18"/>
      <c r="Q238" s="19" t="s">
        <v>39</v>
      </c>
      <c r="R238" s="21">
        <v>0.12</v>
      </c>
      <c r="S238" s="22">
        <v>1807.3724639999998</v>
      </c>
      <c r="T238" s="18"/>
      <c r="U238" s="23">
        <v>8599.2199999999993</v>
      </c>
      <c r="V238" s="23">
        <f t="shared" si="60"/>
        <v>15541993.439878076</v>
      </c>
      <c r="W238" s="55"/>
      <c r="X238" s="23">
        <v>8699.32</v>
      </c>
      <c r="Y238" s="22">
        <f t="shared" si="57"/>
        <v>15722911.423524478</v>
      </c>
      <c r="Z238" s="23">
        <v>9019.64</v>
      </c>
      <c r="AA238" s="22">
        <f t="shared" si="58"/>
        <v>16301848.971192958</v>
      </c>
    </row>
    <row r="239" spans="1:27" s="16" customFormat="1" ht="20.100000000000001" customHeight="1">
      <c r="A239" s="39">
        <v>236</v>
      </c>
      <c r="B239" s="19"/>
      <c r="C239" s="19"/>
      <c r="D239" s="20" t="s">
        <v>460</v>
      </c>
      <c r="E239" s="20" t="s">
        <v>461</v>
      </c>
      <c r="F239" s="18" t="s">
        <v>46</v>
      </c>
      <c r="G239" s="18" t="s">
        <v>41</v>
      </c>
      <c r="H239" s="19">
        <v>1</v>
      </c>
      <c r="I239" s="18" t="s">
        <v>443</v>
      </c>
      <c r="J239" s="24" t="s">
        <v>1020</v>
      </c>
      <c r="K239" s="19" t="s">
        <v>86</v>
      </c>
      <c r="L239" s="19" t="s">
        <v>29</v>
      </c>
      <c r="M239" s="19">
        <v>2</v>
      </c>
      <c r="N239" s="19">
        <v>11</v>
      </c>
      <c r="O239" s="18">
        <v>1170.4000000000001</v>
      </c>
      <c r="P239" s="18"/>
      <c r="Q239" s="19" t="s">
        <v>39</v>
      </c>
      <c r="R239" s="21">
        <v>0.12</v>
      </c>
      <c r="S239" s="22">
        <v>1182.2874650000001</v>
      </c>
      <c r="T239" s="18"/>
      <c r="U239" s="23">
        <v>8599.2199999999993</v>
      </c>
      <c r="V239" s="23">
        <f t="shared" si="60"/>
        <v>10166750.014777301</v>
      </c>
      <c r="W239" s="55"/>
      <c r="X239" s="23">
        <v>8699.32</v>
      </c>
      <c r="Y239" s="22">
        <f t="shared" si="57"/>
        <v>10285096.990023801</v>
      </c>
      <c r="Z239" s="23">
        <v>9019.64</v>
      </c>
      <c r="AA239" s="22">
        <f t="shared" si="58"/>
        <v>10663807.3108126</v>
      </c>
    </row>
    <row r="240" spans="1:27" s="16" customFormat="1" ht="20.100000000000001" customHeight="1">
      <c r="A240" s="39">
        <v>237</v>
      </c>
      <c r="B240" s="19"/>
      <c r="C240" s="19"/>
      <c r="D240" s="20" t="s">
        <v>462</v>
      </c>
      <c r="E240" s="20" t="s">
        <v>463</v>
      </c>
      <c r="F240" s="18" t="s">
        <v>46</v>
      </c>
      <c r="G240" s="18" t="s">
        <v>41</v>
      </c>
      <c r="H240" s="19">
        <v>1</v>
      </c>
      <c r="I240" s="18" t="s">
        <v>446</v>
      </c>
      <c r="J240" s="24" t="s">
        <v>1020</v>
      </c>
      <c r="K240" s="19" t="s">
        <v>86</v>
      </c>
      <c r="L240" s="19" t="s">
        <v>29</v>
      </c>
      <c r="M240" s="19">
        <v>2</v>
      </c>
      <c r="N240" s="19">
        <v>12</v>
      </c>
      <c r="O240" s="18">
        <v>1848</v>
      </c>
      <c r="P240" s="18"/>
      <c r="Q240" s="19" t="s">
        <v>51</v>
      </c>
      <c r="R240" s="21">
        <v>0.14000000000000001</v>
      </c>
      <c r="S240" s="22">
        <v>1866.7696820000001</v>
      </c>
      <c r="T240" s="18"/>
      <c r="U240" s="23">
        <v>8368.7199999999993</v>
      </c>
      <c r="V240" s="23">
        <f t="shared" si="60"/>
        <v>15622472.773147039</v>
      </c>
      <c r="W240" s="55"/>
      <c r="X240" s="23">
        <v>8466.32</v>
      </c>
      <c r="Y240" s="22">
        <f t="shared" si="57"/>
        <v>15804669.49411024</v>
      </c>
      <c r="Z240" s="23">
        <v>8778.64</v>
      </c>
      <c r="AA240" s="22">
        <f t="shared" si="58"/>
        <v>16387699.00119248</v>
      </c>
    </row>
    <row r="241" spans="1:27" s="16" customFormat="1" ht="20.100000000000001" customHeight="1">
      <c r="A241" s="39">
        <v>238</v>
      </c>
      <c r="B241" s="25">
        <v>41</v>
      </c>
      <c r="C241" s="25">
        <v>41</v>
      </c>
      <c r="D241" s="26">
        <v>80115470510101</v>
      </c>
      <c r="E241" s="26" t="s">
        <v>442</v>
      </c>
      <c r="F241" s="27" t="s">
        <v>46</v>
      </c>
      <c r="G241" s="27" t="s">
        <v>41</v>
      </c>
      <c r="H241" s="25"/>
      <c r="I241" s="27" t="s">
        <v>443</v>
      </c>
      <c r="J241" s="27" t="s">
        <v>966</v>
      </c>
      <c r="K241" s="25" t="s">
        <v>86</v>
      </c>
      <c r="L241" s="25"/>
      <c r="M241" s="25"/>
      <c r="N241" s="25"/>
      <c r="O241" s="27"/>
      <c r="P241" s="27"/>
      <c r="Q241" s="25"/>
      <c r="R241" s="28"/>
      <c r="S241" s="29"/>
      <c r="T241" s="30">
        <f>SUM(S229:S240)</f>
        <v>21073.486141000001</v>
      </c>
      <c r="U241" s="31">
        <f>V241/T241</f>
        <v>8848.3419993060252</v>
      </c>
      <c r="V241" s="31">
        <f>SUM(V229:V240)</f>
        <v>186465412.49320376</v>
      </c>
      <c r="W241" s="56">
        <v>186500000</v>
      </c>
      <c r="X241" s="31">
        <f>Y241/T241</f>
        <v>8951.1439732681265</v>
      </c>
      <c r="Y241" s="29">
        <f t="shared" ref="Y241:AA241" si="61">SUM(Y229:Y240)</f>
        <v>188631808.46676156</v>
      </c>
      <c r="Z241" s="31">
        <f>AA241/T241</f>
        <v>9280.1102899468642</v>
      </c>
      <c r="AA241" s="29">
        <f t="shared" si="61"/>
        <v>195564275.58214673</v>
      </c>
    </row>
    <row r="242" spans="1:27" s="16" customFormat="1" ht="20.100000000000001" customHeight="1">
      <c r="A242" s="39">
        <v>239</v>
      </c>
      <c r="B242" s="19">
        <v>42</v>
      </c>
      <c r="C242" s="19">
        <v>42</v>
      </c>
      <c r="D242" s="20">
        <v>60108471303101</v>
      </c>
      <c r="E242" s="20" t="s">
        <v>464</v>
      </c>
      <c r="F242" s="18" t="s">
        <v>49</v>
      </c>
      <c r="G242" s="18" t="s">
        <v>19</v>
      </c>
      <c r="H242" s="19"/>
      <c r="I242" s="18" t="s">
        <v>465</v>
      </c>
      <c r="J242" s="18" t="s">
        <v>967</v>
      </c>
      <c r="K242" s="19" t="s">
        <v>86</v>
      </c>
      <c r="L242" s="19" t="s">
        <v>20</v>
      </c>
      <c r="M242" s="19" t="s">
        <v>34</v>
      </c>
      <c r="N242" s="19">
        <v>3</v>
      </c>
      <c r="O242" s="18">
        <v>1182.5</v>
      </c>
      <c r="P242" s="18"/>
      <c r="Q242" s="19" t="s">
        <v>23</v>
      </c>
      <c r="R242" s="21">
        <v>0.1</v>
      </c>
      <c r="S242" s="22">
        <v>1193.4104790000001</v>
      </c>
      <c r="T242" s="18"/>
      <c r="U242" s="23">
        <v>7767.74</v>
      </c>
      <c r="V242" s="23">
        <f>U242*S242</f>
        <v>9270102.3141474612</v>
      </c>
      <c r="W242" s="55"/>
      <c r="X242" s="23">
        <v>7967.9</v>
      </c>
      <c r="Y242" s="22">
        <f t="shared" si="57"/>
        <v>9508975.3556241002</v>
      </c>
      <c r="Z242" s="23">
        <v>8599.3799999999992</v>
      </c>
      <c r="AA242" s="22">
        <f t="shared" si="58"/>
        <v>10262590.20490302</v>
      </c>
    </row>
    <row r="243" spans="1:27" s="16" customFormat="1" ht="20.100000000000001" customHeight="1">
      <c r="A243" s="39">
        <v>240</v>
      </c>
      <c r="B243" s="25">
        <v>42</v>
      </c>
      <c r="C243" s="25">
        <v>42</v>
      </c>
      <c r="D243" s="26">
        <v>60108471303101</v>
      </c>
      <c r="E243" s="26" t="s">
        <v>464</v>
      </c>
      <c r="F243" s="27" t="s">
        <v>49</v>
      </c>
      <c r="G243" s="27" t="s">
        <v>19</v>
      </c>
      <c r="H243" s="25"/>
      <c r="I243" s="27" t="s">
        <v>465</v>
      </c>
      <c r="J243" s="27" t="s">
        <v>967</v>
      </c>
      <c r="K243" s="25" t="s">
        <v>86</v>
      </c>
      <c r="L243" s="25"/>
      <c r="M243" s="25"/>
      <c r="N243" s="25"/>
      <c r="O243" s="27"/>
      <c r="P243" s="27"/>
      <c r="Q243" s="25"/>
      <c r="R243" s="28"/>
      <c r="S243" s="29"/>
      <c r="T243" s="30">
        <f>+S242</f>
        <v>1193.4104790000001</v>
      </c>
      <c r="U243" s="31">
        <f>V243/T243</f>
        <v>7767.74</v>
      </c>
      <c r="V243" s="31">
        <f>SUM(V242)</f>
        <v>9270102.3141474612</v>
      </c>
      <c r="W243" s="56">
        <v>9300000</v>
      </c>
      <c r="X243" s="31">
        <f>Y243/T243</f>
        <v>7967.9</v>
      </c>
      <c r="Y243" s="29">
        <f t="shared" ref="Y243:AA243" si="62">SUM(Y242)</f>
        <v>9508975.3556241002</v>
      </c>
      <c r="Z243" s="31">
        <f>AA243/T243</f>
        <v>8599.3799999999992</v>
      </c>
      <c r="AA243" s="29">
        <f t="shared" si="62"/>
        <v>10262590.20490302</v>
      </c>
    </row>
    <row r="244" spans="1:27" s="16" customFormat="1" ht="20.100000000000001" customHeight="1">
      <c r="A244" s="39">
        <v>241</v>
      </c>
      <c r="B244" s="19">
        <v>43</v>
      </c>
      <c r="C244" s="19">
        <v>43</v>
      </c>
      <c r="D244" s="20">
        <v>60107921303101</v>
      </c>
      <c r="E244" s="20" t="s">
        <v>466</v>
      </c>
      <c r="F244" s="18" t="s">
        <v>49</v>
      </c>
      <c r="G244" s="18" t="s">
        <v>19</v>
      </c>
      <c r="H244" s="19"/>
      <c r="I244" s="18" t="s">
        <v>467</v>
      </c>
      <c r="J244" s="18" t="s">
        <v>968</v>
      </c>
      <c r="K244" s="19" t="s">
        <v>86</v>
      </c>
      <c r="L244" s="19" t="s">
        <v>20</v>
      </c>
      <c r="M244" s="19" t="s">
        <v>269</v>
      </c>
      <c r="N244" s="19">
        <v>1</v>
      </c>
      <c r="O244" s="18">
        <v>1288</v>
      </c>
      <c r="P244" s="18"/>
      <c r="Q244" s="19" t="s">
        <v>23</v>
      </c>
      <c r="R244" s="21">
        <v>0.1</v>
      </c>
      <c r="S244" s="22">
        <v>1300.6728000000001</v>
      </c>
      <c r="T244" s="18"/>
      <c r="U244" s="23">
        <v>7767.74</v>
      </c>
      <c r="V244" s="23">
        <f>U244*S244</f>
        <v>10103288.135472</v>
      </c>
      <c r="W244" s="55"/>
      <c r="X244" s="23">
        <v>7967.9</v>
      </c>
      <c r="Y244" s="22">
        <f t="shared" si="57"/>
        <v>10363630.80312</v>
      </c>
      <c r="Z244" s="23">
        <v>8599.3799999999992</v>
      </c>
      <c r="AA244" s="22">
        <f t="shared" si="58"/>
        <v>11184979.662864</v>
      </c>
    </row>
    <row r="245" spans="1:27" s="16" customFormat="1" ht="20.100000000000001" customHeight="1">
      <c r="A245" s="39">
        <v>242</v>
      </c>
      <c r="B245" s="19"/>
      <c r="C245" s="19"/>
      <c r="D245" s="20">
        <v>60107921303102</v>
      </c>
      <c r="E245" s="20" t="s">
        <v>468</v>
      </c>
      <c r="F245" s="18" t="s">
        <v>49</v>
      </c>
      <c r="G245" s="18" t="s">
        <v>19</v>
      </c>
      <c r="H245" s="19"/>
      <c r="I245" s="18" t="s">
        <v>467</v>
      </c>
      <c r="J245" s="24" t="s">
        <v>1020</v>
      </c>
      <c r="K245" s="19" t="s">
        <v>86</v>
      </c>
      <c r="L245" s="19" t="s">
        <v>20</v>
      </c>
      <c r="M245" s="19" t="s">
        <v>269</v>
      </c>
      <c r="N245" s="19">
        <v>2</v>
      </c>
      <c r="O245" s="18">
        <v>1285</v>
      </c>
      <c r="P245" s="18"/>
      <c r="Q245" s="19" t="s">
        <v>23</v>
      </c>
      <c r="R245" s="21">
        <v>0.1</v>
      </c>
      <c r="S245" s="22">
        <v>1297.6443999999999</v>
      </c>
      <c r="T245" s="18"/>
      <c r="U245" s="23">
        <v>7767.74</v>
      </c>
      <c r="V245" s="23">
        <f>U245*S245</f>
        <v>10079764.311655998</v>
      </c>
      <c r="W245" s="55"/>
      <c r="X245" s="23">
        <v>7967.9</v>
      </c>
      <c r="Y245" s="22">
        <f t="shared" si="57"/>
        <v>10339500.81476</v>
      </c>
      <c r="Z245" s="23">
        <v>8599.3799999999992</v>
      </c>
      <c r="AA245" s="22">
        <f t="shared" si="58"/>
        <v>11158937.300471999</v>
      </c>
    </row>
    <row r="246" spans="1:27" s="16" customFormat="1" ht="20.100000000000001" customHeight="1">
      <c r="A246" s="39">
        <v>243</v>
      </c>
      <c r="B246" s="25">
        <v>43</v>
      </c>
      <c r="C246" s="25">
        <v>43</v>
      </c>
      <c r="D246" s="26">
        <v>60107921303101</v>
      </c>
      <c r="E246" s="26" t="s">
        <v>466</v>
      </c>
      <c r="F246" s="27" t="s">
        <v>49</v>
      </c>
      <c r="G246" s="27" t="s">
        <v>19</v>
      </c>
      <c r="H246" s="25"/>
      <c r="I246" s="27" t="s">
        <v>467</v>
      </c>
      <c r="J246" s="27" t="s">
        <v>968</v>
      </c>
      <c r="K246" s="25" t="s">
        <v>86</v>
      </c>
      <c r="L246" s="25"/>
      <c r="M246" s="25"/>
      <c r="N246" s="25"/>
      <c r="O246" s="27"/>
      <c r="P246" s="27"/>
      <c r="Q246" s="25"/>
      <c r="R246" s="28"/>
      <c r="S246" s="29"/>
      <c r="T246" s="30">
        <f>SUM(S244:S245)</f>
        <v>2598.3172</v>
      </c>
      <c r="U246" s="31">
        <f>V246/T246</f>
        <v>7767.7399999999989</v>
      </c>
      <c r="V246" s="31">
        <f>SUM(V244:V245)</f>
        <v>20183052.447127998</v>
      </c>
      <c r="W246" s="56">
        <v>20200000</v>
      </c>
      <c r="X246" s="31">
        <f>Y246/T246</f>
        <v>7967.9000000000005</v>
      </c>
      <c r="Y246" s="29">
        <f t="shared" ref="Y246:AA246" si="63">SUM(Y244:Y245)</f>
        <v>20703131.617880002</v>
      </c>
      <c r="Z246" s="31">
        <f>AA246/T246</f>
        <v>8599.3799999999992</v>
      </c>
      <c r="AA246" s="29">
        <f t="shared" si="63"/>
        <v>22343916.963335998</v>
      </c>
    </row>
    <row r="247" spans="1:27" s="82" customFormat="1" ht="20.100000000000001" customHeight="1">
      <c r="A247" s="74">
        <v>244</v>
      </c>
      <c r="B247" s="75">
        <v>44</v>
      </c>
      <c r="C247" s="75">
        <v>44</v>
      </c>
      <c r="D247" s="76" t="s">
        <v>469</v>
      </c>
      <c r="E247" s="76" t="s">
        <v>470</v>
      </c>
      <c r="F247" s="77" t="s">
        <v>49</v>
      </c>
      <c r="G247" s="77" t="s">
        <v>28</v>
      </c>
      <c r="H247" s="75"/>
      <c r="I247" s="77" t="s">
        <v>471</v>
      </c>
      <c r="J247" s="77" t="s">
        <v>969</v>
      </c>
      <c r="K247" s="75" t="s">
        <v>86</v>
      </c>
      <c r="L247" s="75" t="s">
        <v>31</v>
      </c>
      <c r="M247" s="75" t="s">
        <v>21</v>
      </c>
      <c r="N247" s="75" t="s">
        <v>21</v>
      </c>
      <c r="O247" s="77">
        <v>1944</v>
      </c>
      <c r="P247" s="77"/>
      <c r="Q247" s="75" t="s">
        <v>23</v>
      </c>
      <c r="R247" s="78">
        <v>0.15</v>
      </c>
      <c r="S247" s="79">
        <v>1961.4960000000001</v>
      </c>
      <c r="T247" s="77"/>
      <c r="U247" s="80">
        <v>17446.939999999999</v>
      </c>
      <c r="V247" s="80">
        <f t="shared" ref="V247:V252" si="64">U247*S247</f>
        <v>34222103.022239998</v>
      </c>
      <c r="W247" s="81"/>
      <c r="X247" s="80">
        <v>17446.939999999999</v>
      </c>
      <c r="Y247" s="79">
        <f t="shared" si="57"/>
        <v>34222103.022239998</v>
      </c>
      <c r="Z247" s="80">
        <v>17678.18</v>
      </c>
      <c r="AA247" s="79">
        <f t="shared" si="58"/>
        <v>34675679.357280001</v>
      </c>
    </row>
    <row r="248" spans="1:27" s="82" customFormat="1" ht="20.100000000000001" customHeight="1">
      <c r="A248" s="74">
        <v>245</v>
      </c>
      <c r="B248" s="75"/>
      <c r="C248" s="75"/>
      <c r="D248" s="76" t="s">
        <v>472</v>
      </c>
      <c r="E248" s="76" t="s">
        <v>473</v>
      </c>
      <c r="F248" s="77" t="s">
        <v>49</v>
      </c>
      <c r="G248" s="77" t="s">
        <v>28</v>
      </c>
      <c r="H248" s="75"/>
      <c r="I248" s="77" t="s">
        <v>471</v>
      </c>
      <c r="J248" s="83" t="s">
        <v>1020</v>
      </c>
      <c r="K248" s="75" t="s">
        <v>86</v>
      </c>
      <c r="L248" s="75" t="s">
        <v>31</v>
      </c>
      <c r="M248" s="75" t="s">
        <v>21</v>
      </c>
      <c r="N248" s="75" t="s">
        <v>22</v>
      </c>
      <c r="O248" s="77">
        <v>1944</v>
      </c>
      <c r="P248" s="77"/>
      <c r="Q248" s="75" t="s">
        <v>23</v>
      </c>
      <c r="R248" s="78">
        <v>0.15</v>
      </c>
      <c r="S248" s="79">
        <v>1961.4960000000001</v>
      </c>
      <c r="T248" s="77"/>
      <c r="U248" s="80">
        <v>17446.939999999999</v>
      </c>
      <c r="V248" s="80">
        <f t="shared" si="64"/>
        <v>34222103.022239998</v>
      </c>
      <c r="W248" s="81"/>
      <c r="X248" s="80">
        <v>17446.939999999999</v>
      </c>
      <c r="Y248" s="79">
        <f t="shared" si="57"/>
        <v>34222103.022239998</v>
      </c>
      <c r="Z248" s="80">
        <v>17678.18</v>
      </c>
      <c r="AA248" s="79">
        <f t="shared" si="58"/>
        <v>34675679.357280001</v>
      </c>
    </row>
    <row r="249" spans="1:27" s="82" customFormat="1" ht="20.100000000000001" customHeight="1">
      <c r="A249" s="74">
        <v>246</v>
      </c>
      <c r="B249" s="75"/>
      <c r="C249" s="75"/>
      <c r="D249" s="76" t="s">
        <v>474</v>
      </c>
      <c r="E249" s="76" t="s">
        <v>475</v>
      </c>
      <c r="F249" s="77" t="s">
        <v>49</v>
      </c>
      <c r="G249" s="77" t="s">
        <v>28</v>
      </c>
      <c r="H249" s="75"/>
      <c r="I249" s="77" t="s">
        <v>471</v>
      </c>
      <c r="J249" s="83" t="s">
        <v>1020</v>
      </c>
      <c r="K249" s="75" t="s">
        <v>86</v>
      </c>
      <c r="L249" s="75" t="s">
        <v>31</v>
      </c>
      <c r="M249" s="75" t="s">
        <v>21</v>
      </c>
      <c r="N249" s="75" t="s">
        <v>25</v>
      </c>
      <c r="O249" s="77">
        <v>1512</v>
      </c>
      <c r="P249" s="77"/>
      <c r="Q249" s="75" t="s">
        <v>23</v>
      </c>
      <c r="R249" s="78">
        <v>0.15</v>
      </c>
      <c r="S249" s="79">
        <v>1525.6079999999999</v>
      </c>
      <c r="T249" s="77"/>
      <c r="U249" s="80">
        <v>17446.939999999999</v>
      </c>
      <c r="V249" s="80">
        <f t="shared" si="64"/>
        <v>26617191.239519998</v>
      </c>
      <c r="W249" s="81"/>
      <c r="X249" s="80">
        <v>17446.939999999999</v>
      </c>
      <c r="Y249" s="79">
        <f t="shared" si="57"/>
        <v>26617191.239519998</v>
      </c>
      <c r="Z249" s="80">
        <v>17678.18</v>
      </c>
      <c r="AA249" s="79">
        <f t="shared" si="58"/>
        <v>26969972.833439998</v>
      </c>
    </row>
    <row r="250" spans="1:27" s="82" customFormat="1" ht="20.100000000000001" customHeight="1">
      <c r="A250" s="74">
        <v>247</v>
      </c>
      <c r="B250" s="75"/>
      <c r="C250" s="75"/>
      <c r="D250" s="76" t="s">
        <v>476</v>
      </c>
      <c r="E250" s="76" t="s">
        <v>477</v>
      </c>
      <c r="F250" s="77" t="s">
        <v>49</v>
      </c>
      <c r="G250" s="77" t="s">
        <v>28</v>
      </c>
      <c r="H250" s="75"/>
      <c r="I250" s="77" t="s">
        <v>471</v>
      </c>
      <c r="J250" s="83" t="s">
        <v>1020</v>
      </c>
      <c r="K250" s="75" t="s">
        <v>86</v>
      </c>
      <c r="L250" s="75" t="s">
        <v>31</v>
      </c>
      <c r="M250" s="75" t="s">
        <v>21</v>
      </c>
      <c r="N250" s="75" t="s">
        <v>27</v>
      </c>
      <c r="O250" s="77">
        <v>1944</v>
      </c>
      <c r="P250" s="77"/>
      <c r="Q250" s="75" t="s">
        <v>23</v>
      </c>
      <c r="R250" s="78">
        <v>0.15</v>
      </c>
      <c r="S250" s="79">
        <v>1961.4960000000001</v>
      </c>
      <c r="T250" s="77"/>
      <c r="U250" s="80">
        <v>17446.939999999999</v>
      </c>
      <c r="V250" s="80">
        <f t="shared" si="64"/>
        <v>34222103.022239998</v>
      </c>
      <c r="W250" s="81"/>
      <c r="X250" s="80">
        <v>17446.939999999999</v>
      </c>
      <c r="Y250" s="79">
        <f t="shared" si="57"/>
        <v>34222103.022239998</v>
      </c>
      <c r="Z250" s="80">
        <v>17678.18</v>
      </c>
      <c r="AA250" s="79">
        <f t="shared" si="58"/>
        <v>34675679.357280001</v>
      </c>
    </row>
    <row r="251" spans="1:27" s="82" customFormat="1" ht="20.100000000000001" customHeight="1">
      <c r="A251" s="74">
        <v>248</v>
      </c>
      <c r="B251" s="75"/>
      <c r="C251" s="75"/>
      <c r="D251" s="76" t="s">
        <v>478</v>
      </c>
      <c r="E251" s="76" t="s">
        <v>479</v>
      </c>
      <c r="F251" s="77" t="s">
        <v>49</v>
      </c>
      <c r="G251" s="77" t="s">
        <v>28</v>
      </c>
      <c r="H251" s="75"/>
      <c r="I251" s="77" t="s">
        <v>471</v>
      </c>
      <c r="J251" s="83" t="s">
        <v>1020</v>
      </c>
      <c r="K251" s="75" t="s">
        <v>86</v>
      </c>
      <c r="L251" s="75" t="s">
        <v>31</v>
      </c>
      <c r="M251" s="75" t="s">
        <v>21</v>
      </c>
      <c r="N251" s="75" t="s">
        <v>26</v>
      </c>
      <c r="O251" s="77">
        <v>1296</v>
      </c>
      <c r="P251" s="77"/>
      <c r="Q251" s="75" t="s">
        <v>23</v>
      </c>
      <c r="R251" s="78">
        <v>0.15</v>
      </c>
      <c r="S251" s="79">
        <v>1307.5344</v>
      </c>
      <c r="T251" s="77"/>
      <c r="U251" s="80">
        <v>17446.939999999999</v>
      </c>
      <c r="V251" s="80">
        <f t="shared" si="64"/>
        <v>22812474.224735998</v>
      </c>
      <c r="W251" s="81"/>
      <c r="X251" s="80">
        <v>17446.939999999999</v>
      </c>
      <c r="Y251" s="79">
        <f t="shared" si="57"/>
        <v>22812474.224735998</v>
      </c>
      <c r="Z251" s="80">
        <v>17678.18</v>
      </c>
      <c r="AA251" s="79">
        <f t="shared" si="58"/>
        <v>23114828.479392</v>
      </c>
    </row>
    <row r="252" spans="1:27" s="82" customFormat="1" ht="20.100000000000001" customHeight="1">
      <c r="A252" s="74">
        <v>249</v>
      </c>
      <c r="B252" s="75"/>
      <c r="C252" s="75"/>
      <c r="D252" s="76" t="s">
        <v>480</v>
      </c>
      <c r="E252" s="76" t="s">
        <v>481</v>
      </c>
      <c r="F252" s="77" t="s">
        <v>49</v>
      </c>
      <c r="G252" s="77" t="s">
        <v>28</v>
      </c>
      <c r="H252" s="75"/>
      <c r="I252" s="77" t="s">
        <v>471</v>
      </c>
      <c r="J252" s="83" t="s">
        <v>1020</v>
      </c>
      <c r="K252" s="75" t="s">
        <v>86</v>
      </c>
      <c r="L252" s="75" t="s">
        <v>31</v>
      </c>
      <c r="M252" s="75" t="s">
        <v>21</v>
      </c>
      <c r="N252" s="75" t="s">
        <v>40</v>
      </c>
      <c r="O252" s="77">
        <v>1296</v>
      </c>
      <c r="P252" s="77"/>
      <c r="Q252" s="75" t="s">
        <v>23</v>
      </c>
      <c r="R252" s="78">
        <v>0.15</v>
      </c>
      <c r="S252" s="79">
        <v>1307.4996999999998</v>
      </c>
      <c r="T252" s="77"/>
      <c r="U252" s="80">
        <v>17446.939999999999</v>
      </c>
      <c r="V252" s="80">
        <f t="shared" si="64"/>
        <v>22811868.815917995</v>
      </c>
      <c r="W252" s="81"/>
      <c r="X252" s="80">
        <v>17446.939999999999</v>
      </c>
      <c r="Y252" s="79">
        <f t="shared" si="57"/>
        <v>22811868.815917995</v>
      </c>
      <c r="Z252" s="80">
        <v>17678.18</v>
      </c>
      <c r="AA252" s="79">
        <f t="shared" si="58"/>
        <v>23114215.046545997</v>
      </c>
    </row>
    <row r="253" spans="1:27" s="82" customFormat="1" ht="20.100000000000001" customHeight="1">
      <c r="A253" s="74">
        <v>250</v>
      </c>
      <c r="B253" s="75">
        <v>44</v>
      </c>
      <c r="C253" s="75">
        <v>44</v>
      </c>
      <c r="D253" s="76" t="s">
        <v>469</v>
      </c>
      <c r="E253" s="76" t="s">
        <v>470</v>
      </c>
      <c r="F253" s="77" t="s">
        <v>49</v>
      </c>
      <c r="G253" s="77" t="s">
        <v>28</v>
      </c>
      <c r="H253" s="75"/>
      <c r="I253" s="77" t="s">
        <v>471</v>
      </c>
      <c r="J253" s="77" t="s">
        <v>969</v>
      </c>
      <c r="K253" s="75" t="s">
        <v>86</v>
      </c>
      <c r="L253" s="75"/>
      <c r="M253" s="75"/>
      <c r="N253" s="75"/>
      <c r="O253" s="77"/>
      <c r="P253" s="77"/>
      <c r="Q253" s="75"/>
      <c r="R253" s="78"/>
      <c r="S253" s="79"/>
      <c r="T253" s="84">
        <f>SUM(S247:S252)</f>
        <v>10025.1301</v>
      </c>
      <c r="U253" s="80">
        <f>V253/T253</f>
        <v>17446.939999999999</v>
      </c>
      <c r="V253" s="80">
        <f>SUM(V247:V252)</f>
        <v>174907843.346894</v>
      </c>
      <c r="W253" s="81">
        <v>175000000</v>
      </c>
      <c r="X253" s="80">
        <f>Y253/T253</f>
        <v>17446.939999999999</v>
      </c>
      <c r="Y253" s="79">
        <f t="shared" ref="Y253:AA253" si="65">SUM(Y247:Y252)</f>
        <v>174907843.346894</v>
      </c>
      <c r="Z253" s="80">
        <f>AA253/T253</f>
        <v>17678.180000000004</v>
      </c>
      <c r="AA253" s="79">
        <f t="shared" si="65"/>
        <v>177226054.43121803</v>
      </c>
    </row>
    <row r="254" spans="1:27" s="82" customFormat="1" ht="20.100000000000001" customHeight="1">
      <c r="A254" s="74">
        <v>251</v>
      </c>
      <c r="B254" s="75">
        <v>45</v>
      </c>
      <c r="C254" s="75">
        <v>45</v>
      </c>
      <c r="D254" s="76" t="s">
        <v>482</v>
      </c>
      <c r="E254" s="76" t="s">
        <v>483</v>
      </c>
      <c r="F254" s="77" t="s">
        <v>49</v>
      </c>
      <c r="G254" s="77" t="s">
        <v>41</v>
      </c>
      <c r="H254" s="75">
        <v>2</v>
      </c>
      <c r="I254" s="77" t="s">
        <v>484</v>
      </c>
      <c r="J254" s="77" t="s">
        <v>970</v>
      </c>
      <c r="K254" s="75" t="s">
        <v>86</v>
      </c>
      <c r="L254" s="75" t="s">
        <v>31</v>
      </c>
      <c r="M254" s="75" t="s">
        <v>21</v>
      </c>
      <c r="N254" s="75" t="s">
        <v>21</v>
      </c>
      <c r="O254" s="77">
        <v>1141.0999999999999</v>
      </c>
      <c r="P254" s="77"/>
      <c r="Q254" s="75" t="s">
        <v>23</v>
      </c>
      <c r="R254" s="78">
        <v>0.1</v>
      </c>
      <c r="S254" s="79">
        <v>1155.8209750000001</v>
      </c>
      <c r="T254" s="77"/>
      <c r="U254" s="80">
        <v>18984.38</v>
      </c>
      <c r="V254" s="80">
        <f>U254*S254</f>
        <v>21942544.601370502</v>
      </c>
      <c r="W254" s="81"/>
      <c r="X254" s="80">
        <v>18984.38</v>
      </c>
      <c r="Y254" s="79">
        <f t="shared" si="57"/>
        <v>21942544.601370502</v>
      </c>
      <c r="Z254" s="80">
        <v>19235.63</v>
      </c>
      <c r="AA254" s="79">
        <f t="shared" si="58"/>
        <v>22232944.621339254</v>
      </c>
    </row>
    <row r="255" spans="1:27" s="82" customFormat="1" ht="20.100000000000001" customHeight="1">
      <c r="A255" s="74">
        <v>252</v>
      </c>
      <c r="B255" s="75">
        <v>45</v>
      </c>
      <c r="C255" s="75">
        <v>45</v>
      </c>
      <c r="D255" s="76" t="s">
        <v>482</v>
      </c>
      <c r="E255" s="76" t="s">
        <v>483</v>
      </c>
      <c r="F255" s="77" t="s">
        <v>49</v>
      </c>
      <c r="G255" s="77" t="s">
        <v>41</v>
      </c>
      <c r="H255" s="75"/>
      <c r="I255" s="77" t="s">
        <v>484</v>
      </c>
      <c r="J255" s="77" t="s">
        <v>970</v>
      </c>
      <c r="K255" s="75" t="s">
        <v>86</v>
      </c>
      <c r="L255" s="75"/>
      <c r="M255" s="75"/>
      <c r="N255" s="75"/>
      <c r="O255" s="77"/>
      <c r="P255" s="77"/>
      <c r="Q255" s="75"/>
      <c r="R255" s="78"/>
      <c r="S255" s="79"/>
      <c r="T255" s="84">
        <f>+S254</f>
        <v>1155.8209750000001</v>
      </c>
      <c r="U255" s="80">
        <f>V255/T255</f>
        <v>18984.38</v>
      </c>
      <c r="V255" s="80">
        <f>SUM(V254)</f>
        <v>21942544.601370502</v>
      </c>
      <c r="W255" s="81">
        <v>22000000</v>
      </c>
      <c r="X255" s="80">
        <f>Y255/T255</f>
        <v>18984.38</v>
      </c>
      <c r="Y255" s="79">
        <f t="shared" ref="Y255:AA255" si="66">SUM(Y254)</f>
        <v>21942544.601370502</v>
      </c>
      <c r="Z255" s="80">
        <f>AA255/T255</f>
        <v>19235.63</v>
      </c>
      <c r="AA255" s="79">
        <f t="shared" si="66"/>
        <v>22232944.621339254</v>
      </c>
    </row>
    <row r="256" spans="1:27" s="16" customFormat="1" ht="20.100000000000001" customHeight="1">
      <c r="A256" s="39">
        <v>253</v>
      </c>
      <c r="B256" s="19">
        <v>46</v>
      </c>
      <c r="C256" s="19">
        <v>46</v>
      </c>
      <c r="D256" s="20" t="s">
        <v>485</v>
      </c>
      <c r="E256" s="20" t="s">
        <v>486</v>
      </c>
      <c r="F256" s="18" t="s">
        <v>49</v>
      </c>
      <c r="G256" s="18" t="s">
        <v>41</v>
      </c>
      <c r="H256" s="19">
        <v>2</v>
      </c>
      <c r="I256" s="18" t="s">
        <v>487</v>
      </c>
      <c r="J256" s="18" t="s">
        <v>967</v>
      </c>
      <c r="K256" s="19" t="s">
        <v>86</v>
      </c>
      <c r="L256" s="19" t="s">
        <v>29</v>
      </c>
      <c r="M256" s="19" t="s">
        <v>77</v>
      </c>
      <c r="N256" s="19">
        <v>1</v>
      </c>
      <c r="O256" s="18">
        <v>1632</v>
      </c>
      <c r="P256" s="18"/>
      <c r="Q256" s="19" t="s">
        <v>51</v>
      </c>
      <c r="R256" s="21">
        <v>0.14000000000000001</v>
      </c>
      <c r="S256" s="22">
        <v>1647.6671999999999</v>
      </c>
      <c r="T256" s="18"/>
      <c r="U256" s="23">
        <v>8871.19</v>
      </c>
      <c r="V256" s="23">
        <f t="shared" ref="V256:V263" si="67">U256*S256</f>
        <v>14616768.787968</v>
      </c>
      <c r="W256" s="55"/>
      <c r="X256" s="23">
        <v>8970.8799999999992</v>
      </c>
      <c r="Y256" s="22">
        <f t="shared" si="57"/>
        <v>14781024.731135998</v>
      </c>
      <c r="Z256" s="23">
        <v>9289.8799999999992</v>
      </c>
      <c r="AA256" s="22">
        <f t="shared" si="58"/>
        <v>15306630.567935998</v>
      </c>
    </row>
    <row r="257" spans="1:27" s="16" customFormat="1" ht="20.100000000000001" customHeight="1">
      <c r="A257" s="39">
        <v>254</v>
      </c>
      <c r="B257" s="19"/>
      <c r="C257" s="19"/>
      <c r="D257" s="20" t="s">
        <v>488</v>
      </c>
      <c r="E257" s="20" t="s">
        <v>489</v>
      </c>
      <c r="F257" s="18" t="s">
        <v>49</v>
      </c>
      <c r="G257" s="18" t="s">
        <v>41</v>
      </c>
      <c r="H257" s="19">
        <v>2</v>
      </c>
      <c r="I257" s="18" t="s">
        <v>487</v>
      </c>
      <c r="J257" s="24" t="s">
        <v>1020</v>
      </c>
      <c r="K257" s="19" t="s">
        <v>86</v>
      </c>
      <c r="L257" s="19" t="s">
        <v>29</v>
      </c>
      <c r="M257" s="19" t="s">
        <v>77</v>
      </c>
      <c r="N257" s="19">
        <v>2</v>
      </c>
      <c r="O257" s="18">
        <v>1632</v>
      </c>
      <c r="P257" s="18"/>
      <c r="Q257" s="19" t="s">
        <v>47</v>
      </c>
      <c r="R257" s="21">
        <v>0.05</v>
      </c>
      <c r="S257" s="22">
        <v>1647.6671999999999</v>
      </c>
      <c r="T257" s="18"/>
      <c r="U257" s="23">
        <v>9908.44</v>
      </c>
      <c r="V257" s="23">
        <f t="shared" si="67"/>
        <v>16325811.591167999</v>
      </c>
      <c r="W257" s="55"/>
      <c r="X257" s="23">
        <v>10019.379999999999</v>
      </c>
      <c r="Y257" s="22">
        <f t="shared" si="57"/>
        <v>16508603.790335998</v>
      </c>
      <c r="Z257" s="23">
        <v>10374.379999999999</v>
      </c>
      <c r="AA257" s="22">
        <f t="shared" si="58"/>
        <v>17093525.646335997</v>
      </c>
    </row>
    <row r="258" spans="1:27" s="16" customFormat="1" ht="20.100000000000001" customHeight="1">
      <c r="A258" s="39">
        <v>255</v>
      </c>
      <c r="B258" s="19"/>
      <c r="C258" s="19"/>
      <c r="D258" s="20" t="s">
        <v>490</v>
      </c>
      <c r="E258" s="20" t="s">
        <v>491</v>
      </c>
      <c r="F258" s="18" t="s">
        <v>49</v>
      </c>
      <c r="G258" s="18" t="s">
        <v>41</v>
      </c>
      <c r="H258" s="19">
        <v>2</v>
      </c>
      <c r="I258" s="18" t="s">
        <v>487</v>
      </c>
      <c r="J258" s="24" t="s">
        <v>1020</v>
      </c>
      <c r="K258" s="19" t="s">
        <v>86</v>
      </c>
      <c r="L258" s="19" t="s">
        <v>29</v>
      </c>
      <c r="M258" s="19" t="s">
        <v>77</v>
      </c>
      <c r="N258" s="19">
        <v>3</v>
      </c>
      <c r="O258" s="18">
        <v>1632</v>
      </c>
      <c r="P258" s="18"/>
      <c r="Q258" s="19" t="s">
        <v>47</v>
      </c>
      <c r="R258" s="21">
        <v>0.05</v>
      </c>
      <c r="S258" s="22">
        <v>1647.6671999999999</v>
      </c>
      <c r="T258" s="18"/>
      <c r="U258" s="23">
        <v>9908.44</v>
      </c>
      <c r="V258" s="23">
        <f t="shared" si="67"/>
        <v>16325811.591167999</v>
      </c>
      <c r="W258" s="55"/>
      <c r="X258" s="23">
        <v>10019.379999999999</v>
      </c>
      <c r="Y258" s="22">
        <f t="shared" si="57"/>
        <v>16508603.790335998</v>
      </c>
      <c r="Z258" s="23">
        <v>10374.379999999999</v>
      </c>
      <c r="AA258" s="22">
        <f t="shared" si="58"/>
        <v>17093525.646335997</v>
      </c>
    </row>
    <row r="259" spans="1:27" s="16" customFormat="1" ht="20.100000000000001" customHeight="1">
      <c r="A259" s="39">
        <v>256</v>
      </c>
      <c r="B259" s="19"/>
      <c r="C259" s="19"/>
      <c r="D259" s="20" t="s">
        <v>492</v>
      </c>
      <c r="E259" s="20" t="s">
        <v>493</v>
      </c>
      <c r="F259" s="18" t="s">
        <v>49</v>
      </c>
      <c r="G259" s="18" t="s">
        <v>41</v>
      </c>
      <c r="H259" s="19">
        <v>2</v>
      </c>
      <c r="I259" s="18" t="s">
        <v>487</v>
      </c>
      <c r="J259" s="24" t="s">
        <v>1020</v>
      </c>
      <c r="K259" s="19" t="s">
        <v>86</v>
      </c>
      <c r="L259" s="19" t="s">
        <v>29</v>
      </c>
      <c r="M259" s="19" t="s">
        <v>77</v>
      </c>
      <c r="N259" s="19">
        <v>4</v>
      </c>
      <c r="O259" s="18">
        <v>1632</v>
      </c>
      <c r="P259" s="18"/>
      <c r="Q259" s="19" t="s">
        <v>51</v>
      </c>
      <c r="R259" s="21">
        <v>0.14000000000000001</v>
      </c>
      <c r="S259" s="22">
        <v>1647.6671999999999</v>
      </c>
      <c r="T259" s="18"/>
      <c r="U259" s="23">
        <v>8871.19</v>
      </c>
      <c r="V259" s="23">
        <f t="shared" si="67"/>
        <v>14616768.787968</v>
      </c>
      <c r="W259" s="55"/>
      <c r="X259" s="23">
        <v>8970.8799999999992</v>
      </c>
      <c r="Y259" s="22">
        <f t="shared" si="57"/>
        <v>14781024.731135998</v>
      </c>
      <c r="Z259" s="23">
        <v>9289.8799999999992</v>
      </c>
      <c r="AA259" s="22">
        <f t="shared" si="58"/>
        <v>15306630.567935998</v>
      </c>
    </row>
    <row r="260" spans="1:27" s="16" customFormat="1" ht="20.100000000000001" customHeight="1">
      <c r="A260" s="39">
        <v>257</v>
      </c>
      <c r="B260" s="19"/>
      <c r="C260" s="19"/>
      <c r="D260" s="20">
        <v>60108420510150</v>
      </c>
      <c r="E260" s="20" t="s">
        <v>494</v>
      </c>
      <c r="F260" s="18" t="s">
        <v>49</v>
      </c>
      <c r="G260" s="18" t="s">
        <v>41</v>
      </c>
      <c r="H260" s="19">
        <v>2</v>
      </c>
      <c r="I260" s="18" t="s">
        <v>487</v>
      </c>
      <c r="J260" s="24" t="s">
        <v>1020</v>
      </c>
      <c r="K260" s="19" t="s">
        <v>86</v>
      </c>
      <c r="L260" s="19" t="s">
        <v>29</v>
      </c>
      <c r="M260" s="19" t="s">
        <v>77</v>
      </c>
      <c r="N260" s="19">
        <v>5</v>
      </c>
      <c r="O260" s="18">
        <v>1008</v>
      </c>
      <c r="P260" s="18"/>
      <c r="Q260" s="19" t="s">
        <v>30</v>
      </c>
      <c r="R260" s="21">
        <v>0.1</v>
      </c>
      <c r="S260" s="22">
        <v>1017.6768000000001</v>
      </c>
      <c r="T260" s="18"/>
      <c r="U260" s="23">
        <v>9332.19</v>
      </c>
      <c r="V260" s="23">
        <f t="shared" si="67"/>
        <v>9497153.2561920006</v>
      </c>
      <c r="W260" s="55"/>
      <c r="X260" s="23">
        <v>9436.8799999999992</v>
      </c>
      <c r="Y260" s="22">
        <f t="shared" si="57"/>
        <v>9603693.840383999</v>
      </c>
      <c r="Z260" s="23">
        <v>9771.8799999999992</v>
      </c>
      <c r="AA260" s="22">
        <f t="shared" si="58"/>
        <v>9944615.5683839992</v>
      </c>
    </row>
    <row r="261" spans="1:27" s="16" customFormat="1" ht="20.100000000000001" customHeight="1">
      <c r="A261" s="39">
        <v>258</v>
      </c>
      <c r="B261" s="19"/>
      <c r="C261" s="19"/>
      <c r="D261" s="20">
        <v>60108420510151</v>
      </c>
      <c r="E261" s="20" t="s">
        <v>495</v>
      </c>
      <c r="F261" s="18" t="s">
        <v>49</v>
      </c>
      <c r="G261" s="18" t="s">
        <v>41</v>
      </c>
      <c r="H261" s="19">
        <v>2</v>
      </c>
      <c r="I261" s="18" t="s">
        <v>487</v>
      </c>
      <c r="J261" s="24" t="s">
        <v>1020</v>
      </c>
      <c r="K261" s="19" t="s">
        <v>86</v>
      </c>
      <c r="L261" s="19" t="s">
        <v>29</v>
      </c>
      <c r="M261" s="19" t="s">
        <v>77</v>
      </c>
      <c r="N261" s="19">
        <v>6</v>
      </c>
      <c r="O261" s="18">
        <v>1008</v>
      </c>
      <c r="P261" s="18"/>
      <c r="Q261" s="19" t="s">
        <v>48</v>
      </c>
      <c r="R261" s="21">
        <v>0.18</v>
      </c>
      <c r="S261" s="22">
        <v>1017.6768000000001</v>
      </c>
      <c r="T261" s="18"/>
      <c r="U261" s="23">
        <v>8410.19</v>
      </c>
      <c r="V261" s="23">
        <f t="shared" si="67"/>
        <v>8558855.246592002</v>
      </c>
      <c r="W261" s="55"/>
      <c r="X261" s="23">
        <v>8504.8799999999992</v>
      </c>
      <c r="Y261" s="22">
        <f t="shared" si="57"/>
        <v>8655219.0627839994</v>
      </c>
      <c r="Z261" s="23">
        <v>8807.8799999999992</v>
      </c>
      <c r="AA261" s="22">
        <f t="shared" si="58"/>
        <v>8963575.133183999</v>
      </c>
    </row>
    <row r="262" spans="1:27" s="16" customFormat="1" ht="20.100000000000001" customHeight="1">
      <c r="A262" s="39">
        <v>259</v>
      </c>
      <c r="B262" s="19"/>
      <c r="C262" s="19"/>
      <c r="D262" s="20">
        <v>60108420510107</v>
      </c>
      <c r="E262" s="20" t="s">
        <v>496</v>
      </c>
      <c r="F262" s="18" t="s">
        <v>49</v>
      </c>
      <c r="G262" s="18" t="s">
        <v>41</v>
      </c>
      <c r="H262" s="19">
        <v>2</v>
      </c>
      <c r="I262" s="18" t="s">
        <v>487</v>
      </c>
      <c r="J262" s="24" t="s">
        <v>1020</v>
      </c>
      <c r="K262" s="19" t="s">
        <v>86</v>
      </c>
      <c r="L262" s="19" t="s">
        <v>29</v>
      </c>
      <c r="M262" s="19" t="s">
        <v>77</v>
      </c>
      <c r="N262" s="19">
        <v>7</v>
      </c>
      <c r="O262" s="18">
        <v>768</v>
      </c>
      <c r="P262" s="18"/>
      <c r="Q262" s="19" t="s">
        <v>39</v>
      </c>
      <c r="R262" s="21">
        <v>0.12</v>
      </c>
      <c r="S262" s="22">
        <v>775.3728000000001</v>
      </c>
      <c r="T262" s="18"/>
      <c r="U262" s="23">
        <v>9101.69</v>
      </c>
      <c r="V262" s="23">
        <f t="shared" si="67"/>
        <v>7057202.8600320015</v>
      </c>
      <c r="W262" s="55"/>
      <c r="X262" s="23">
        <v>9203.8799999999992</v>
      </c>
      <c r="Y262" s="22">
        <f t="shared" si="57"/>
        <v>7136438.206464</v>
      </c>
      <c r="Z262" s="23">
        <v>9530.8799999999992</v>
      </c>
      <c r="AA262" s="22">
        <f t="shared" si="58"/>
        <v>7389985.1120640002</v>
      </c>
    </row>
    <row r="263" spans="1:27" s="16" customFormat="1" ht="20.100000000000001" customHeight="1">
      <c r="A263" s="39">
        <v>260</v>
      </c>
      <c r="B263" s="19"/>
      <c r="C263" s="19"/>
      <c r="D263" s="20">
        <v>60108420510108</v>
      </c>
      <c r="E263" s="20" t="s">
        <v>497</v>
      </c>
      <c r="F263" s="18" t="s">
        <v>49</v>
      </c>
      <c r="G263" s="18" t="s">
        <v>41</v>
      </c>
      <c r="H263" s="19">
        <v>2</v>
      </c>
      <c r="I263" s="18" t="s">
        <v>487</v>
      </c>
      <c r="J263" s="24" t="s">
        <v>1020</v>
      </c>
      <c r="K263" s="19" t="s">
        <v>86</v>
      </c>
      <c r="L263" s="19" t="s">
        <v>29</v>
      </c>
      <c r="M263" s="19" t="s">
        <v>77</v>
      </c>
      <c r="N263" s="19">
        <v>8</v>
      </c>
      <c r="O263" s="18">
        <v>1536</v>
      </c>
      <c r="P263" s="18"/>
      <c r="Q263" s="19" t="s">
        <v>64</v>
      </c>
      <c r="R263" s="21">
        <v>0.16</v>
      </c>
      <c r="S263" s="22">
        <v>1551.4004560000001</v>
      </c>
      <c r="T263" s="18"/>
      <c r="U263" s="23">
        <v>8640.69</v>
      </c>
      <c r="V263" s="23">
        <f t="shared" si="67"/>
        <v>13405170.406154642</v>
      </c>
      <c r="W263" s="55"/>
      <c r="X263" s="23">
        <v>8737.8799999999992</v>
      </c>
      <c r="Y263" s="22">
        <f t="shared" si="57"/>
        <v>13555951.01647328</v>
      </c>
      <c r="Z263" s="23">
        <v>9048.8799999999992</v>
      </c>
      <c r="AA263" s="22">
        <f t="shared" si="58"/>
        <v>14038436.55828928</v>
      </c>
    </row>
    <row r="264" spans="1:27" s="16" customFormat="1" ht="20.100000000000001" customHeight="1">
      <c r="A264" s="39">
        <v>261</v>
      </c>
      <c r="B264" s="25">
        <v>46</v>
      </c>
      <c r="C264" s="25">
        <v>46</v>
      </c>
      <c r="D264" s="26" t="s">
        <v>485</v>
      </c>
      <c r="E264" s="26" t="s">
        <v>486</v>
      </c>
      <c r="F264" s="27" t="s">
        <v>49</v>
      </c>
      <c r="G264" s="27" t="s">
        <v>41</v>
      </c>
      <c r="H264" s="25"/>
      <c r="I264" s="27" t="s">
        <v>487</v>
      </c>
      <c r="J264" s="27" t="s">
        <v>967</v>
      </c>
      <c r="K264" s="25" t="s">
        <v>86</v>
      </c>
      <c r="L264" s="25"/>
      <c r="M264" s="25"/>
      <c r="N264" s="25"/>
      <c r="O264" s="27"/>
      <c r="P264" s="27"/>
      <c r="Q264" s="25"/>
      <c r="R264" s="28"/>
      <c r="S264" s="29"/>
      <c r="T264" s="30">
        <f>SUM(S256:S263)</f>
        <v>10952.795655999998</v>
      </c>
      <c r="U264" s="31">
        <f>V264/T264</f>
        <v>9166.9328709005058</v>
      </c>
      <c r="V264" s="31">
        <f>SUM(V256:V263)</f>
        <v>100403542.52724266</v>
      </c>
      <c r="W264" s="56">
        <v>100500000</v>
      </c>
      <c r="X264" s="31">
        <f>Y264/T264</f>
        <v>9269.8304942291434</v>
      </c>
      <c r="Y264" s="29">
        <f t="shared" ref="Y264:AA264" si="68">SUM(Y256:Y263)</f>
        <v>101530559.16904928</v>
      </c>
      <c r="Z264" s="31">
        <f>AA264/T264</f>
        <v>9599.0948888807852</v>
      </c>
      <c r="AA264" s="29">
        <f t="shared" si="68"/>
        <v>105136924.80046526</v>
      </c>
    </row>
    <row r="265" spans="1:27" s="82" customFormat="1" ht="20.100000000000001" customHeight="1">
      <c r="A265" s="74">
        <v>262</v>
      </c>
      <c r="B265" s="75">
        <v>47</v>
      </c>
      <c r="C265" s="75">
        <v>47</v>
      </c>
      <c r="D265" s="76" t="s">
        <v>498</v>
      </c>
      <c r="E265" s="76" t="s">
        <v>499</v>
      </c>
      <c r="F265" s="77" t="s">
        <v>49</v>
      </c>
      <c r="G265" s="77" t="s">
        <v>41</v>
      </c>
      <c r="H265" s="75">
        <v>2</v>
      </c>
      <c r="I265" s="77" t="s">
        <v>500</v>
      </c>
      <c r="J265" s="77" t="s">
        <v>967</v>
      </c>
      <c r="K265" s="75" t="s">
        <v>86</v>
      </c>
      <c r="L265" s="75" t="s">
        <v>50</v>
      </c>
      <c r="M265" s="75" t="s">
        <v>501</v>
      </c>
      <c r="N265" s="75">
        <v>1</v>
      </c>
      <c r="O265" s="77">
        <v>74</v>
      </c>
      <c r="P265" s="77"/>
      <c r="Q265" s="75" t="s">
        <v>24</v>
      </c>
      <c r="R265" s="78"/>
      <c r="S265" s="79">
        <v>74.638494000000009</v>
      </c>
      <c r="T265" s="77"/>
      <c r="U265" s="80">
        <v>13938.44</v>
      </c>
      <c r="V265" s="80">
        <f>U265*S265</f>
        <v>1040344.1703093601</v>
      </c>
      <c r="W265" s="81"/>
      <c r="X265" s="80">
        <v>13938.44</v>
      </c>
      <c r="Y265" s="79">
        <f t="shared" si="57"/>
        <v>1040344.1703093601</v>
      </c>
      <c r="Z265" s="80">
        <v>13959.38</v>
      </c>
      <c r="AA265" s="79">
        <f t="shared" si="58"/>
        <v>1041907.1003737201</v>
      </c>
    </row>
    <row r="266" spans="1:27" s="82" customFormat="1" ht="20.100000000000001" customHeight="1">
      <c r="A266" s="74">
        <v>263</v>
      </c>
      <c r="B266" s="75"/>
      <c r="C266" s="75"/>
      <c r="D266" s="76" t="s">
        <v>502</v>
      </c>
      <c r="E266" s="76" t="s">
        <v>503</v>
      </c>
      <c r="F266" s="77" t="s">
        <v>49</v>
      </c>
      <c r="G266" s="77" t="s">
        <v>41</v>
      </c>
      <c r="H266" s="75">
        <v>1</v>
      </c>
      <c r="I266" s="77" t="s">
        <v>500</v>
      </c>
      <c r="J266" s="83" t="s">
        <v>1020</v>
      </c>
      <c r="K266" s="75" t="s">
        <v>86</v>
      </c>
      <c r="L266" s="75" t="s">
        <v>50</v>
      </c>
      <c r="M266" s="75" t="s">
        <v>501</v>
      </c>
      <c r="N266" s="75">
        <v>2</v>
      </c>
      <c r="O266" s="77">
        <v>121.5</v>
      </c>
      <c r="P266" s="77"/>
      <c r="Q266" s="75" t="s">
        <v>24</v>
      </c>
      <c r="R266" s="78"/>
      <c r="S266" s="79">
        <v>122.75687600000001</v>
      </c>
      <c r="T266" s="77"/>
      <c r="U266" s="80">
        <v>13654.12</v>
      </c>
      <c r="V266" s="80">
        <f>U266*S266</f>
        <v>1676137.1157291201</v>
      </c>
      <c r="W266" s="81"/>
      <c r="X266" s="80">
        <v>13654.12</v>
      </c>
      <c r="Y266" s="79">
        <f t="shared" si="57"/>
        <v>1676137.1157291201</v>
      </c>
      <c r="Z266" s="80">
        <v>13674.64</v>
      </c>
      <c r="AA266" s="79">
        <f t="shared" si="58"/>
        <v>1678656.0868246399</v>
      </c>
    </row>
    <row r="267" spans="1:27" s="82" customFormat="1" ht="20.100000000000001" customHeight="1">
      <c r="A267" s="74">
        <v>264</v>
      </c>
      <c r="B267" s="75"/>
      <c r="C267" s="75"/>
      <c r="D267" s="76" t="s">
        <v>504</v>
      </c>
      <c r="E267" s="76" t="s">
        <v>505</v>
      </c>
      <c r="F267" s="77" t="s">
        <v>49</v>
      </c>
      <c r="G267" s="77" t="s">
        <v>41</v>
      </c>
      <c r="H267" s="75">
        <v>2</v>
      </c>
      <c r="I267" s="77" t="s">
        <v>500</v>
      </c>
      <c r="J267" s="83" t="s">
        <v>1020</v>
      </c>
      <c r="K267" s="75" t="s">
        <v>86</v>
      </c>
      <c r="L267" s="75" t="s">
        <v>20</v>
      </c>
      <c r="M267" s="75" t="s">
        <v>501</v>
      </c>
      <c r="N267" s="75" t="s">
        <v>25</v>
      </c>
      <c r="O267" s="77">
        <v>1008</v>
      </c>
      <c r="P267" s="77"/>
      <c r="Q267" s="75" t="s">
        <v>24</v>
      </c>
      <c r="R267" s="78"/>
      <c r="S267" s="79">
        <v>1016.8054509999999</v>
      </c>
      <c r="T267" s="77"/>
      <c r="U267" s="80">
        <v>8250.59</v>
      </c>
      <c r="V267" s="80">
        <f>U267*S267</f>
        <v>8389244.8859660905</v>
      </c>
      <c r="W267" s="81"/>
      <c r="X267" s="80">
        <v>8462.7000000000007</v>
      </c>
      <c r="Y267" s="79">
        <f t="shared" si="57"/>
        <v>8604919.4901777003</v>
      </c>
      <c r="Z267" s="80">
        <v>9131.8799999999992</v>
      </c>
      <c r="AA267" s="79">
        <f t="shared" si="58"/>
        <v>9285345.3618778791</v>
      </c>
    </row>
    <row r="268" spans="1:27" s="82" customFormat="1" ht="20.100000000000001" customHeight="1">
      <c r="A268" s="74">
        <v>265</v>
      </c>
      <c r="B268" s="75">
        <v>47</v>
      </c>
      <c r="C268" s="75">
        <v>47</v>
      </c>
      <c r="D268" s="76" t="s">
        <v>498</v>
      </c>
      <c r="E268" s="76" t="s">
        <v>499</v>
      </c>
      <c r="F268" s="77" t="s">
        <v>49</v>
      </c>
      <c r="G268" s="77" t="s">
        <v>41</v>
      </c>
      <c r="H268" s="75"/>
      <c r="I268" s="77" t="s">
        <v>500</v>
      </c>
      <c r="J268" s="77" t="s">
        <v>967</v>
      </c>
      <c r="K268" s="75" t="s">
        <v>86</v>
      </c>
      <c r="L268" s="75"/>
      <c r="M268" s="75"/>
      <c r="N268" s="75"/>
      <c r="O268" s="77"/>
      <c r="P268" s="77"/>
      <c r="Q268" s="75"/>
      <c r="R268" s="78"/>
      <c r="S268" s="79"/>
      <c r="T268" s="84">
        <f>SUM(S265:S267)</f>
        <v>1214.2008209999999</v>
      </c>
      <c r="U268" s="80">
        <f>V268/T268</f>
        <v>9146.5315950437598</v>
      </c>
      <c r="V268" s="80">
        <f>SUM(V265:V267)</f>
        <v>11105726.172004571</v>
      </c>
      <c r="W268" s="81">
        <v>11200000</v>
      </c>
      <c r="X268" s="80">
        <f>Y268/T268</f>
        <v>9324.1583932483463</v>
      </c>
      <c r="Y268" s="79">
        <f t="shared" ref="Y268:AA268" si="69">SUM(Y265:Y267)</f>
        <v>11321400.776216181</v>
      </c>
      <c r="Z268" s="80">
        <f>AA268/T268</f>
        <v>9887.9100898550951</v>
      </c>
      <c r="AA268" s="79">
        <f t="shared" si="69"/>
        <v>12005908.549076239</v>
      </c>
    </row>
    <row r="269" spans="1:27" s="16" customFormat="1" ht="20.100000000000001" customHeight="1">
      <c r="A269" s="39">
        <v>266</v>
      </c>
      <c r="B269" s="19">
        <v>48</v>
      </c>
      <c r="C269" s="19">
        <v>48</v>
      </c>
      <c r="D269" s="20" t="s">
        <v>506</v>
      </c>
      <c r="E269" s="20" t="s">
        <v>507</v>
      </c>
      <c r="F269" s="18" t="s">
        <v>49</v>
      </c>
      <c r="G269" s="18" t="s">
        <v>41</v>
      </c>
      <c r="H269" s="19">
        <v>1</v>
      </c>
      <c r="I269" s="18" t="s">
        <v>1518</v>
      </c>
      <c r="J269" s="18" t="s">
        <v>971</v>
      </c>
      <c r="K269" s="19" t="s">
        <v>86</v>
      </c>
      <c r="L269" s="19" t="s">
        <v>20</v>
      </c>
      <c r="M269" s="19" t="s">
        <v>42</v>
      </c>
      <c r="N269" s="19" t="s">
        <v>21</v>
      </c>
      <c r="O269" s="18">
        <v>1948.8</v>
      </c>
      <c r="P269" s="18"/>
      <c r="Q269" s="19" t="s">
        <v>24</v>
      </c>
      <c r="R269" s="21"/>
      <c r="S269" s="22">
        <v>1962.6364799999999</v>
      </c>
      <c r="T269" s="18"/>
      <c r="U269" s="23">
        <v>8089.32</v>
      </c>
      <c r="V269" s="23">
        <f>U269*S269</f>
        <v>15876394.530393599</v>
      </c>
      <c r="W269" s="55"/>
      <c r="X269" s="23">
        <v>8297.44</v>
      </c>
      <c r="Y269" s="22">
        <f t="shared" si="57"/>
        <v>16284858.434611199</v>
      </c>
      <c r="Z269" s="23">
        <v>8954.02</v>
      </c>
      <c r="AA269" s="22">
        <f t="shared" si="58"/>
        <v>17573486.294649601</v>
      </c>
    </row>
    <row r="270" spans="1:27" s="16" customFormat="1" ht="20.100000000000001" customHeight="1">
      <c r="A270" s="39">
        <v>267</v>
      </c>
      <c r="B270" s="19"/>
      <c r="C270" s="19"/>
      <c r="D270" s="20" t="s">
        <v>508</v>
      </c>
      <c r="E270" s="20" t="s">
        <v>509</v>
      </c>
      <c r="F270" s="18" t="s">
        <v>49</v>
      </c>
      <c r="G270" s="18" t="s">
        <v>41</v>
      </c>
      <c r="H270" s="19">
        <v>1</v>
      </c>
      <c r="I270" s="18" t="s">
        <v>1518</v>
      </c>
      <c r="J270" s="24" t="s">
        <v>1020</v>
      </c>
      <c r="K270" s="19" t="s">
        <v>86</v>
      </c>
      <c r="L270" s="19" t="s">
        <v>20</v>
      </c>
      <c r="M270" s="19" t="s">
        <v>42</v>
      </c>
      <c r="N270" s="19" t="s">
        <v>22</v>
      </c>
      <c r="O270" s="18">
        <v>1868</v>
      </c>
      <c r="P270" s="18"/>
      <c r="Q270" s="19" t="s">
        <v>24</v>
      </c>
      <c r="R270" s="21"/>
      <c r="S270" s="22">
        <v>1881.2628</v>
      </c>
      <c r="T270" s="18"/>
      <c r="U270" s="23">
        <v>8089.32</v>
      </c>
      <c r="V270" s="23">
        <f>U270*S270</f>
        <v>15218136.793296</v>
      </c>
      <c r="W270" s="55"/>
      <c r="X270" s="23">
        <v>8297.44</v>
      </c>
      <c r="Y270" s="22">
        <f t="shared" si="57"/>
        <v>15609665.207232</v>
      </c>
      <c r="Z270" s="23">
        <v>8954.02</v>
      </c>
      <c r="AA270" s="22">
        <f t="shared" si="58"/>
        <v>16844864.736455999</v>
      </c>
    </row>
    <row r="271" spans="1:27" s="16" customFormat="1" ht="20.100000000000001" customHeight="1">
      <c r="A271" s="39">
        <v>268</v>
      </c>
      <c r="B271" s="19"/>
      <c r="C271" s="19"/>
      <c r="D271" s="20" t="s">
        <v>510</v>
      </c>
      <c r="E271" s="20" t="s">
        <v>511</v>
      </c>
      <c r="F271" s="18" t="s">
        <v>49</v>
      </c>
      <c r="G271" s="18" t="s">
        <v>41</v>
      </c>
      <c r="H271" s="19">
        <v>1</v>
      </c>
      <c r="I271" s="18" t="s">
        <v>1518</v>
      </c>
      <c r="J271" s="24" t="s">
        <v>1020</v>
      </c>
      <c r="K271" s="19" t="s">
        <v>86</v>
      </c>
      <c r="L271" s="19" t="s">
        <v>20</v>
      </c>
      <c r="M271" s="19" t="s">
        <v>42</v>
      </c>
      <c r="N271" s="19" t="s">
        <v>25</v>
      </c>
      <c r="O271" s="18">
        <v>1251.5999999999999</v>
      </c>
      <c r="P271" s="18"/>
      <c r="Q271" s="19" t="s">
        <v>24</v>
      </c>
      <c r="R271" s="21"/>
      <c r="S271" s="22">
        <v>1260.4863600000001</v>
      </c>
      <c r="T271" s="18"/>
      <c r="U271" s="23">
        <v>8089.32</v>
      </c>
      <c r="V271" s="23">
        <f>U271*S271</f>
        <v>10196477.521675201</v>
      </c>
      <c r="W271" s="55"/>
      <c r="X271" s="23">
        <v>8297.44</v>
      </c>
      <c r="Y271" s="22">
        <f t="shared" si="57"/>
        <v>10458809.942918401</v>
      </c>
      <c r="Z271" s="23">
        <v>8954.02</v>
      </c>
      <c r="AA271" s="22">
        <f t="shared" si="58"/>
        <v>11286420.077167202</v>
      </c>
    </row>
    <row r="272" spans="1:27" s="16" customFormat="1" ht="20.100000000000001" customHeight="1">
      <c r="A272" s="39">
        <v>269</v>
      </c>
      <c r="B272" s="19"/>
      <c r="C272" s="19"/>
      <c r="D272" s="20" t="s">
        <v>512</v>
      </c>
      <c r="E272" s="20" t="s">
        <v>513</v>
      </c>
      <c r="F272" s="18" t="s">
        <v>49</v>
      </c>
      <c r="G272" s="18" t="s">
        <v>41</v>
      </c>
      <c r="H272" s="19">
        <v>1</v>
      </c>
      <c r="I272" s="18" t="s">
        <v>1518</v>
      </c>
      <c r="J272" s="24" t="s">
        <v>1020</v>
      </c>
      <c r="K272" s="19" t="s">
        <v>86</v>
      </c>
      <c r="L272" s="19" t="s">
        <v>20</v>
      </c>
      <c r="M272" s="19" t="s">
        <v>42</v>
      </c>
      <c r="N272" s="19" t="s">
        <v>27</v>
      </c>
      <c r="O272" s="18">
        <v>1210</v>
      </c>
      <c r="P272" s="18"/>
      <c r="Q272" s="19" t="s">
        <v>24</v>
      </c>
      <c r="R272" s="21"/>
      <c r="S272" s="22">
        <v>1218.7158030000001</v>
      </c>
      <c r="T272" s="18"/>
      <c r="U272" s="23">
        <v>8089.32</v>
      </c>
      <c r="V272" s="23">
        <f>U272*S272</f>
        <v>9858582.1195239592</v>
      </c>
      <c r="W272" s="55"/>
      <c r="X272" s="23">
        <v>8297.44</v>
      </c>
      <c r="Y272" s="22">
        <f t="shared" si="57"/>
        <v>10112221.252444321</v>
      </c>
      <c r="Z272" s="23">
        <v>8954.02</v>
      </c>
      <c r="AA272" s="22">
        <f t="shared" si="58"/>
        <v>10912405.674378062</v>
      </c>
    </row>
    <row r="273" spans="1:27" s="16" customFormat="1" ht="20.100000000000001" customHeight="1">
      <c r="A273" s="39">
        <v>270</v>
      </c>
      <c r="B273" s="25">
        <v>48</v>
      </c>
      <c r="C273" s="25">
        <v>48</v>
      </c>
      <c r="D273" s="26" t="s">
        <v>506</v>
      </c>
      <c r="E273" s="26" t="s">
        <v>507</v>
      </c>
      <c r="F273" s="27" t="s">
        <v>49</v>
      </c>
      <c r="G273" s="27" t="s">
        <v>41</v>
      </c>
      <c r="H273" s="25"/>
      <c r="I273" s="27" t="s">
        <v>1518</v>
      </c>
      <c r="J273" s="27" t="s">
        <v>971</v>
      </c>
      <c r="K273" s="25" t="s">
        <v>86</v>
      </c>
      <c r="L273" s="25"/>
      <c r="M273" s="25"/>
      <c r="N273" s="25"/>
      <c r="O273" s="27"/>
      <c r="P273" s="27"/>
      <c r="Q273" s="25"/>
      <c r="R273" s="28"/>
      <c r="S273" s="29"/>
      <c r="T273" s="30">
        <f>SUM(S269:S272)</f>
        <v>6323.1014429999996</v>
      </c>
      <c r="U273" s="31">
        <f>V273/T273</f>
        <v>8089.3200000000006</v>
      </c>
      <c r="V273" s="31">
        <f>SUM(V269:V272)</f>
        <v>51149590.964888759</v>
      </c>
      <c r="W273" s="56">
        <v>51200000</v>
      </c>
      <c r="X273" s="31">
        <f>Y273/T273</f>
        <v>8297.44</v>
      </c>
      <c r="Y273" s="29">
        <f t="shared" ref="Y273:AA273" si="70">SUM(Y269:Y272)</f>
        <v>52465554.837205924</v>
      </c>
      <c r="Z273" s="31">
        <f>AA273/T273</f>
        <v>8954.0200000000023</v>
      </c>
      <c r="AA273" s="29">
        <f t="shared" si="70"/>
        <v>56617176.782650866</v>
      </c>
    </row>
    <row r="274" spans="1:27" s="82" customFormat="1" ht="20.100000000000001" customHeight="1">
      <c r="A274" s="74">
        <v>271</v>
      </c>
      <c r="B274" s="75">
        <v>49</v>
      </c>
      <c r="C274" s="75">
        <v>49</v>
      </c>
      <c r="D274" s="76" t="s">
        <v>514</v>
      </c>
      <c r="E274" s="76" t="s">
        <v>515</v>
      </c>
      <c r="F274" s="77" t="s">
        <v>49</v>
      </c>
      <c r="G274" s="77" t="s">
        <v>41</v>
      </c>
      <c r="H274" s="75">
        <v>1</v>
      </c>
      <c r="I274" s="77" t="s">
        <v>516</v>
      </c>
      <c r="J274" s="77" t="s">
        <v>972</v>
      </c>
      <c r="K274" s="75" t="s">
        <v>86</v>
      </c>
      <c r="L274" s="75" t="s">
        <v>31</v>
      </c>
      <c r="M274" s="75" t="s">
        <v>26</v>
      </c>
      <c r="N274" s="75" t="s">
        <v>21</v>
      </c>
      <c r="O274" s="77">
        <v>1935.4</v>
      </c>
      <c r="P274" s="77"/>
      <c r="Q274" s="75" t="s">
        <v>23</v>
      </c>
      <c r="R274" s="78">
        <v>0.1</v>
      </c>
      <c r="S274" s="79">
        <v>1952.8186000000001</v>
      </c>
      <c r="T274" s="77"/>
      <c r="U274" s="80">
        <v>18599.439999999999</v>
      </c>
      <c r="V274" s="80">
        <f>U274*S274</f>
        <v>36321332.381583996</v>
      </c>
      <c r="W274" s="81"/>
      <c r="X274" s="80">
        <v>18599.439999999999</v>
      </c>
      <c r="Y274" s="79">
        <f t="shared" si="57"/>
        <v>36321332.381583996</v>
      </c>
      <c r="Z274" s="80">
        <v>18845.68</v>
      </c>
      <c r="AA274" s="79">
        <f t="shared" si="58"/>
        <v>36802194.433648005</v>
      </c>
    </row>
    <row r="275" spans="1:27" s="82" customFormat="1" ht="20.100000000000001" customHeight="1">
      <c r="A275" s="74">
        <v>272</v>
      </c>
      <c r="B275" s="75"/>
      <c r="C275" s="75"/>
      <c r="D275" s="76" t="s">
        <v>517</v>
      </c>
      <c r="E275" s="76" t="s">
        <v>518</v>
      </c>
      <c r="F275" s="77" t="s">
        <v>49</v>
      </c>
      <c r="G275" s="77" t="s">
        <v>41</v>
      </c>
      <c r="H275" s="75">
        <v>1</v>
      </c>
      <c r="I275" s="77" t="s">
        <v>516</v>
      </c>
      <c r="J275" s="83" t="s">
        <v>1020</v>
      </c>
      <c r="K275" s="75" t="s">
        <v>86</v>
      </c>
      <c r="L275" s="75" t="s">
        <v>31</v>
      </c>
      <c r="M275" s="75" t="s">
        <v>26</v>
      </c>
      <c r="N275" s="75" t="s">
        <v>22</v>
      </c>
      <c r="O275" s="77">
        <v>1935.4</v>
      </c>
      <c r="P275" s="77"/>
      <c r="Q275" s="75" t="s">
        <v>23</v>
      </c>
      <c r="R275" s="78">
        <v>0.1</v>
      </c>
      <c r="S275" s="79">
        <v>1952.8186000000001</v>
      </c>
      <c r="T275" s="77"/>
      <c r="U275" s="80">
        <v>18599.439999999999</v>
      </c>
      <c r="V275" s="80">
        <f>U275*S275</f>
        <v>36321332.381583996</v>
      </c>
      <c r="W275" s="81"/>
      <c r="X275" s="80">
        <v>18599.439999999999</v>
      </c>
      <c r="Y275" s="79">
        <f t="shared" si="57"/>
        <v>36321332.381583996</v>
      </c>
      <c r="Z275" s="80">
        <v>18845.68</v>
      </c>
      <c r="AA275" s="79">
        <f t="shared" si="58"/>
        <v>36802194.433648005</v>
      </c>
    </row>
    <row r="276" spans="1:27" s="82" customFormat="1" ht="20.100000000000001" customHeight="1">
      <c r="A276" s="74">
        <v>273</v>
      </c>
      <c r="B276" s="75"/>
      <c r="C276" s="75"/>
      <c r="D276" s="76" t="s">
        <v>519</v>
      </c>
      <c r="E276" s="76" t="s">
        <v>520</v>
      </c>
      <c r="F276" s="77" t="s">
        <v>49</v>
      </c>
      <c r="G276" s="77" t="s">
        <v>41</v>
      </c>
      <c r="H276" s="75">
        <v>1</v>
      </c>
      <c r="I276" s="77" t="s">
        <v>516</v>
      </c>
      <c r="J276" s="83" t="s">
        <v>1020</v>
      </c>
      <c r="K276" s="75" t="s">
        <v>86</v>
      </c>
      <c r="L276" s="75" t="s">
        <v>31</v>
      </c>
      <c r="M276" s="75" t="s">
        <v>26</v>
      </c>
      <c r="N276" s="75" t="s">
        <v>25</v>
      </c>
      <c r="O276" s="77">
        <v>1935.4</v>
      </c>
      <c r="P276" s="77"/>
      <c r="Q276" s="75" t="s">
        <v>23</v>
      </c>
      <c r="R276" s="78">
        <v>0.1</v>
      </c>
      <c r="S276" s="79">
        <v>1952.8186000000001</v>
      </c>
      <c r="T276" s="77"/>
      <c r="U276" s="80">
        <v>18599.439999999999</v>
      </c>
      <c r="V276" s="80">
        <f>U276*S276</f>
        <v>36321332.381583996</v>
      </c>
      <c r="W276" s="81"/>
      <c r="X276" s="80">
        <v>18599.439999999999</v>
      </c>
      <c r="Y276" s="79">
        <f t="shared" si="57"/>
        <v>36321332.381583996</v>
      </c>
      <c r="Z276" s="80">
        <v>18845.68</v>
      </c>
      <c r="AA276" s="79">
        <f t="shared" si="58"/>
        <v>36802194.433648005</v>
      </c>
    </row>
    <row r="277" spans="1:27" s="82" customFormat="1" ht="20.100000000000001" customHeight="1">
      <c r="A277" s="74">
        <v>274</v>
      </c>
      <c r="B277" s="75"/>
      <c r="C277" s="75"/>
      <c r="D277" s="76" t="s">
        <v>521</v>
      </c>
      <c r="E277" s="76" t="s">
        <v>522</v>
      </c>
      <c r="F277" s="77" t="s">
        <v>49</v>
      </c>
      <c r="G277" s="77" t="s">
        <v>41</v>
      </c>
      <c r="H277" s="75">
        <v>1</v>
      </c>
      <c r="I277" s="77" t="s">
        <v>516</v>
      </c>
      <c r="J277" s="83" t="s">
        <v>1020</v>
      </c>
      <c r="K277" s="75" t="s">
        <v>86</v>
      </c>
      <c r="L277" s="75" t="s">
        <v>31</v>
      </c>
      <c r="M277" s="75" t="s">
        <v>26</v>
      </c>
      <c r="N277" s="75" t="s">
        <v>27</v>
      </c>
      <c r="O277" s="77">
        <v>1677.4</v>
      </c>
      <c r="P277" s="77"/>
      <c r="Q277" s="75" t="s">
        <v>23</v>
      </c>
      <c r="R277" s="78">
        <v>0.1</v>
      </c>
      <c r="S277" s="79">
        <v>1692.4966000000002</v>
      </c>
      <c r="T277" s="77"/>
      <c r="U277" s="80">
        <v>18599.439999999999</v>
      </c>
      <c r="V277" s="80">
        <f>U277*S277</f>
        <v>31479488.961904</v>
      </c>
      <c r="W277" s="81"/>
      <c r="X277" s="80">
        <v>18599.439999999999</v>
      </c>
      <c r="Y277" s="79">
        <f t="shared" si="57"/>
        <v>31479488.961904</v>
      </c>
      <c r="Z277" s="80">
        <v>18845.68</v>
      </c>
      <c r="AA277" s="79">
        <f t="shared" si="58"/>
        <v>31896249.324688002</v>
      </c>
    </row>
    <row r="278" spans="1:27" s="82" customFormat="1" ht="20.100000000000001" customHeight="1">
      <c r="A278" s="74">
        <v>275</v>
      </c>
      <c r="B278" s="75"/>
      <c r="C278" s="75"/>
      <c r="D278" s="76" t="s">
        <v>523</v>
      </c>
      <c r="E278" s="76" t="s">
        <v>524</v>
      </c>
      <c r="F278" s="77" t="s">
        <v>49</v>
      </c>
      <c r="G278" s="77" t="s">
        <v>41</v>
      </c>
      <c r="H278" s="75">
        <v>1</v>
      </c>
      <c r="I278" s="77" t="s">
        <v>516</v>
      </c>
      <c r="J278" s="83" t="s">
        <v>1020</v>
      </c>
      <c r="K278" s="75" t="s">
        <v>86</v>
      </c>
      <c r="L278" s="75" t="s">
        <v>31</v>
      </c>
      <c r="M278" s="75" t="s">
        <v>26</v>
      </c>
      <c r="N278" s="75">
        <v>5</v>
      </c>
      <c r="O278" s="77">
        <v>1935.4</v>
      </c>
      <c r="P278" s="77"/>
      <c r="Q278" s="75" t="s">
        <v>23</v>
      </c>
      <c r="R278" s="78">
        <v>0.1</v>
      </c>
      <c r="S278" s="79">
        <v>1953.7453</v>
      </c>
      <c r="T278" s="77"/>
      <c r="U278" s="80">
        <v>18599.439999999999</v>
      </c>
      <c r="V278" s="80">
        <f>U278*S278</f>
        <v>36338568.482631996</v>
      </c>
      <c r="W278" s="81"/>
      <c r="X278" s="80">
        <v>18599.439999999999</v>
      </c>
      <c r="Y278" s="79">
        <f t="shared" si="57"/>
        <v>36338568.482631996</v>
      </c>
      <c r="Z278" s="80">
        <v>18845.68</v>
      </c>
      <c r="AA278" s="79">
        <f t="shared" si="58"/>
        <v>36819658.725304</v>
      </c>
    </row>
    <row r="279" spans="1:27" s="82" customFormat="1" ht="20.100000000000001" customHeight="1">
      <c r="A279" s="74">
        <v>276</v>
      </c>
      <c r="B279" s="75">
        <v>49</v>
      </c>
      <c r="C279" s="75">
        <v>49</v>
      </c>
      <c r="D279" s="76" t="s">
        <v>514</v>
      </c>
      <c r="E279" s="76" t="s">
        <v>515</v>
      </c>
      <c r="F279" s="77" t="s">
        <v>49</v>
      </c>
      <c r="G279" s="77" t="s">
        <v>41</v>
      </c>
      <c r="H279" s="75"/>
      <c r="I279" s="77" t="s">
        <v>516</v>
      </c>
      <c r="J279" s="77" t="s">
        <v>972</v>
      </c>
      <c r="K279" s="75" t="s">
        <v>86</v>
      </c>
      <c r="L279" s="75"/>
      <c r="M279" s="75"/>
      <c r="N279" s="75"/>
      <c r="O279" s="77"/>
      <c r="P279" s="77"/>
      <c r="Q279" s="75"/>
      <c r="R279" s="78"/>
      <c r="S279" s="79"/>
      <c r="T279" s="84">
        <f>SUM(S274:S278)</f>
        <v>9504.6977000000006</v>
      </c>
      <c r="U279" s="80">
        <f>V279/T279</f>
        <v>18599.439999999999</v>
      </c>
      <c r="V279" s="80">
        <f>SUM(V274:V278)</f>
        <v>176782054.589288</v>
      </c>
      <c r="W279" s="81">
        <v>176800000</v>
      </c>
      <c r="X279" s="80">
        <f>Y279/T279</f>
        <v>18599.439999999999</v>
      </c>
      <c r="Y279" s="79">
        <f t="shared" ref="Y279:AA279" si="71">SUM(Y274:Y278)</f>
        <v>176782054.589288</v>
      </c>
      <c r="Z279" s="80">
        <f>AA279/T279</f>
        <v>18845.68</v>
      </c>
      <c r="AA279" s="79">
        <f t="shared" si="71"/>
        <v>179122491.35093603</v>
      </c>
    </row>
    <row r="280" spans="1:27" s="82" customFormat="1" ht="20.100000000000001" customHeight="1">
      <c r="A280" s="74">
        <v>277</v>
      </c>
      <c r="B280" s="75">
        <v>50</v>
      </c>
      <c r="C280" s="75">
        <v>50</v>
      </c>
      <c r="D280" s="76">
        <v>60119031310101</v>
      </c>
      <c r="E280" s="76" t="s">
        <v>525</v>
      </c>
      <c r="F280" s="77" t="s">
        <v>49</v>
      </c>
      <c r="G280" s="77" t="s">
        <v>41</v>
      </c>
      <c r="H280" s="75">
        <v>1</v>
      </c>
      <c r="I280" s="77" t="s">
        <v>526</v>
      </c>
      <c r="J280" s="77" t="s">
        <v>972</v>
      </c>
      <c r="K280" s="75" t="s">
        <v>86</v>
      </c>
      <c r="L280" s="75" t="s">
        <v>20</v>
      </c>
      <c r="M280" s="75" t="s">
        <v>40</v>
      </c>
      <c r="N280" s="75" t="s">
        <v>21</v>
      </c>
      <c r="O280" s="77">
        <v>1680</v>
      </c>
      <c r="P280" s="77"/>
      <c r="Q280" s="75" t="s">
        <v>24</v>
      </c>
      <c r="R280" s="78"/>
      <c r="S280" s="79">
        <v>1694.952</v>
      </c>
      <c r="T280" s="77"/>
      <c r="U280" s="80">
        <v>8089.32</v>
      </c>
      <c r="V280" s="80">
        <f t="shared" ref="V280:V285" si="72">U280*S280</f>
        <v>13711009.112639999</v>
      </c>
      <c r="W280" s="81"/>
      <c r="X280" s="80">
        <v>8297.44</v>
      </c>
      <c r="Y280" s="79">
        <f t="shared" si="57"/>
        <v>14063762.522880001</v>
      </c>
      <c r="Z280" s="80">
        <v>8954.02</v>
      </c>
      <c r="AA280" s="79">
        <f t="shared" si="58"/>
        <v>15176634.107040001</v>
      </c>
    </row>
    <row r="281" spans="1:27" s="82" customFormat="1" ht="20.100000000000001" customHeight="1">
      <c r="A281" s="74">
        <v>278</v>
      </c>
      <c r="B281" s="75"/>
      <c r="C281" s="75"/>
      <c r="D281" s="76">
        <v>60119031310102</v>
      </c>
      <c r="E281" s="76" t="s">
        <v>527</v>
      </c>
      <c r="F281" s="77" t="s">
        <v>49</v>
      </c>
      <c r="G281" s="77" t="s">
        <v>41</v>
      </c>
      <c r="H281" s="75">
        <v>1</v>
      </c>
      <c r="I281" s="77" t="s">
        <v>526</v>
      </c>
      <c r="J281" s="83" t="s">
        <v>1020</v>
      </c>
      <c r="K281" s="75" t="s">
        <v>86</v>
      </c>
      <c r="L281" s="75" t="s">
        <v>20</v>
      </c>
      <c r="M281" s="75" t="s">
        <v>40</v>
      </c>
      <c r="N281" s="75" t="s">
        <v>22</v>
      </c>
      <c r="O281" s="77">
        <v>1800.4</v>
      </c>
      <c r="P281" s="77"/>
      <c r="Q281" s="75" t="s">
        <v>24</v>
      </c>
      <c r="R281" s="78"/>
      <c r="S281" s="79">
        <v>1816.42356</v>
      </c>
      <c r="T281" s="77"/>
      <c r="U281" s="80">
        <v>8089.32</v>
      </c>
      <c r="V281" s="80">
        <f t="shared" si="72"/>
        <v>14693631.432379199</v>
      </c>
      <c r="W281" s="81"/>
      <c r="X281" s="80">
        <v>8297.44</v>
      </c>
      <c r="Y281" s="79">
        <f t="shared" si="57"/>
        <v>15071665.5036864</v>
      </c>
      <c r="Z281" s="80">
        <v>8954.02</v>
      </c>
      <c r="AA281" s="79">
        <f t="shared" si="58"/>
        <v>16264292.8847112</v>
      </c>
    </row>
    <row r="282" spans="1:27" s="82" customFormat="1" ht="20.100000000000001" customHeight="1">
      <c r="A282" s="74">
        <v>279</v>
      </c>
      <c r="B282" s="75"/>
      <c r="C282" s="75"/>
      <c r="D282" s="76">
        <v>60119031310103</v>
      </c>
      <c r="E282" s="76" t="s">
        <v>528</v>
      </c>
      <c r="F282" s="77" t="s">
        <v>49</v>
      </c>
      <c r="G282" s="77" t="s">
        <v>41</v>
      </c>
      <c r="H282" s="75">
        <v>1</v>
      </c>
      <c r="I282" s="77" t="s">
        <v>526</v>
      </c>
      <c r="J282" s="83" t="s">
        <v>1020</v>
      </c>
      <c r="K282" s="75" t="s">
        <v>86</v>
      </c>
      <c r="L282" s="75" t="s">
        <v>20</v>
      </c>
      <c r="M282" s="75" t="s">
        <v>40</v>
      </c>
      <c r="N282" s="75" t="s">
        <v>25</v>
      </c>
      <c r="O282" s="77">
        <v>1680</v>
      </c>
      <c r="P282" s="77"/>
      <c r="Q282" s="75" t="s">
        <v>24</v>
      </c>
      <c r="R282" s="78"/>
      <c r="S282" s="79">
        <v>1694.952</v>
      </c>
      <c r="T282" s="77"/>
      <c r="U282" s="80">
        <v>8089.32</v>
      </c>
      <c r="V282" s="80">
        <f t="shared" si="72"/>
        <v>13711009.112639999</v>
      </c>
      <c r="W282" s="81"/>
      <c r="X282" s="80">
        <v>8297.44</v>
      </c>
      <c r="Y282" s="79">
        <f t="shared" si="57"/>
        <v>14063762.522880001</v>
      </c>
      <c r="Z282" s="80">
        <v>8954.02</v>
      </c>
      <c r="AA282" s="79">
        <f t="shared" si="58"/>
        <v>15176634.107040001</v>
      </c>
    </row>
    <row r="283" spans="1:27" s="82" customFormat="1" ht="20.100000000000001" customHeight="1">
      <c r="A283" s="74">
        <v>280</v>
      </c>
      <c r="B283" s="75"/>
      <c r="C283" s="75"/>
      <c r="D283" s="76">
        <v>60119031310105</v>
      </c>
      <c r="E283" s="76" t="s">
        <v>529</v>
      </c>
      <c r="F283" s="77" t="s">
        <v>49</v>
      </c>
      <c r="G283" s="77" t="s">
        <v>41</v>
      </c>
      <c r="H283" s="75">
        <v>1</v>
      </c>
      <c r="I283" s="77" t="s">
        <v>526</v>
      </c>
      <c r="J283" s="83" t="s">
        <v>1020</v>
      </c>
      <c r="K283" s="75" t="s">
        <v>86</v>
      </c>
      <c r="L283" s="75" t="s">
        <v>20</v>
      </c>
      <c r="M283" s="75" t="s">
        <v>40</v>
      </c>
      <c r="N283" s="75" t="s">
        <v>26</v>
      </c>
      <c r="O283" s="77">
        <v>1845.4</v>
      </c>
      <c r="P283" s="77"/>
      <c r="Q283" s="75" t="s">
        <v>24</v>
      </c>
      <c r="R283" s="78"/>
      <c r="S283" s="79">
        <v>1861.8240600000001</v>
      </c>
      <c r="T283" s="77"/>
      <c r="U283" s="80">
        <v>8089.32</v>
      </c>
      <c r="V283" s="80">
        <f t="shared" si="72"/>
        <v>15060890.6050392</v>
      </c>
      <c r="W283" s="81"/>
      <c r="X283" s="80">
        <v>8297.44</v>
      </c>
      <c r="Y283" s="79">
        <f t="shared" si="57"/>
        <v>15448373.428406402</v>
      </c>
      <c r="Z283" s="80">
        <v>8954.02</v>
      </c>
      <c r="AA283" s="79">
        <f t="shared" si="58"/>
        <v>16670809.869721202</v>
      </c>
    </row>
    <row r="284" spans="1:27" s="82" customFormat="1" ht="20.100000000000001" customHeight="1">
      <c r="A284" s="74">
        <v>281</v>
      </c>
      <c r="B284" s="75"/>
      <c r="C284" s="75"/>
      <c r="D284" s="76">
        <v>60118911310109</v>
      </c>
      <c r="E284" s="76">
        <v>2802</v>
      </c>
      <c r="F284" s="77" t="s">
        <v>49</v>
      </c>
      <c r="G284" s="77" t="s">
        <v>41</v>
      </c>
      <c r="H284" s="75">
        <v>1</v>
      </c>
      <c r="I284" s="77" t="s">
        <v>530</v>
      </c>
      <c r="J284" s="83" t="s">
        <v>1020</v>
      </c>
      <c r="K284" s="75" t="s">
        <v>86</v>
      </c>
      <c r="L284" s="75" t="s">
        <v>20</v>
      </c>
      <c r="M284" s="75" t="s">
        <v>40</v>
      </c>
      <c r="N284" s="75">
        <v>4</v>
      </c>
      <c r="O284" s="77">
        <v>1722</v>
      </c>
      <c r="P284" s="77"/>
      <c r="Q284" s="75" t="s">
        <v>24</v>
      </c>
      <c r="R284" s="78"/>
      <c r="S284" s="79">
        <v>1737.3258000000001</v>
      </c>
      <c r="T284" s="77"/>
      <c r="U284" s="80">
        <v>8089.32</v>
      </c>
      <c r="V284" s="80">
        <f t="shared" si="72"/>
        <v>14053784.340456</v>
      </c>
      <c r="W284" s="81"/>
      <c r="X284" s="80">
        <v>8297.44</v>
      </c>
      <c r="Y284" s="79">
        <f t="shared" si="57"/>
        <v>14415356.585952001</v>
      </c>
      <c r="Z284" s="80">
        <v>8954.02</v>
      </c>
      <c r="AA284" s="79">
        <f t="shared" si="58"/>
        <v>15556049.959716002</v>
      </c>
    </row>
    <row r="285" spans="1:27" s="82" customFormat="1" ht="20.100000000000001" customHeight="1">
      <c r="A285" s="74">
        <v>282</v>
      </c>
      <c r="B285" s="75"/>
      <c r="C285" s="75"/>
      <c r="D285" s="76">
        <v>60119031310106</v>
      </c>
      <c r="E285" s="76" t="s">
        <v>531</v>
      </c>
      <c r="F285" s="77" t="s">
        <v>49</v>
      </c>
      <c r="G285" s="77" t="s">
        <v>41</v>
      </c>
      <c r="H285" s="75">
        <v>1</v>
      </c>
      <c r="I285" s="77" t="s">
        <v>526</v>
      </c>
      <c r="J285" s="83" t="s">
        <v>1020</v>
      </c>
      <c r="K285" s="75" t="s">
        <v>86</v>
      </c>
      <c r="L285" s="75" t="s">
        <v>20</v>
      </c>
      <c r="M285" s="75" t="s">
        <v>40</v>
      </c>
      <c r="N285" s="75" t="s">
        <v>40</v>
      </c>
      <c r="O285" s="77">
        <v>1722</v>
      </c>
      <c r="P285" s="77"/>
      <c r="Q285" s="75" t="s">
        <v>24</v>
      </c>
      <c r="R285" s="78"/>
      <c r="S285" s="79">
        <v>1737.8292630000001</v>
      </c>
      <c r="T285" s="77"/>
      <c r="U285" s="80">
        <v>8089.32</v>
      </c>
      <c r="V285" s="80">
        <f t="shared" si="72"/>
        <v>14057857.01377116</v>
      </c>
      <c r="W285" s="81"/>
      <c r="X285" s="80">
        <v>8297.44</v>
      </c>
      <c r="Y285" s="79">
        <f t="shared" si="57"/>
        <v>14419534.039986722</v>
      </c>
      <c r="Z285" s="80">
        <v>8954.02</v>
      </c>
      <c r="AA285" s="79">
        <f t="shared" si="58"/>
        <v>15560557.977487262</v>
      </c>
    </row>
    <row r="286" spans="1:27" s="82" customFormat="1" ht="20.100000000000001" customHeight="1">
      <c r="A286" s="74">
        <v>283</v>
      </c>
      <c r="B286" s="75">
        <v>50</v>
      </c>
      <c r="C286" s="75">
        <v>50</v>
      </c>
      <c r="D286" s="76">
        <v>60119031310101</v>
      </c>
      <c r="E286" s="76" t="s">
        <v>525</v>
      </c>
      <c r="F286" s="77" t="s">
        <v>49</v>
      </c>
      <c r="G286" s="77" t="s">
        <v>41</v>
      </c>
      <c r="H286" s="75"/>
      <c r="I286" s="77" t="s">
        <v>526</v>
      </c>
      <c r="J286" s="77" t="s">
        <v>972</v>
      </c>
      <c r="K286" s="75" t="s">
        <v>86</v>
      </c>
      <c r="L286" s="75"/>
      <c r="M286" s="75"/>
      <c r="N286" s="75"/>
      <c r="O286" s="77"/>
      <c r="P286" s="77"/>
      <c r="Q286" s="75"/>
      <c r="R286" s="78"/>
      <c r="S286" s="79"/>
      <c r="T286" s="84">
        <f>SUM(S280:S285)</f>
        <v>10543.306682999999</v>
      </c>
      <c r="U286" s="80">
        <f>V286/T286</f>
        <v>8089.32</v>
      </c>
      <c r="V286" s="80">
        <f>SUM(V280:V285)</f>
        <v>85288181.616925552</v>
      </c>
      <c r="W286" s="81">
        <v>85300000</v>
      </c>
      <c r="X286" s="80">
        <f>Y286/T286</f>
        <v>8297.4400000000023</v>
      </c>
      <c r="Y286" s="79">
        <f t="shared" ref="Y286:AA286" si="73">SUM(Y280:Y285)</f>
        <v>87482454.603791535</v>
      </c>
      <c r="Z286" s="80">
        <f>AA286/T286</f>
        <v>8954.0200000000023</v>
      </c>
      <c r="AA286" s="79">
        <f t="shared" si="73"/>
        <v>94404978.905715674</v>
      </c>
    </row>
    <row r="287" spans="1:27" s="16" customFormat="1" ht="20.100000000000001" customHeight="1">
      <c r="A287" s="39">
        <v>284</v>
      </c>
      <c r="B287" s="32">
        <v>51</v>
      </c>
      <c r="C287" s="32">
        <v>51</v>
      </c>
      <c r="D287" s="33" t="s">
        <v>532</v>
      </c>
      <c r="E287" s="33" t="s">
        <v>533</v>
      </c>
      <c r="F287" s="34" t="s">
        <v>49</v>
      </c>
      <c r="G287" s="34" t="s">
        <v>41</v>
      </c>
      <c r="H287" s="32">
        <v>1</v>
      </c>
      <c r="I287" s="34" t="s">
        <v>534</v>
      </c>
      <c r="J287" s="34" t="s">
        <v>973</v>
      </c>
      <c r="K287" s="32" t="s">
        <v>86</v>
      </c>
      <c r="L287" s="32" t="s">
        <v>50</v>
      </c>
      <c r="M287" s="32" t="s">
        <v>535</v>
      </c>
      <c r="N287" s="32">
        <v>1</v>
      </c>
      <c r="O287" s="34">
        <v>1680</v>
      </c>
      <c r="P287" s="34"/>
      <c r="Q287" s="32" t="s">
        <v>23</v>
      </c>
      <c r="R287" s="35">
        <v>0.1</v>
      </c>
      <c r="S287" s="36">
        <v>1695.2998009999999</v>
      </c>
      <c r="T287" s="34"/>
      <c r="U287" s="37">
        <v>13654.12</v>
      </c>
      <c r="V287" s="37">
        <f>U287*S287</f>
        <v>23147826.918830119</v>
      </c>
      <c r="W287" s="57"/>
      <c r="X287" s="37">
        <v>13654.12</v>
      </c>
      <c r="Y287" s="36">
        <f t="shared" si="57"/>
        <v>23147826.918830119</v>
      </c>
      <c r="Z287" s="37">
        <v>13674.64</v>
      </c>
      <c r="AA287" s="36">
        <f t="shared" si="58"/>
        <v>23182614.470746636</v>
      </c>
    </row>
    <row r="288" spans="1:27" s="16" customFormat="1" ht="20.100000000000001" customHeight="1">
      <c r="A288" s="39">
        <v>285</v>
      </c>
      <c r="B288" s="19"/>
      <c r="C288" s="19"/>
      <c r="D288" s="20" t="s">
        <v>536</v>
      </c>
      <c r="E288" s="20" t="s">
        <v>537</v>
      </c>
      <c r="F288" s="18" t="s">
        <v>49</v>
      </c>
      <c r="G288" s="18" t="s">
        <v>41</v>
      </c>
      <c r="H288" s="19">
        <v>1</v>
      </c>
      <c r="I288" s="18" t="s">
        <v>534</v>
      </c>
      <c r="J288" s="24" t="s">
        <v>1020</v>
      </c>
      <c r="K288" s="19" t="s">
        <v>86</v>
      </c>
      <c r="L288" s="19" t="s">
        <v>50</v>
      </c>
      <c r="M288" s="19" t="s">
        <v>535</v>
      </c>
      <c r="N288" s="19">
        <v>3</v>
      </c>
      <c r="O288" s="18">
        <v>304.10000000000002</v>
      </c>
      <c r="P288" s="18"/>
      <c r="Q288" s="19" t="s">
        <v>184</v>
      </c>
      <c r="R288" s="21">
        <v>0.15</v>
      </c>
      <c r="S288" s="22">
        <v>306.86944599999998</v>
      </c>
      <c r="T288" s="18"/>
      <c r="U288" s="23">
        <v>12802.87</v>
      </c>
      <c r="V288" s="23">
        <f>U288*S288</f>
        <v>3928809.6241100202</v>
      </c>
      <c r="W288" s="55"/>
      <c r="X288" s="23">
        <v>12802.87</v>
      </c>
      <c r="Y288" s="22">
        <f t="shared" si="57"/>
        <v>3928809.6241100202</v>
      </c>
      <c r="Z288" s="23">
        <v>12822.14</v>
      </c>
      <c r="AA288" s="22">
        <f t="shared" si="58"/>
        <v>3934722.9983344395</v>
      </c>
    </row>
    <row r="289" spans="1:27" s="16" customFormat="1" ht="20.100000000000001" customHeight="1">
      <c r="A289" s="39">
        <v>286</v>
      </c>
      <c r="B289" s="25">
        <v>51</v>
      </c>
      <c r="C289" s="25">
        <v>51</v>
      </c>
      <c r="D289" s="26" t="s">
        <v>532</v>
      </c>
      <c r="E289" s="26" t="s">
        <v>533</v>
      </c>
      <c r="F289" s="27" t="s">
        <v>49</v>
      </c>
      <c r="G289" s="27" t="s">
        <v>41</v>
      </c>
      <c r="H289" s="25"/>
      <c r="I289" s="27" t="s">
        <v>534</v>
      </c>
      <c r="J289" s="27" t="s">
        <v>973</v>
      </c>
      <c r="K289" s="25" t="s">
        <v>86</v>
      </c>
      <c r="L289" s="25"/>
      <c r="M289" s="25"/>
      <c r="N289" s="25"/>
      <c r="O289" s="27"/>
      <c r="P289" s="27"/>
      <c r="Q289" s="25"/>
      <c r="R289" s="28"/>
      <c r="S289" s="29"/>
      <c r="T289" s="30">
        <f>SUM(S287:S288)</f>
        <v>2002.1692469999998</v>
      </c>
      <c r="U289" s="31">
        <f>V289/T289</f>
        <v>13523.650202654493</v>
      </c>
      <c r="V289" s="31">
        <f>SUM(V287:V288)</f>
        <v>27076636.54294014</v>
      </c>
      <c r="W289" s="56">
        <v>27100000</v>
      </c>
      <c r="X289" s="31">
        <f>Y289/T289</f>
        <v>13523.650202654493</v>
      </c>
      <c r="Y289" s="29">
        <f t="shared" ref="Y289:AA289" si="74">SUM(Y287:Y288)</f>
        <v>27076636.54294014</v>
      </c>
      <c r="Z289" s="31">
        <f>AA289/T289</f>
        <v>13543.97861704899</v>
      </c>
      <c r="AA289" s="29">
        <f t="shared" si="74"/>
        <v>27117337.469081074</v>
      </c>
    </row>
    <row r="290" spans="1:27" s="82" customFormat="1" ht="20.100000000000001" customHeight="1">
      <c r="A290" s="74">
        <v>287</v>
      </c>
      <c r="B290" s="75">
        <v>52</v>
      </c>
      <c r="C290" s="75">
        <v>52</v>
      </c>
      <c r="D290" s="76">
        <v>60108640910101</v>
      </c>
      <c r="E290" s="76" t="s">
        <v>538</v>
      </c>
      <c r="F290" s="77" t="s">
        <v>49</v>
      </c>
      <c r="G290" s="77" t="s">
        <v>65</v>
      </c>
      <c r="H290" s="75"/>
      <c r="I290" s="77" t="s">
        <v>539</v>
      </c>
      <c r="J290" s="77" t="s">
        <v>974</v>
      </c>
      <c r="K290" s="75" t="s">
        <v>86</v>
      </c>
      <c r="L290" s="75" t="s">
        <v>31</v>
      </c>
      <c r="M290" s="75" t="s">
        <v>21</v>
      </c>
      <c r="N290" s="75" t="s">
        <v>21</v>
      </c>
      <c r="O290" s="77">
        <v>1722</v>
      </c>
      <c r="P290" s="77"/>
      <c r="Q290" s="75" t="s">
        <v>23</v>
      </c>
      <c r="R290" s="78" t="s">
        <v>54</v>
      </c>
      <c r="S290" s="79">
        <v>1740.8901559999999</v>
      </c>
      <c r="T290" s="77"/>
      <c r="U290" s="80">
        <v>19751.939999999999</v>
      </c>
      <c r="V290" s="80">
        <f>U290*S290</f>
        <v>34385957.907902636</v>
      </c>
      <c r="W290" s="81"/>
      <c r="X290" s="80">
        <v>19751.939999999999</v>
      </c>
      <c r="Y290" s="79">
        <f t="shared" ref="Y290:Y354" si="75">X290*S290</f>
        <v>34385957.907902636</v>
      </c>
      <c r="Z290" s="80">
        <v>20013.18</v>
      </c>
      <c r="AA290" s="79">
        <f t="shared" ref="AA290:AA354" si="76">Z290*S290</f>
        <v>34840748.052256078</v>
      </c>
    </row>
    <row r="291" spans="1:27" s="82" customFormat="1" ht="20.100000000000001" customHeight="1">
      <c r="A291" s="74">
        <v>288</v>
      </c>
      <c r="B291" s="75"/>
      <c r="C291" s="75"/>
      <c r="D291" s="76">
        <v>60108640910102</v>
      </c>
      <c r="E291" s="76" t="s">
        <v>540</v>
      </c>
      <c r="F291" s="77" t="s">
        <v>49</v>
      </c>
      <c r="G291" s="77" t="s">
        <v>65</v>
      </c>
      <c r="H291" s="75"/>
      <c r="I291" s="77" t="s">
        <v>539</v>
      </c>
      <c r="J291" s="83" t="s">
        <v>1020</v>
      </c>
      <c r="K291" s="75" t="s">
        <v>86</v>
      </c>
      <c r="L291" s="75" t="s">
        <v>31</v>
      </c>
      <c r="M291" s="75" t="s">
        <v>21</v>
      </c>
      <c r="N291" s="75" t="s">
        <v>22</v>
      </c>
      <c r="O291" s="77">
        <v>1722</v>
      </c>
      <c r="P291" s="77"/>
      <c r="Q291" s="75" t="s">
        <v>24</v>
      </c>
      <c r="R291" s="78"/>
      <c r="S291" s="79">
        <v>1740.8901559999999</v>
      </c>
      <c r="T291" s="77"/>
      <c r="U291" s="80">
        <v>19751.939999999999</v>
      </c>
      <c r="V291" s="80">
        <f>U291*S291</f>
        <v>34385957.907902636</v>
      </c>
      <c r="W291" s="81"/>
      <c r="X291" s="80">
        <v>19751.939999999999</v>
      </c>
      <c r="Y291" s="79">
        <f t="shared" si="75"/>
        <v>34385957.907902636</v>
      </c>
      <c r="Z291" s="80">
        <v>20013.18</v>
      </c>
      <c r="AA291" s="79">
        <f t="shared" si="76"/>
        <v>34840748.052256078</v>
      </c>
    </row>
    <row r="292" spans="1:27" s="82" customFormat="1" ht="20.100000000000001" customHeight="1">
      <c r="A292" s="74">
        <v>289</v>
      </c>
      <c r="B292" s="75"/>
      <c r="C292" s="75"/>
      <c r="D292" s="76">
        <v>60108640910103</v>
      </c>
      <c r="E292" s="76" t="s">
        <v>541</v>
      </c>
      <c r="F292" s="77" t="s">
        <v>49</v>
      </c>
      <c r="G292" s="77" t="s">
        <v>65</v>
      </c>
      <c r="H292" s="75"/>
      <c r="I292" s="77" t="s">
        <v>539</v>
      </c>
      <c r="J292" s="83" t="s">
        <v>1020</v>
      </c>
      <c r="K292" s="75" t="s">
        <v>86</v>
      </c>
      <c r="L292" s="75" t="s">
        <v>31</v>
      </c>
      <c r="M292" s="75" t="s">
        <v>21</v>
      </c>
      <c r="N292" s="75" t="s">
        <v>25</v>
      </c>
      <c r="O292" s="77">
        <v>1722</v>
      </c>
      <c r="P292" s="77"/>
      <c r="Q292" s="75" t="s">
        <v>23</v>
      </c>
      <c r="R292" s="78" t="s">
        <v>54</v>
      </c>
      <c r="S292" s="79">
        <v>1740.8901559999999</v>
      </c>
      <c r="T292" s="77"/>
      <c r="U292" s="80">
        <v>19751.939999999999</v>
      </c>
      <c r="V292" s="80">
        <f>U292*S292</f>
        <v>34385957.907902636</v>
      </c>
      <c r="W292" s="81"/>
      <c r="X292" s="80">
        <v>19751.939999999999</v>
      </c>
      <c r="Y292" s="79">
        <f t="shared" si="75"/>
        <v>34385957.907902636</v>
      </c>
      <c r="Z292" s="80">
        <v>20013.18</v>
      </c>
      <c r="AA292" s="79">
        <f t="shared" si="76"/>
        <v>34840748.052256078</v>
      </c>
    </row>
    <row r="293" spans="1:27" s="82" customFormat="1" ht="20.100000000000001" customHeight="1">
      <c r="A293" s="74">
        <v>290</v>
      </c>
      <c r="B293" s="75"/>
      <c r="C293" s="75"/>
      <c r="D293" s="76">
        <v>60108640910104</v>
      </c>
      <c r="E293" s="76" t="s">
        <v>542</v>
      </c>
      <c r="F293" s="77" t="s">
        <v>49</v>
      </c>
      <c r="G293" s="77" t="s">
        <v>65</v>
      </c>
      <c r="H293" s="75"/>
      <c r="I293" s="77" t="s">
        <v>539</v>
      </c>
      <c r="J293" s="83" t="s">
        <v>1020</v>
      </c>
      <c r="K293" s="75" t="s">
        <v>86</v>
      </c>
      <c r="L293" s="75" t="s">
        <v>31</v>
      </c>
      <c r="M293" s="75" t="s">
        <v>21</v>
      </c>
      <c r="N293" s="75" t="s">
        <v>27</v>
      </c>
      <c r="O293" s="77">
        <v>1722</v>
      </c>
      <c r="P293" s="77"/>
      <c r="Q293" s="75" t="s">
        <v>23</v>
      </c>
      <c r="R293" s="78">
        <v>0</v>
      </c>
      <c r="S293" s="79">
        <v>1740.8901559999999</v>
      </c>
      <c r="T293" s="77"/>
      <c r="U293" s="80">
        <v>19751.939999999999</v>
      </c>
      <c r="V293" s="80">
        <f>U293*S293</f>
        <v>34385957.907902636</v>
      </c>
      <c r="W293" s="81"/>
      <c r="X293" s="80">
        <v>19751.939999999999</v>
      </c>
      <c r="Y293" s="79">
        <f t="shared" si="75"/>
        <v>34385957.907902636</v>
      </c>
      <c r="Z293" s="80">
        <v>20013.18</v>
      </c>
      <c r="AA293" s="79">
        <f t="shared" si="76"/>
        <v>34840748.052256078</v>
      </c>
    </row>
    <row r="294" spans="1:27" s="82" customFormat="1" ht="20.100000000000001" customHeight="1">
      <c r="A294" s="74">
        <v>291</v>
      </c>
      <c r="B294" s="75"/>
      <c r="C294" s="75"/>
      <c r="D294" s="76">
        <v>60108640910105</v>
      </c>
      <c r="E294" s="76" t="s">
        <v>543</v>
      </c>
      <c r="F294" s="77" t="s">
        <v>49</v>
      </c>
      <c r="G294" s="77" t="s">
        <v>65</v>
      </c>
      <c r="H294" s="75"/>
      <c r="I294" s="77" t="s">
        <v>539</v>
      </c>
      <c r="J294" s="83" t="s">
        <v>1020</v>
      </c>
      <c r="K294" s="75" t="s">
        <v>86</v>
      </c>
      <c r="L294" s="75" t="s">
        <v>31</v>
      </c>
      <c r="M294" s="75" t="s">
        <v>21</v>
      </c>
      <c r="N294" s="75" t="s">
        <v>26</v>
      </c>
      <c r="O294" s="77">
        <v>288.39999999999998</v>
      </c>
      <c r="P294" s="77"/>
      <c r="Q294" s="75" t="s">
        <v>23</v>
      </c>
      <c r="R294" s="78" t="s">
        <v>54</v>
      </c>
      <c r="S294" s="79">
        <v>291.56371799999999</v>
      </c>
      <c r="T294" s="77"/>
      <c r="U294" s="80">
        <v>19751.939999999999</v>
      </c>
      <c r="V294" s="80">
        <f>U294*S294</f>
        <v>5758949.0641129194</v>
      </c>
      <c r="W294" s="81"/>
      <c r="X294" s="80">
        <v>19751.939999999999</v>
      </c>
      <c r="Y294" s="79">
        <f t="shared" si="75"/>
        <v>5758949.0641129194</v>
      </c>
      <c r="Z294" s="80">
        <v>20013.18</v>
      </c>
      <c r="AA294" s="79">
        <f t="shared" si="76"/>
        <v>5835117.1698032403</v>
      </c>
    </row>
    <row r="295" spans="1:27" s="82" customFormat="1" ht="20.100000000000001" customHeight="1">
      <c r="A295" s="74">
        <v>292</v>
      </c>
      <c r="B295" s="75">
        <v>52</v>
      </c>
      <c r="C295" s="75">
        <v>52</v>
      </c>
      <c r="D295" s="76">
        <v>60108640910101</v>
      </c>
      <c r="E295" s="76" t="s">
        <v>538</v>
      </c>
      <c r="F295" s="77" t="s">
        <v>49</v>
      </c>
      <c r="G295" s="77" t="s">
        <v>65</v>
      </c>
      <c r="H295" s="75"/>
      <c r="I295" s="77" t="s">
        <v>539</v>
      </c>
      <c r="J295" s="77" t="s">
        <v>974</v>
      </c>
      <c r="K295" s="75" t="s">
        <v>86</v>
      </c>
      <c r="L295" s="75"/>
      <c r="M295" s="75"/>
      <c r="N295" s="75"/>
      <c r="O295" s="77"/>
      <c r="P295" s="77"/>
      <c r="Q295" s="75"/>
      <c r="R295" s="78"/>
      <c r="S295" s="79"/>
      <c r="T295" s="84">
        <f>SUM(S290:S294)</f>
        <v>7255.1243420000001</v>
      </c>
      <c r="U295" s="80">
        <f>V295/T295</f>
        <v>19751.939999999999</v>
      </c>
      <c r="V295" s="80">
        <f>SUM(V290:V294)</f>
        <v>143302780.69572347</v>
      </c>
      <c r="W295" s="81">
        <v>143400000</v>
      </c>
      <c r="X295" s="80">
        <f>Y295/T295</f>
        <v>19751.939999999999</v>
      </c>
      <c r="Y295" s="79">
        <f t="shared" ref="Y295:AA295" si="77">SUM(Y290:Y294)</f>
        <v>143302780.69572347</v>
      </c>
      <c r="Z295" s="80">
        <f>AA295/T295</f>
        <v>20013.179999999997</v>
      </c>
      <c r="AA295" s="79">
        <f t="shared" si="77"/>
        <v>145198109.37882754</v>
      </c>
    </row>
    <row r="296" spans="1:27" s="16" customFormat="1" ht="20.100000000000001" customHeight="1">
      <c r="A296" s="39">
        <v>293</v>
      </c>
      <c r="B296" s="19">
        <v>53</v>
      </c>
      <c r="C296" s="19">
        <v>53</v>
      </c>
      <c r="D296" s="20">
        <v>12100091303101</v>
      </c>
      <c r="E296" s="20">
        <v>2809</v>
      </c>
      <c r="F296" s="18" t="s">
        <v>544</v>
      </c>
      <c r="G296" s="18" t="s">
        <v>19</v>
      </c>
      <c r="H296" s="19"/>
      <c r="I296" s="18" t="s">
        <v>545</v>
      </c>
      <c r="J296" s="18" t="s">
        <v>975</v>
      </c>
      <c r="K296" s="19" t="s">
        <v>86</v>
      </c>
      <c r="L296" s="19" t="s">
        <v>20</v>
      </c>
      <c r="M296" s="19" t="s">
        <v>26</v>
      </c>
      <c r="N296" s="19">
        <v>1</v>
      </c>
      <c r="O296" s="18">
        <v>2000</v>
      </c>
      <c r="P296" s="18"/>
      <c r="Q296" s="19" t="s">
        <v>23</v>
      </c>
      <c r="R296" s="21">
        <v>0.1</v>
      </c>
      <c r="S296" s="22">
        <v>2019.12</v>
      </c>
      <c r="T296" s="18"/>
      <c r="U296" s="23">
        <v>7907.74</v>
      </c>
      <c r="V296" s="23">
        <f t="shared" ref="V296:V301" si="78">U296*S296</f>
        <v>15966675.988799999</v>
      </c>
      <c r="W296" s="55"/>
      <c r="X296" s="23">
        <v>8107.9</v>
      </c>
      <c r="Y296" s="22">
        <f t="shared" si="75"/>
        <v>16370823.047999999</v>
      </c>
      <c r="Z296" s="23">
        <v>8841.8799999999992</v>
      </c>
      <c r="AA296" s="22">
        <f t="shared" si="76"/>
        <v>17852816.745599996</v>
      </c>
    </row>
    <row r="297" spans="1:27" s="16" customFormat="1" ht="20.100000000000001" customHeight="1">
      <c r="A297" s="39">
        <v>294</v>
      </c>
      <c r="B297" s="19"/>
      <c r="C297" s="19"/>
      <c r="D297" s="20">
        <v>12100091303102</v>
      </c>
      <c r="E297" s="20">
        <v>2810</v>
      </c>
      <c r="F297" s="18" t="s">
        <v>544</v>
      </c>
      <c r="G297" s="18" t="s">
        <v>19</v>
      </c>
      <c r="H297" s="19"/>
      <c r="I297" s="18" t="s">
        <v>545</v>
      </c>
      <c r="J297" s="24" t="s">
        <v>1020</v>
      </c>
      <c r="K297" s="19" t="s">
        <v>86</v>
      </c>
      <c r="L297" s="19" t="s">
        <v>20</v>
      </c>
      <c r="M297" s="19" t="s">
        <v>26</v>
      </c>
      <c r="N297" s="19">
        <v>2</v>
      </c>
      <c r="O297" s="18">
        <v>2000</v>
      </c>
      <c r="P297" s="18"/>
      <c r="Q297" s="19" t="s">
        <v>23</v>
      </c>
      <c r="R297" s="21">
        <v>0.1</v>
      </c>
      <c r="S297" s="22">
        <v>2019.12</v>
      </c>
      <c r="T297" s="18"/>
      <c r="U297" s="23">
        <v>7907.74</v>
      </c>
      <c r="V297" s="23">
        <f t="shared" si="78"/>
        <v>15966675.988799999</v>
      </c>
      <c r="W297" s="55"/>
      <c r="X297" s="23">
        <v>8107.9</v>
      </c>
      <c r="Y297" s="22">
        <f t="shared" si="75"/>
        <v>16370823.047999999</v>
      </c>
      <c r="Z297" s="23">
        <v>8841.8799999999992</v>
      </c>
      <c r="AA297" s="22">
        <f t="shared" si="76"/>
        <v>17852816.745599996</v>
      </c>
    </row>
    <row r="298" spans="1:27" s="16" customFormat="1" ht="20.100000000000001" customHeight="1">
      <c r="A298" s="39">
        <v>295</v>
      </c>
      <c r="B298" s="32"/>
      <c r="C298" s="32"/>
      <c r="D298" s="33">
        <v>12100091303103</v>
      </c>
      <c r="E298" s="33">
        <v>2811</v>
      </c>
      <c r="F298" s="34" t="s">
        <v>544</v>
      </c>
      <c r="G298" s="34" t="s">
        <v>19</v>
      </c>
      <c r="H298" s="32"/>
      <c r="I298" s="34" t="s">
        <v>545</v>
      </c>
      <c r="J298" s="24" t="s">
        <v>1020</v>
      </c>
      <c r="K298" s="32" t="s">
        <v>86</v>
      </c>
      <c r="L298" s="32" t="s">
        <v>20</v>
      </c>
      <c r="M298" s="32" t="s">
        <v>26</v>
      </c>
      <c r="N298" s="32">
        <v>3</v>
      </c>
      <c r="O298" s="34">
        <v>2000</v>
      </c>
      <c r="P298" s="34"/>
      <c r="Q298" s="32" t="s">
        <v>23</v>
      </c>
      <c r="R298" s="35">
        <v>0.1</v>
      </c>
      <c r="S298" s="36">
        <v>2019.12</v>
      </c>
      <c r="T298" s="34"/>
      <c r="U298" s="37">
        <v>7907.74</v>
      </c>
      <c r="V298" s="37">
        <f t="shared" si="78"/>
        <v>15966675.988799999</v>
      </c>
      <c r="W298" s="57"/>
      <c r="X298" s="37">
        <v>8107.9</v>
      </c>
      <c r="Y298" s="36">
        <f t="shared" si="75"/>
        <v>16370823.047999999</v>
      </c>
      <c r="Z298" s="37">
        <v>8841.8799999999992</v>
      </c>
      <c r="AA298" s="36">
        <f t="shared" si="76"/>
        <v>17852816.745599996</v>
      </c>
    </row>
    <row r="299" spans="1:27" s="16" customFormat="1" ht="20.100000000000001" customHeight="1">
      <c r="A299" s="39">
        <v>296</v>
      </c>
      <c r="B299" s="19"/>
      <c r="C299" s="19"/>
      <c r="D299" s="20">
        <v>12100091303104</v>
      </c>
      <c r="E299" s="20">
        <v>2812</v>
      </c>
      <c r="F299" s="18" t="s">
        <v>544</v>
      </c>
      <c r="G299" s="18" t="s">
        <v>19</v>
      </c>
      <c r="H299" s="19"/>
      <c r="I299" s="18" t="s">
        <v>545</v>
      </c>
      <c r="J299" s="24" t="s">
        <v>1020</v>
      </c>
      <c r="K299" s="19" t="s">
        <v>86</v>
      </c>
      <c r="L299" s="19" t="s">
        <v>20</v>
      </c>
      <c r="M299" s="19" t="s">
        <v>26</v>
      </c>
      <c r="N299" s="19">
        <v>4</v>
      </c>
      <c r="O299" s="18">
        <v>2000</v>
      </c>
      <c r="P299" s="18"/>
      <c r="Q299" s="19" t="s">
        <v>23</v>
      </c>
      <c r="R299" s="21">
        <v>0.1</v>
      </c>
      <c r="S299" s="22">
        <v>2019.12</v>
      </c>
      <c r="T299" s="18"/>
      <c r="U299" s="23">
        <v>7907.74</v>
      </c>
      <c r="V299" s="23">
        <f t="shared" si="78"/>
        <v>15966675.988799999</v>
      </c>
      <c r="W299" s="55"/>
      <c r="X299" s="23">
        <v>8107.9</v>
      </c>
      <c r="Y299" s="22">
        <f t="shared" si="75"/>
        <v>16370823.047999999</v>
      </c>
      <c r="Z299" s="23">
        <v>8841.8799999999992</v>
      </c>
      <c r="AA299" s="22">
        <f t="shared" si="76"/>
        <v>17852816.745599996</v>
      </c>
    </row>
    <row r="300" spans="1:27" s="16" customFormat="1" ht="20.100000000000001" customHeight="1">
      <c r="A300" s="39">
        <v>297</v>
      </c>
      <c r="B300" s="19"/>
      <c r="C300" s="19"/>
      <c r="D300" s="20">
        <v>12100091303105</v>
      </c>
      <c r="E300" s="20">
        <v>2813</v>
      </c>
      <c r="F300" s="18" t="s">
        <v>544</v>
      </c>
      <c r="G300" s="18" t="s">
        <v>19</v>
      </c>
      <c r="H300" s="19"/>
      <c r="I300" s="18" t="s">
        <v>545</v>
      </c>
      <c r="J300" s="24" t="s">
        <v>1020</v>
      </c>
      <c r="K300" s="19" t="s">
        <v>86</v>
      </c>
      <c r="L300" s="19" t="s">
        <v>20</v>
      </c>
      <c r="M300" s="19" t="s">
        <v>26</v>
      </c>
      <c r="N300" s="19">
        <v>5</v>
      </c>
      <c r="O300" s="18">
        <v>1410</v>
      </c>
      <c r="P300" s="18"/>
      <c r="Q300" s="19" t="s">
        <v>23</v>
      </c>
      <c r="R300" s="21">
        <v>0.1</v>
      </c>
      <c r="S300" s="22">
        <v>1423.48235</v>
      </c>
      <c r="T300" s="18"/>
      <c r="U300" s="23">
        <v>7907.74</v>
      </c>
      <c r="V300" s="23">
        <f t="shared" si="78"/>
        <v>11256528.318389</v>
      </c>
      <c r="W300" s="55"/>
      <c r="X300" s="23">
        <v>8107.9</v>
      </c>
      <c r="Y300" s="22">
        <f t="shared" si="75"/>
        <v>11541452.545565</v>
      </c>
      <c r="Z300" s="23">
        <v>8841.8799999999992</v>
      </c>
      <c r="AA300" s="22">
        <f t="shared" si="76"/>
        <v>12586260.120817998</v>
      </c>
    </row>
    <row r="301" spans="1:27" s="16" customFormat="1" ht="20.100000000000001" customHeight="1">
      <c r="A301" s="39">
        <v>298</v>
      </c>
      <c r="B301" s="19"/>
      <c r="C301" s="19"/>
      <c r="D301" s="20">
        <v>12100091303106</v>
      </c>
      <c r="E301" s="20">
        <v>2814</v>
      </c>
      <c r="F301" s="18" t="s">
        <v>544</v>
      </c>
      <c r="G301" s="18" t="s">
        <v>19</v>
      </c>
      <c r="H301" s="19"/>
      <c r="I301" s="18" t="s">
        <v>545</v>
      </c>
      <c r="J301" s="24" t="s">
        <v>1020</v>
      </c>
      <c r="K301" s="19" t="s">
        <v>86</v>
      </c>
      <c r="L301" s="19" t="s">
        <v>20</v>
      </c>
      <c r="M301" s="19" t="s">
        <v>26</v>
      </c>
      <c r="N301" s="19">
        <v>6</v>
      </c>
      <c r="O301" s="18">
        <v>2000</v>
      </c>
      <c r="P301" s="18"/>
      <c r="Q301" s="19" t="s">
        <v>23</v>
      </c>
      <c r="R301" s="21">
        <v>0.1</v>
      </c>
      <c r="S301" s="22">
        <v>2019.12</v>
      </c>
      <c r="T301" s="18"/>
      <c r="U301" s="23">
        <v>7907.74</v>
      </c>
      <c r="V301" s="23">
        <f t="shared" si="78"/>
        <v>15966675.988799999</v>
      </c>
      <c r="W301" s="55"/>
      <c r="X301" s="23">
        <v>8107.9</v>
      </c>
      <c r="Y301" s="22">
        <f t="shared" si="75"/>
        <v>16370823.047999999</v>
      </c>
      <c r="Z301" s="23">
        <v>8841.8799999999992</v>
      </c>
      <c r="AA301" s="22">
        <f t="shared" si="76"/>
        <v>17852816.745599996</v>
      </c>
    </row>
    <row r="302" spans="1:27" s="16" customFormat="1" ht="20.100000000000001" customHeight="1">
      <c r="A302" s="39">
        <v>299</v>
      </c>
      <c r="B302" s="25">
        <v>53</v>
      </c>
      <c r="C302" s="25">
        <v>53</v>
      </c>
      <c r="D302" s="26">
        <v>12100091303101</v>
      </c>
      <c r="E302" s="26">
        <v>2809</v>
      </c>
      <c r="F302" s="27" t="s">
        <v>544</v>
      </c>
      <c r="G302" s="27" t="s">
        <v>19</v>
      </c>
      <c r="H302" s="25"/>
      <c r="I302" s="27" t="s">
        <v>545</v>
      </c>
      <c r="J302" s="27" t="s">
        <v>975</v>
      </c>
      <c r="K302" s="25" t="s">
        <v>86</v>
      </c>
      <c r="L302" s="25"/>
      <c r="M302" s="25"/>
      <c r="N302" s="25"/>
      <c r="O302" s="27"/>
      <c r="P302" s="27"/>
      <c r="Q302" s="25"/>
      <c r="R302" s="28"/>
      <c r="S302" s="29"/>
      <c r="T302" s="30">
        <f>SUM(S296:S301)</f>
        <v>11519.082350000001</v>
      </c>
      <c r="U302" s="31">
        <f>V302/T302</f>
        <v>7907.74</v>
      </c>
      <c r="V302" s="31">
        <f>SUM(V296:V301)</f>
        <v>91089908.262389004</v>
      </c>
      <c r="W302" s="56">
        <v>91100000</v>
      </c>
      <c r="X302" s="31">
        <f>Y302/T302</f>
        <v>8107.8999999999987</v>
      </c>
      <c r="Y302" s="29">
        <f t="shared" ref="Y302:AA302" si="79">SUM(Y296:Y301)</f>
        <v>93395567.785564989</v>
      </c>
      <c r="Z302" s="31">
        <f>AA302/T302</f>
        <v>8841.8799999999992</v>
      </c>
      <c r="AA302" s="29">
        <f t="shared" si="79"/>
        <v>101850343.84881799</v>
      </c>
    </row>
    <row r="303" spans="1:27" s="82" customFormat="1" ht="20.100000000000001" customHeight="1">
      <c r="A303" s="74">
        <v>300</v>
      </c>
      <c r="B303" s="75">
        <v>54</v>
      </c>
      <c r="C303" s="75">
        <v>54</v>
      </c>
      <c r="D303" s="76" t="s">
        <v>546</v>
      </c>
      <c r="E303" s="76" t="s">
        <v>547</v>
      </c>
      <c r="F303" s="77" t="s">
        <v>548</v>
      </c>
      <c r="G303" s="77" t="s">
        <v>549</v>
      </c>
      <c r="H303" s="75">
        <v>1</v>
      </c>
      <c r="I303" s="77" t="s">
        <v>550</v>
      </c>
      <c r="J303" s="77" t="s">
        <v>976</v>
      </c>
      <c r="K303" s="75" t="s">
        <v>86</v>
      </c>
      <c r="L303" s="75" t="s">
        <v>20</v>
      </c>
      <c r="M303" s="75" t="s">
        <v>40</v>
      </c>
      <c r="N303" s="75">
        <v>1</v>
      </c>
      <c r="O303" s="77">
        <v>568.33199999999999</v>
      </c>
      <c r="P303" s="77"/>
      <c r="Q303" s="75" t="s">
        <v>24</v>
      </c>
      <c r="R303" s="78"/>
      <c r="S303" s="79">
        <v>568.332089</v>
      </c>
      <c r="T303" s="77"/>
      <c r="U303" s="80">
        <v>8229.32</v>
      </c>
      <c r="V303" s="80">
        <f>U303*S303</f>
        <v>4676986.6266494794</v>
      </c>
      <c r="W303" s="81"/>
      <c r="X303" s="80">
        <v>8437.44</v>
      </c>
      <c r="Y303" s="79">
        <f t="shared" si="75"/>
        <v>4795267.9010121599</v>
      </c>
      <c r="Z303" s="80">
        <v>9094.02</v>
      </c>
      <c r="AA303" s="79">
        <f t="shared" si="76"/>
        <v>5168423.3840077799</v>
      </c>
    </row>
    <row r="304" spans="1:27" s="82" customFormat="1" ht="20.100000000000001" customHeight="1">
      <c r="A304" s="74">
        <v>301</v>
      </c>
      <c r="B304" s="75">
        <v>54</v>
      </c>
      <c r="C304" s="75">
        <v>54</v>
      </c>
      <c r="D304" s="76" t="s">
        <v>546</v>
      </c>
      <c r="E304" s="76" t="s">
        <v>547</v>
      </c>
      <c r="F304" s="77" t="s">
        <v>548</v>
      </c>
      <c r="G304" s="77" t="s">
        <v>549</v>
      </c>
      <c r="H304" s="75"/>
      <c r="I304" s="77" t="s">
        <v>550</v>
      </c>
      <c r="J304" s="77" t="s">
        <v>976</v>
      </c>
      <c r="K304" s="75" t="s">
        <v>86</v>
      </c>
      <c r="L304" s="75"/>
      <c r="M304" s="75"/>
      <c r="N304" s="75"/>
      <c r="O304" s="77"/>
      <c r="P304" s="77"/>
      <c r="Q304" s="75"/>
      <c r="R304" s="78"/>
      <c r="S304" s="79"/>
      <c r="T304" s="84">
        <f>+S303</f>
        <v>568.332089</v>
      </c>
      <c r="U304" s="80">
        <f>V304/T304</f>
        <v>8229.32</v>
      </c>
      <c r="V304" s="80">
        <f>SUM(V303)</f>
        <v>4676986.6266494794</v>
      </c>
      <c r="W304" s="81">
        <v>4700000</v>
      </c>
      <c r="X304" s="80">
        <f>Y304/T304</f>
        <v>8437.44</v>
      </c>
      <c r="Y304" s="79">
        <f t="shared" ref="Y304:AA304" si="80">SUM(Y303)</f>
        <v>4795267.9010121599</v>
      </c>
      <c r="Z304" s="80">
        <f>AA304/T304</f>
        <v>9094.02</v>
      </c>
      <c r="AA304" s="79">
        <f t="shared" si="80"/>
        <v>5168423.3840077799</v>
      </c>
    </row>
    <row r="305" spans="1:27" s="16" customFormat="1" ht="20.100000000000001" customHeight="1">
      <c r="A305" s="39">
        <v>302</v>
      </c>
      <c r="B305" s="19">
        <v>55</v>
      </c>
      <c r="C305" s="19">
        <v>55</v>
      </c>
      <c r="D305" s="20" t="s">
        <v>551</v>
      </c>
      <c r="E305" s="20" t="s">
        <v>552</v>
      </c>
      <c r="F305" s="18" t="s">
        <v>60</v>
      </c>
      <c r="G305" s="18" t="s">
        <v>19</v>
      </c>
      <c r="H305" s="19"/>
      <c r="I305" s="18" t="s">
        <v>553</v>
      </c>
      <c r="J305" s="18" t="s">
        <v>977</v>
      </c>
      <c r="K305" s="19" t="s">
        <v>86</v>
      </c>
      <c r="L305" s="19" t="s">
        <v>20</v>
      </c>
      <c r="M305" s="19" t="s">
        <v>27</v>
      </c>
      <c r="N305" s="19" t="s">
        <v>21</v>
      </c>
      <c r="O305" s="18">
        <v>1944</v>
      </c>
      <c r="P305" s="18"/>
      <c r="Q305" s="19" t="s">
        <v>23</v>
      </c>
      <c r="R305" s="21">
        <v>0.1</v>
      </c>
      <c r="S305" s="22">
        <v>1962.1968400000001</v>
      </c>
      <c r="T305" s="18"/>
      <c r="U305" s="23">
        <v>7837.74</v>
      </c>
      <c r="V305" s="23">
        <f>U305*S305</f>
        <v>15379188.660741599</v>
      </c>
      <c r="W305" s="55"/>
      <c r="X305" s="23">
        <v>8037.9</v>
      </c>
      <c r="Y305" s="22">
        <f t="shared" si="75"/>
        <v>15771941.980235999</v>
      </c>
      <c r="Z305" s="23">
        <v>8669.3799999999992</v>
      </c>
      <c r="AA305" s="22">
        <f t="shared" si="76"/>
        <v>17011030.040759198</v>
      </c>
    </row>
    <row r="306" spans="1:27" s="16" customFormat="1" ht="20.100000000000001" customHeight="1">
      <c r="A306" s="39">
        <v>303</v>
      </c>
      <c r="B306" s="19"/>
      <c r="C306" s="19"/>
      <c r="D306" s="20" t="s">
        <v>554</v>
      </c>
      <c r="E306" s="20" t="s">
        <v>555</v>
      </c>
      <c r="F306" s="18" t="s">
        <v>60</v>
      </c>
      <c r="G306" s="18" t="s">
        <v>19</v>
      </c>
      <c r="H306" s="19"/>
      <c r="I306" s="18" t="s">
        <v>553</v>
      </c>
      <c r="J306" s="24" t="s">
        <v>1020</v>
      </c>
      <c r="K306" s="19" t="s">
        <v>86</v>
      </c>
      <c r="L306" s="19" t="s">
        <v>20</v>
      </c>
      <c r="M306" s="19" t="s">
        <v>27</v>
      </c>
      <c r="N306" s="19" t="s">
        <v>22</v>
      </c>
      <c r="O306" s="18">
        <v>1944</v>
      </c>
      <c r="P306" s="18"/>
      <c r="Q306" s="19" t="s">
        <v>24</v>
      </c>
      <c r="R306" s="21"/>
      <c r="S306" s="22">
        <v>1963.2261599999999</v>
      </c>
      <c r="T306" s="18"/>
      <c r="U306" s="23">
        <v>7837.74</v>
      </c>
      <c r="V306" s="23">
        <f>U306*S306</f>
        <v>15387256.203278398</v>
      </c>
      <c r="W306" s="55"/>
      <c r="X306" s="23">
        <v>8037.9</v>
      </c>
      <c r="Y306" s="22">
        <f t="shared" si="75"/>
        <v>15780215.551463999</v>
      </c>
      <c r="Z306" s="23">
        <v>8669.3799999999992</v>
      </c>
      <c r="AA306" s="22">
        <f t="shared" si="76"/>
        <v>17019953.606980797</v>
      </c>
    </row>
    <row r="307" spans="1:27" s="16" customFormat="1" ht="20.100000000000001" customHeight="1">
      <c r="A307" s="39">
        <v>304</v>
      </c>
      <c r="B307" s="19"/>
      <c r="C307" s="19"/>
      <c r="D307" s="20" t="s">
        <v>556</v>
      </c>
      <c r="E307" s="20" t="s">
        <v>557</v>
      </c>
      <c r="F307" s="18" t="s">
        <v>60</v>
      </c>
      <c r="G307" s="18" t="s">
        <v>19</v>
      </c>
      <c r="H307" s="19"/>
      <c r="I307" s="18" t="s">
        <v>553</v>
      </c>
      <c r="J307" s="24" t="s">
        <v>1020</v>
      </c>
      <c r="K307" s="19" t="s">
        <v>86</v>
      </c>
      <c r="L307" s="19" t="s">
        <v>20</v>
      </c>
      <c r="M307" s="19" t="s">
        <v>27</v>
      </c>
      <c r="N307" s="19" t="s">
        <v>25</v>
      </c>
      <c r="O307" s="18">
        <v>1782</v>
      </c>
      <c r="P307" s="18"/>
      <c r="Q307" s="19" t="s">
        <v>23</v>
      </c>
      <c r="R307" s="21">
        <v>0.1</v>
      </c>
      <c r="S307" s="22">
        <v>1798.5653</v>
      </c>
      <c r="T307" s="18"/>
      <c r="U307" s="23">
        <v>7837.74</v>
      </c>
      <c r="V307" s="23">
        <f>U307*S307</f>
        <v>14096687.194421999</v>
      </c>
      <c r="W307" s="55"/>
      <c r="X307" s="23">
        <v>8037.9</v>
      </c>
      <c r="Y307" s="22">
        <f t="shared" si="75"/>
        <v>14456688.024869999</v>
      </c>
      <c r="Z307" s="23">
        <v>8669.3799999999992</v>
      </c>
      <c r="AA307" s="22">
        <f t="shared" si="76"/>
        <v>15592446.040513998</v>
      </c>
    </row>
    <row r="308" spans="1:27" s="16" customFormat="1" ht="20.100000000000001" customHeight="1">
      <c r="A308" s="39">
        <v>305</v>
      </c>
      <c r="B308" s="25">
        <v>55</v>
      </c>
      <c r="C308" s="25">
        <v>55</v>
      </c>
      <c r="D308" s="26" t="s">
        <v>551</v>
      </c>
      <c r="E308" s="26" t="s">
        <v>552</v>
      </c>
      <c r="F308" s="27" t="s">
        <v>60</v>
      </c>
      <c r="G308" s="27" t="s">
        <v>19</v>
      </c>
      <c r="H308" s="25"/>
      <c r="I308" s="27" t="s">
        <v>553</v>
      </c>
      <c r="J308" s="27" t="s">
        <v>977</v>
      </c>
      <c r="K308" s="25" t="s">
        <v>86</v>
      </c>
      <c r="L308" s="25"/>
      <c r="M308" s="25"/>
      <c r="N308" s="25"/>
      <c r="O308" s="27"/>
      <c r="P308" s="27"/>
      <c r="Q308" s="25"/>
      <c r="R308" s="28"/>
      <c r="S308" s="29"/>
      <c r="T308" s="30">
        <f>SUM(S305:S307)</f>
        <v>5723.9883</v>
      </c>
      <c r="U308" s="31">
        <f>V308/T308</f>
        <v>7837.74</v>
      </c>
      <c r="V308" s="31">
        <f>SUM(V305:V307)</f>
        <v>44863132.058441997</v>
      </c>
      <c r="W308" s="56">
        <v>44900000</v>
      </c>
      <c r="X308" s="31">
        <f>Y308/T308</f>
        <v>8037.9000000000005</v>
      </c>
      <c r="Y308" s="29">
        <f t="shared" ref="Y308:AA308" si="81">SUM(Y305:Y307)</f>
        <v>46008845.556570001</v>
      </c>
      <c r="Z308" s="31">
        <f>AA308/T308</f>
        <v>8669.3799999999992</v>
      </c>
      <c r="AA308" s="29">
        <f t="shared" si="81"/>
        <v>49623429.688253991</v>
      </c>
    </row>
    <row r="309" spans="1:27" s="82" customFormat="1" ht="20.100000000000001" customHeight="1">
      <c r="A309" s="74">
        <v>306</v>
      </c>
      <c r="B309" s="75">
        <v>56</v>
      </c>
      <c r="C309" s="75">
        <v>56</v>
      </c>
      <c r="D309" s="76" t="s">
        <v>558</v>
      </c>
      <c r="E309" s="76" t="s">
        <v>559</v>
      </c>
      <c r="F309" s="77" t="s">
        <v>560</v>
      </c>
      <c r="G309" s="77" t="s">
        <v>19</v>
      </c>
      <c r="H309" s="75"/>
      <c r="I309" s="77" t="s">
        <v>561</v>
      </c>
      <c r="J309" s="77" t="s">
        <v>978</v>
      </c>
      <c r="K309" s="75" t="s">
        <v>86</v>
      </c>
      <c r="L309" s="75" t="s">
        <v>29</v>
      </c>
      <c r="M309" s="75">
        <v>2</v>
      </c>
      <c r="N309" s="75">
        <v>1</v>
      </c>
      <c r="O309" s="77">
        <v>859.4</v>
      </c>
      <c r="P309" s="77"/>
      <c r="Q309" s="75" t="s">
        <v>47</v>
      </c>
      <c r="R309" s="78">
        <v>0.1</v>
      </c>
      <c r="S309" s="79">
        <v>858.69771500000002</v>
      </c>
      <c r="T309" s="77"/>
      <c r="U309" s="80">
        <v>9022.19</v>
      </c>
      <c r="V309" s="80">
        <f>U309*S309</f>
        <v>7747333.9372958504</v>
      </c>
      <c r="W309" s="81"/>
      <c r="X309" s="80">
        <v>9126.8799999999992</v>
      </c>
      <c r="Y309" s="79">
        <f t="shared" si="75"/>
        <v>7837231.0010791998</v>
      </c>
      <c r="Z309" s="80">
        <v>9461.8799999999992</v>
      </c>
      <c r="AA309" s="79">
        <f t="shared" si="76"/>
        <v>8124894.7356041996</v>
      </c>
    </row>
    <row r="310" spans="1:27" s="82" customFormat="1" ht="20.100000000000001" customHeight="1">
      <c r="A310" s="74">
        <v>307</v>
      </c>
      <c r="B310" s="75">
        <v>56</v>
      </c>
      <c r="C310" s="75">
        <v>56</v>
      </c>
      <c r="D310" s="76" t="s">
        <v>558</v>
      </c>
      <c r="E310" s="76" t="s">
        <v>559</v>
      </c>
      <c r="F310" s="77" t="s">
        <v>560</v>
      </c>
      <c r="G310" s="77" t="s">
        <v>19</v>
      </c>
      <c r="H310" s="75"/>
      <c r="I310" s="77" t="s">
        <v>561</v>
      </c>
      <c r="J310" s="77" t="s">
        <v>978</v>
      </c>
      <c r="K310" s="75" t="s">
        <v>86</v>
      </c>
      <c r="L310" s="75"/>
      <c r="M310" s="75"/>
      <c r="N310" s="75"/>
      <c r="O310" s="77"/>
      <c r="P310" s="77"/>
      <c r="Q310" s="75"/>
      <c r="R310" s="78"/>
      <c r="S310" s="79"/>
      <c r="T310" s="84">
        <f>+S309</f>
        <v>858.69771500000002</v>
      </c>
      <c r="U310" s="80">
        <f>V310/T310</f>
        <v>9022.19</v>
      </c>
      <c r="V310" s="80">
        <f>SUM(V309)</f>
        <v>7747333.9372958504</v>
      </c>
      <c r="W310" s="81">
        <v>7800000</v>
      </c>
      <c r="X310" s="80">
        <f>Y310/T310</f>
        <v>9126.8799999999992</v>
      </c>
      <c r="Y310" s="79">
        <f>SUM(Y309)</f>
        <v>7837231.0010791998</v>
      </c>
      <c r="Z310" s="80">
        <f>AA310/T310</f>
        <v>9461.8799999999992</v>
      </c>
      <c r="AA310" s="79">
        <f>SUM(AA309)</f>
        <v>8124894.7356041996</v>
      </c>
    </row>
    <row r="311" spans="1:27" s="16" customFormat="1" ht="20.100000000000001" customHeight="1">
      <c r="A311" s="39">
        <v>308</v>
      </c>
      <c r="B311" s="19">
        <v>57</v>
      </c>
      <c r="C311" s="19">
        <v>57</v>
      </c>
      <c r="D311" s="20">
        <v>56106890510101</v>
      </c>
      <c r="E311" s="20" t="s">
        <v>562</v>
      </c>
      <c r="F311" s="18" t="s">
        <v>560</v>
      </c>
      <c r="G311" s="18" t="s">
        <v>41</v>
      </c>
      <c r="H311" s="19">
        <v>1</v>
      </c>
      <c r="I311" s="18" t="s">
        <v>563</v>
      </c>
      <c r="J311" s="34" t="s">
        <v>979</v>
      </c>
      <c r="K311" s="19" t="s">
        <v>86</v>
      </c>
      <c r="L311" s="19" t="s">
        <v>29</v>
      </c>
      <c r="M311" s="19">
        <v>1</v>
      </c>
      <c r="N311" s="19">
        <v>1</v>
      </c>
      <c r="O311" s="18">
        <v>1428</v>
      </c>
      <c r="P311" s="18"/>
      <c r="Q311" s="19" t="s">
        <v>47</v>
      </c>
      <c r="R311" s="21">
        <v>0.05</v>
      </c>
      <c r="S311" s="22">
        <v>1442.0943600000001</v>
      </c>
      <c r="T311" s="18"/>
      <c r="U311" s="23">
        <v>9405.9699999999993</v>
      </c>
      <c r="V311" s="23">
        <f>U311*S311</f>
        <v>13564296.287329199</v>
      </c>
      <c r="W311" s="55"/>
      <c r="X311" s="23">
        <v>9514.82</v>
      </c>
      <c r="Y311" s="22">
        <f t="shared" si="75"/>
        <v>13721268.2584152</v>
      </c>
      <c r="Z311" s="23">
        <v>9863.14</v>
      </c>
      <c r="AA311" s="22">
        <f t="shared" si="76"/>
        <v>14223578.5658904</v>
      </c>
    </row>
    <row r="312" spans="1:27" s="16" customFormat="1" ht="20.100000000000001" customHeight="1">
      <c r="A312" s="39">
        <v>309</v>
      </c>
      <c r="B312" s="19"/>
      <c r="C312" s="19"/>
      <c r="D312" s="20">
        <v>56106890510102</v>
      </c>
      <c r="E312" s="20" t="s">
        <v>564</v>
      </c>
      <c r="F312" s="18" t="s">
        <v>560</v>
      </c>
      <c r="G312" s="18" t="s">
        <v>41</v>
      </c>
      <c r="H312" s="19">
        <v>1</v>
      </c>
      <c r="I312" s="18" t="s">
        <v>563</v>
      </c>
      <c r="J312" s="24" t="s">
        <v>1020</v>
      </c>
      <c r="K312" s="19" t="s">
        <v>86</v>
      </c>
      <c r="L312" s="19" t="s">
        <v>29</v>
      </c>
      <c r="M312" s="19">
        <v>1</v>
      </c>
      <c r="N312" s="19">
        <v>2</v>
      </c>
      <c r="O312" s="18">
        <v>1428</v>
      </c>
      <c r="P312" s="18"/>
      <c r="Q312" s="19" t="s">
        <v>47</v>
      </c>
      <c r="R312" s="21">
        <v>0.05</v>
      </c>
      <c r="S312" s="22">
        <v>1442.0943600000001</v>
      </c>
      <c r="T312" s="18"/>
      <c r="U312" s="23">
        <v>9405.9699999999993</v>
      </c>
      <c r="V312" s="23">
        <f>U312*S312</f>
        <v>13564296.287329199</v>
      </c>
      <c r="W312" s="55"/>
      <c r="X312" s="23">
        <v>9514.82</v>
      </c>
      <c r="Y312" s="22">
        <f t="shared" si="75"/>
        <v>13721268.2584152</v>
      </c>
      <c r="Z312" s="23">
        <v>9863.14</v>
      </c>
      <c r="AA312" s="22">
        <f t="shared" si="76"/>
        <v>14223578.5658904</v>
      </c>
    </row>
    <row r="313" spans="1:27" s="16" customFormat="1" ht="20.100000000000001" customHeight="1">
      <c r="A313" s="39">
        <v>310</v>
      </c>
      <c r="B313" s="19"/>
      <c r="C313" s="19"/>
      <c r="D313" s="20">
        <v>56106890510103</v>
      </c>
      <c r="E313" s="20" t="s">
        <v>565</v>
      </c>
      <c r="F313" s="18" t="s">
        <v>560</v>
      </c>
      <c r="G313" s="18" t="s">
        <v>41</v>
      </c>
      <c r="H313" s="19">
        <v>1</v>
      </c>
      <c r="I313" s="18" t="s">
        <v>563</v>
      </c>
      <c r="J313" s="24" t="s">
        <v>1020</v>
      </c>
      <c r="K313" s="19" t="s">
        <v>86</v>
      </c>
      <c r="L313" s="19" t="s">
        <v>29</v>
      </c>
      <c r="M313" s="19">
        <v>1</v>
      </c>
      <c r="N313" s="19">
        <v>3</v>
      </c>
      <c r="O313" s="18">
        <v>1396.5</v>
      </c>
      <c r="P313" s="18"/>
      <c r="Q313" s="19" t="s">
        <v>47</v>
      </c>
      <c r="R313" s="21">
        <v>0.05</v>
      </c>
      <c r="S313" s="22">
        <v>1410.29558</v>
      </c>
      <c r="T313" s="18"/>
      <c r="U313" s="23">
        <v>9405.9699999999993</v>
      </c>
      <c r="V313" s="23">
        <f>U313*S313</f>
        <v>13265197.916612599</v>
      </c>
      <c r="W313" s="55"/>
      <c r="X313" s="23">
        <v>9514.82</v>
      </c>
      <c r="Y313" s="22">
        <f t="shared" si="75"/>
        <v>13418708.590495599</v>
      </c>
      <c r="Z313" s="23">
        <v>9863.14</v>
      </c>
      <c r="AA313" s="22">
        <f t="shared" si="76"/>
        <v>13909942.746921198</v>
      </c>
    </row>
    <row r="314" spans="1:27" s="16" customFormat="1" ht="20.100000000000001" customHeight="1">
      <c r="A314" s="39">
        <v>311</v>
      </c>
      <c r="B314" s="25">
        <v>57</v>
      </c>
      <c r="C314" s="25">
        <v>57</v>
      </c>
      <c r="D314" s="26">
        <v>56106890510101</v>
      </c>
      <c r="E314" s="26" t="s">
        <v>562</v>
      </c>
      <c r="F314" s="27" t="s">
        <v>560</v>
      </c>
      <c r="G314" s="27" t="s">
        <v>41</v>
      </c>
      <c r="H314" s="25"/>
      <c r="I314" s="27" t="s">
        <v>563</v>
      </c>
      <c r="J314" s="27" t="s">
        <v>979</v>
      </c>
      <c r="K314" s="25" t="s">
        <v>86</v>
      </c>
      <c r="L314" s="25" t="s">
        <v>29</v>
      </c>
      <c r="M314" s="25"/>
      <c r="N314" s="25"/>
      <c r="O314" s="27"/>
      <c r="P314" s="27"/>
      <c r="Q314" s="25"/>
      <c r="R314" s="28"/>
      <c r="S314" s="29"/>
      <c r="T314" s="30">
        <f>SUM(S311:S313)</f>
        <v>4294.4843000000001</v>
      </c>
      <c r="U314" s="31">
        <f>V314/T314</f>
        <v>9405.9699999999993</v>
      </c>
      <c r="V314" s="31">
        <f>SUM(V311:V313)</f>
        <v>40393790.491270997</v>
      </c>
      <c r="W314" s="56">
        <v>40400000</v>
      </c>
      <c r="X314" s="31">
        <f>Y314/T314</f>
        <v>9514.82</v>
      </c>
      <c r="Y314" s="29">
        <f t="shared" ref="Y314:AA314" si="82">SUM(Y311:Y313)</f>
        <v>40861245.107326001</v>
      </c>
      <c r="Z314" s="31">
        <f>AA314/T314</f>
        <v>9863.14</v>
      </c>
      <c r="AA314" s="29">
        <f t="shared" si="82"/>
        <v>42357099.878702</v>
      </c>
    </row>
    <row r="315" spans="1:27" s="82" customFormat="1" ht="20.100000000000001" customHeight="1">
      <c r="A315" s="74">
        <v>312</v>
      </c>
      <c r="B315" s="75">
        <v>58</v>
      </c>
      <c r="C315" s="75">
        <v>58</v>
      </c>
      <c r="D315" s="76">
        <v>93118851309101</v>
      </c>
      <c r="E315" s="76" t="s">
        <v>566</v>
      </c>
      <c r="F315" s="77" t="s">
        <v>62</v>
      </c>
      <c r="G315" s="77" t="s">
        <v>28</v>
      </c>
      <c r="H315" s="75"/>
      <c r="I315" s="77" t="s">
        <v>1519</v>
      </c>
      <c r="J315" s="77" t="s">
        <v>980</v>
      </c>
      <c r="K315" s="75" t="s">
        <v>86</v>
      </c>
      <c r="L315" s="75" t="s">
        <v>20</v>
      </c>
      <c r="M315" s="75" t="s">
        <v>42</v>
      </c>
      <c r="N315" s="75" t="s">
        <v>21</v>
      </c>
      <c r="O315" s="77">
        <v>1156.3</v>
      </c>
      <c r="P315" s="77"/>
      <c r="Q315" s="75" t="s">
        <v>23</v>
      </c>
      <c r="R315" s="78">
        <v>0.1</v>
      </c>
      <c r="S315" s="79">
        <v>1165.3979550000001</v>
      </c>
      <c r="T315" s="77"/>
      <c r="U315" s="80">
        <v>7296.47</v>
      </c>
      <c r="V315" s="80">
        <f>U315*S315</f>
        <v>8503291.2167188507</v>
      </c>
      <c r="W315" s="81"/>
      <c r="X315" s="80">
        <v>7492.64</v>
      </c>
      <c r="Y315" s="79">
        <f t="shared" si="75"/>
        <v>8731907.333551202</v>
      </c>
      <c r="Z315" s="80">
        <v>8111.52</v>
      </c>
      <c r="AA315" s="79">
        <f t="shared" si="76"/>
        <v>9453148.8199416008</v>
      </c>
    </row>
    <row r="316" spans="1:27" s="82" customFormat="1" ht="20.100000000000001" customHeight="1">
      <c r="A316" s="74">
        <v>313</v>
      </c>
      <c r="B316" s="75">
        <v>58</v>
      </c>
      <c r="C316" s="75">
        <v>58</v>
      </c>
      <c r="D316" s="76">
        <v>93118851309101</v>
      </c>
      <c r="E316" s="76" t="s">
        <v>566</v>
      </c>
      <c r="F316" s="77" t="s">
        <v>62</v>
      </c>
      <c r="G316" s="77" t="s">
        <v>28</v>
      </c>
      <c r="H316" s="75"/>
      <c r="I316" s="77" t="s">
        <v>567</v>
      </c>
      <c r="J316" s="77" t="s">
        <v>980</v>
      </c>
      <c r="K316" s="75" t="s">
        <v>86</v>
      </c>
      <c r="L316" s="75"/>
      <c r="M316" s="75"/>
      <c r="N316" s="75"/>
      <c r="O316" s="77"/>
      <c r="P316" s="77"/>
      <c r="Q316" s="75"/>
      <c r="R316" s="78"/>
      <c r="S316" s="79"/>
      <c r="T316" s="84">
        <f>+S315</f>
        <v>1165.3979550000001</v>
      </c>
      <c r="U316" s="80">
        <f>V316/T316</f>
        <v>7296.4699999999993</v>
      </c>
      <c r="V316" s="80">
        <f>SUM(V315)</f>
        <v>8503291.2167188507</v>
      </c>
      <c r="W316" s="81">
        <v>8600000</v>
      </c>
      <c r="X316" s="80">
        <f>Y316/T316</f>
        <v>7492.6400000000012</v>
      </c>
      <c r="Y316" s="79">
        <f t="shared" ref="Y316:AA316" si="83">SUM(Y315)</f>
        <v>8731907.333551202</v>
      </c>
      <c r="Z316" s="80">
        <f>AA316/T316</f>
        <v>8111.5199999999995</v>
      </c>
      <c r="AA316" s="79">
        <f t="shared" si="83"/>
        <v>9453148.8199416008</v>
      </c>
    </row>
    <row r="317" spans="1:27" s="82" customFormat="1" ht="20.100000000000001" customHeight="1">
      <c r="A317" s="74">
        <v>314</v>
      </c>
      <c r="B317" s="75">
        <v>59</v>
      </c>
      <c r="C317" s="75">
        <v>59</v>
      </c>
      <c r="D317" s="76">
        <v>93115770609101</v>
      </c>
      <c r="E317" s="76" t="s">
        <v>568</v>
      </c>
      <c r="F317" s="77" t="s">
        <v>62</v>
      </c>
      <c r="G317" s="77" t="s">
        <v>28</v>
      </c>
      <c r="H317" s="75"/>
      <c r="I317" s="77" t="s">
        <v>569</v>
      </c>
      <c r="J317" s="77" t="s">
        <v>981</v>
      </c>
      <c r="K317" s="75" t="s">
        <v>86</v>
      </c>
      <c r="L317" s="75" t="s">
        <v>37</v>
      </c>
      <c r="M317" s="75" t="s">
        <v>22</v>
      </c>
      <c r="N317" s="75" t="s">
        <v>21</v>
      </c>
      <c r="O317" s="77">
        <v>1980</v>
      </c>
      <c r="P317" s="77"/>
      <c r="Q317" s="75" t="s">
        <v>47</v>
      </c>
      <c r="R317" s="78">
        <v>0.1</v>
      </c>
      <c r="S317" s="79">
        <v>1996.8842400000001</v>
      </c>
      <c r="T317" s="77"/>
      <c r="U317" s="80">
        <v>8604</v>
      </c>
      <c r="V317" s="80">
        <f t="shared" ref="V317:V322" si="84">U317*S317</f>
        <v>17181192.00096</v>
      </c>
      <c r="W317" s="81"/>
      <c r="X317" s="80">
        <v>8809.2000000000007</v>
      </c>
      <c r="Y317" s="79">
        <f t="shared" si="75"/>
        <v>17590952.647008002</v>
      </c>
      <c r="Z317" s="80">
        <v>9014.4</v>
      </c>
      <c r="AA317" s="79">
        <f t="shared" si="76"/>
        <v>18000713.293056</v>
      </c>
    </row>
    <row r="318" spans="1:27" s="82" customFormat="1" ht="20.100000000000001" customHeight="1">
      <c r="A318" s="74">
        <v>315</v>
      </c>
      <c r="B318" s="75"/>
      <c r="C318" s="75"/>
      <c r="D318" s="76">
        <v>93115770609102</v>
      </c>
      <c r="E318" s="76" t="s">
        <v>570</v>
      </c>
      <c r="F318" s="77" t="s">
        <v>62</v>
      </c>
      <c r="G318" s="77" t="s">
        <v>28</v>
      </c>
      <c r="H318" s="75"/>
      <c r="I318" s="77" t="s">
        <v>569</v>
      </c>
      <c r="J318" s="83" t="s">
        <v>1020</v>
      </c>
      <c r="K318" s="75" t="s">
        <v>86</v>
      </c>
      <c r="L318" s="75" t="s">
        <v>37</v>
      </c>
      <c r="M318" s="75" t="s">
        <v>22</v>
      </c>
      <c r="N318" s="75" t="s">
        <v>22</v>
      </c>
      <c r="O318" s="77">
        <v>1780</v>
      </c>
      <c r="P318" s="77"/>
      <c r="Q318" s="75" t="s">
        <v>30</v>
      </c>
      <c r="R318" s="78">
        <v>0.15</v>
      </c>
      <c r="S318" s="79">
        <v>1730.8029099999999</v>
      </c>
      <c r="T318" s="77"/>
      <c r="U318" s="80">
        <v>8041.5</v>
      </c>
      <c r="V318" s="80">
        <f t="shared" si="84"/>
        <v>13918251.600764999</v>
      </c>
      <c r="W318" s="81"/>
      <c r="X318" s="80">
        <v>8234.2000000000007</v>
      </c>
      <c r="Y318" s="79">
        <f t="shared" si="75"/>
        <v>14251777.321522001</v>
      </c>
      <c r="Z318" s="80">
        <v>8426.9</v>
      </c>
      <c r="AA318" s="79">
        <f t="shared" si="76"/>
        <v>14585303.042278998</v>
      </c>
    </row>
    <row r="319" spans="1:27" s="82" customFormat="1" ht="20.100000000000001" customHeight="1">
      <c r="A319" s="74">
        <v>316</v>
      </c>
      <c r="B319" s="75"/>
      <c r="C319" s="75"/>
      <c r="D319" s="76">
        <v>93115770609103</v>
      </c>
      <c r="E319" s="76" t="s">
        <v>571</v>
      </c>
      <c r="F319" s="77" t="s">
        <v>62</v>
      </c>
      <c r="G319" s="77" t="s">
        <v>28</v>
      </c>
      <c r="H319" s="75"/>
      <c r="I319" s="77" t="s">
        <v>569</v>
      </c>
      <c r="J319" s="83" t="s">
        <v>1020</v>
      </c>
      <c r="K319" s="75" t="s">
        <v>86</v>
      </c>
      <c r="L319" s="75" t="s">
        <v>37</v>
      </c>
      <c r="M319" s="75" t="s">
        <v>22</v>
      </c>
      <c r="N319" s="75" t="s">
        <v>25</v>
      </c>
      <c r="O319" s="77">
        <v>1690.5</v>
      </c>
      <c r="P319" s="77"/>
      <c r="Q319" s="75" t="s">
        <v>30</v>
      </c>
      <c r="R319" s="78">
        <v>0.15</v>
      </c>
      <c r="S319" s="79">
        <v>1793.4083600000001</v>
      </c>
      <c r="T319" s="77"/>
      <c r="U319" s="80">
        <v>8041.5</v>
      </c>
      <c r="V319" s="80">
        <f t="shared" si="84"/>
        <v>14421693.326940002</v>
      </c>
      <c r="W319" s="81"/>
      <c r="X319" s="80">
        <v>8234.2000000000007</v>
      </c>
      <c r="Y319" s="79">
        <f t="shared" si="75"/>
        <v>14767283.117912002</v>
      </c>
      <c r="Z319" s="80">
        <v>8426.9</v>
      </c>
      <c r="AA319" s="79">
        <f t="shared" si="76"/>
        <v>15112872.908884</v>
      </c>
    </row>
    <row r="320" spans="1:27" s="82" customFormat="1" ht="20.100000000000001" customHeight="1">
      <c r="A320" s="74">
        <v>317</v>
      </c>
      <c r="B320" s="75"/>
      <c r="C320" s="75"/>
      <c r="D320" s="76">
        <v>93115770609104</v>
      </c>
      <c r="E320" s="76" t="s">
        <v>572</v>
      </c>
      <c r="F320" s="77" t="s">
        <v>62</v>
      </c>
      <c r="G320" s="77" t="s">
        <v>28</v>
      </c>
      <c r="H320" s="75"/>
      <c r="I320" s="77" t="s">
        <v>569</v>
      </c>
      <c r="J320" s="83" t="s">
        <v>1020</v>
      </c>
      <c r="K320" s="75" t="s">
        <v>86</v>
      </c>
      <c r="L320" s="75" t="s">
        <v>37</v>
      </c>
      <c r="M320" s="75" t="s">
        <v>22</v>
      </c>
      <c r="N320" s="75" t="s">
        <v>27</v>
      </c>
      <c r="O320" s="77">
        <v>1716</v>
      </c>
      <c r="P320" s="77"/>
      <c r="Q320" s="75" t="s">
        <v>30</v>
      </c>
      <c r="R320" s="78">
        <v>0.15</v>
      </c>
      <c r="S320" s="79">
        <v>1732.0458899999999</v>
      </c>
      <c r="T320" s="77"/>
      <c r="U320" s="80">
        <v>8041.5</v>
      </c>
      <c r="V320" s="80">
        <f t="shared" si="84"/>
        <v>13928247.024434999</v>
      </c>
      <c r="W320" s="81"/>
      <c r="X320" s="80">
        <v>8234.2000000000007</v>
      </c>
      <c r="Y320" s="79">
        <f t="shared" si="75"/>
        <v>14262012.267438</v>
      </c>
      <c r="Z320" s="80">
        <v>8426.9</v>
      </c>
      <c r="AA320" s="79">
        <f t="shared" si="76"/>
        <v>14595777.510440998</v>
      </c>
    </row>
    <row r="321" spans="1:27" s="82" customFormat="1" ht="20.100000000000001" customHeight="1">
      <c r="A321" s="74">
        <v>318</v>
      </c>
      <c r="B321" s="75"/>
      <c r="C321" s="75"/>
      <c r="D321" s="76">
        <v>93115770609105</v>
      </c>
      <c r="E321" s="76" t="s">
        <v>573</v>
      </c>
      <c r="F321" s="77" t="s">
        <v>62</v>
      </c>
      <c r="G321" s="77" t="s">
        <v>28</v>
      </c>
      <c r="H321" s="75"/>
      <c r="I321" s="77" t="s">
        <v>569</v>
      </c>
      <c r="J321" s="83" t="s">
        <v>1020</v>
      </c>
      <c r="K321" s="75" t="s">
        <v>86</v>
      </c>
      <c r="L321" s="75" t="s">
        <v>37</v>
      </c>
      <c r="M321" s="75" t="s">
        <v>22</v>
      </c>
      <c r="N321" s="75" t="s">
        <v>40</v>
      </c>
      <c r="O321" s="77">
        <v>1092</v>
      </c>
      <c r="P321" s="77"/>
      <c r="Q321" s="75" t="s">
        <v>47</v>
      </c>
      <c r="R321" s="78">
        <v>0.1</v>
      </c>
      <c r="S321" s="79">
        <v>1100.8368899999998</v>
      </c>
      <c r="T321" s="77"/>
      <c r="U321" s="80">
        <v>8604</v>
      </c>
      <c r="V321" s="80">
        <f t="shared" si="84"/>
        <v>9471600.6015599985</v>
      </c>
      <c r="W321" s="81"/>
      <c r="X321" s="80">
        <v>8809.2000000000007</v>
      </c>
      <c r="Y321" s="79">
        <f t="shared" si="75"/>
        <v>9697492.3313879985</v>
      </c>
      <c r="Z321" s="80">
        <v>9014.4</v>
      </c>
      <c r="AA321" s="79">
        <f t="shared" si="76"/>
        <v>9923384.0612159986</v>
      </c>
    </row>
    <row r="322" spans="1:27" s="82" customFormat="1" ht="20.100000000000001" customHeight="1">
      <c r="A322" s="74">
        <v>319</v>
      </c>
      <c r="B322" s="75"/>
      <c r="C322" s="75"/>
      <c r="D322" s="76">
        <v>93115770609106</v>
      </c>
      <c r="E322" s="76" t="s">
        <v>574</v>
      </c>
      <c r="F322" s="77" t="s">
        <v>62</v>
      </c>
      <c r="G322" s="77" t="s">
        <v>28</v>
      </c>
      <c r="H322" s="75"/>
      <c r="I322" s="77" t="s">
        <v>569</v>
      </c>
      <c r="J322" s="83" t="s">
        <v>1020</v>
      </c>
      <c r="K322" s="75" t="s">
        <v>86</v>
      </c>
      <c r="L322" s="75" t="s">
        <v>37</v>
      </c>
      <c r="M322" s="75" t="s">
        <v>22</v>
      </c>
      <c r="N322" s="75" t="s">
        <v>38</v>
      </c>
      <c r="O322" s="77">
        <v>809.4</v>
      </c>
      <c r="P322" s="77"/>
      <c r="Q322" s="75" t="s">
        <v>47</v>
      </c>
      <c r="R322" s="78">
        <v>0.1</v>
      </c>
      <c r="S322" s="79">
        <v>816.20278700000006</v>
      </c>
      <c r="T322" s="77"/>
      <c r="U322" s="80">
        <v>8604</v>
      </c>
      <c r="V322" s="80">
        <f t="shared" si="84"/>
        <v>7022608.7793480009</v>
      </c>
      <c r="W322" s="81"/>
      <c r="X322" s="80">
        <v>8809.2000000000007</v>
      </c>
      <c r="Y322" s="79">
        <f t="shared" si="75"/>
        <v>7190093.5912404014</v>
      </c>
      <c r="Z322" s="80">
        <v>9014.4</v>
      </c>
      <c r="AA322" s="79">
        <f t="shared" si="76"/>
        <v>7357578.4031328</v>
      </c>
    </row>
    <row r="323" spans="1:27" s="82" customFormat="1" ht="20.100000000000001" customHeight="1">
      <c r="A323" s="74">
        <v>320</v>
      </c>
      <c r="B323" s="75">
        <v>59</v>
      </c>
      <c r="C323" s="75">
        <v>59</v>
      </c>
      <c r="D323" s="76">
        <v>93115770609101</v>
      </c>
      <c r="E323" s="76" t="s">
        <v>568</v>
      </c>
      <c r="F323" s="77" t="s">
        <v>62</v>
      </c>
      <c r="G323" s="77" t="s">
        <v>28</v>
      </c>
      <c r="H323" s="75"/>
      <c r="I323" s="77" t="s">
        <v>569</v>
      </c>
      <c r="J323" s="77" t="s">
        <v>981</v>
      </c>
      <c r="K323" s="75" t="s">
        <v>86</v>
      </c>
      <c r="L323" s="75"/>
      <c r="M323" s="75"/>
      <c r="N323" s="75"/>
      <c r="O323" s="77"/>
      <c r="P323" s="77"/>
      <c r="Q323" s="75"/>
      <c r="R323" s="78"/>
      <c r="S323" s="79"/>
      <c r="T323" s="84">
        <f>SUM(S317:S322)</f>
        <v>9170.1810770000011</v>
      </c>
      <c r="U323" s="80">
        <f>V323/T323</f>
        <v>8281.5805594596532</v>
      </c>
      <c r="V323" s="80">
        <f>SUM(V317:V322)</f>
        <v>75943593.334007993</v>
      </c>
      <c r="W323" s="81">
        <v>76000000</v>
      </c>
      <c r="X323" s="80">
        <f>Y323/T323</f>
        <v>8479.6156830032032</v>
      </c>
      <c r="Y323" s="79">
        <f t="shared" ref="Y323:AA323" si="85">SUM(Y317:Y322)</f>
        <v>77759611.276508421</v>
      </c>
      <c r="Z323" s="80">
        <f>AA323/T323</f>
        <v>8677.6508065467478</v>
      </c>
      <c r="AA323" s="79">
        <f t="shared" si="85"/>
        <v>79575629.219008788</v>
      </c>
    </row>
    <row r="324" spans="1:27" s="16" customFormat="1" ht="20.100000000000001" customHeight="1">
      <c r="A324" s="39">
        <v>321</v>
      </c>
      <c r="B324" s="19">
        <v>60</v>
      </c>
      <c r="C324" s="19">
        <v>60</v>
      </c>
      <c r="D324" s="20" t="s">
        <v>575</v>
      </c>
      <c r="E324" s="20" t="s">
        <v>576</v>
      </c>
      <c r="F324" s="18" t="s">
        <v>62</v>
      </c>
      <c r="G324" s="18" t="s">
        <v>28</v>
      </c>
      <c r="H324" s="19"/>
      <c r="I324" s="18" t="s">
        <v>1520</v>
      </c>
      <c r="J324" s="18" t="s">
        <v>982</v>
      </c>
      <c r="K324" s="19" t="s">
        <v>86</v>
      </c>
      <c r="L324" s="19" t="s">
        <v>20</v>
      </c>
      <c r="M324" s="19" t="s">
        <v>42</v>
      </c>
      <c r="N324" s="19" t="s">
        <v>21</v>
      </c>
      <c r="O324" s="18">
        <v>604.79999999999995</v>
      </c>
      <c r="P324" s="18"/>
      <c r="Q324" s="19" t="s">
        <v>23</v>
      </c>
      <c r="R324" s="21">
        <v>0.1</v>
      </c>
      <c r="S324" s="22">
        <v>611.39875399999994</v>
      </c>
      <c r="T324" s="18"/>
      <c r="U324" s="23">
        <v>7296.47</v>
      </c>
      <c r="V324" s="23">
        <f>U324*S324</f>
        <v>4461052.6665983796</v>
      </c>
      <c r="W324" s="55"/>
      <c r="X324" s="23">
        <v>7492.64</v>
      </c>
      <c r="Y324" s="22">
        <f t="shared" si="75"/>
        <v>4580990.7601705594</v>
      </c>
      <c r="Z324" s="23">
        <v>8111.52</v>
      </c>
      <c r="AA324" s="22">
        <f t="shared" si="76"/>
        <v>4959373.2210460799</v>
      </c>
    </row>
    <row r="325" spans="1:27" s="16" customFormat="1" ht="20.100000000000001" customHeight="1">
      <c r="A325" s="39">
        <v>322</v>
      </c>
      <c r="B325" s="19"/>
      <c r="C325" s="19"/>
      <c r="D325" s="20" t="s">
        <v>577</v>
      </c>
      <c r="E325" s="20" t="s">
        <v>578</v>
      </c>
      <c r="F325" s="18" t="s">
        <v>62</v>
      </c>
      <c r="G325" s="18" t="s">
        <v>28</v>
      </c>
      <c r="H325" s="19"/>
      <c r="I325" s="18" t="s">
        <v>1520</v>
      </c>
      <c r="J325" s="24" t="s">
        <v>1020</v>
      </c>
      <c r="K325" s="19" t="s">
        <v>86</v>
      </c>
      <c r="L325" s="19" t="s">
        <v>20</v>
      </c>
      <c r="M325" s="19" t="s">
        <v>42</v>
      </c>
      <c r="N325" s="19" t="s">
        <v>22</v>
      </c>
      <c r="O325" s="18">
        <v>59.8</v>
      </c>
      <c r="P325" s="18"/>
      <c r="Q325" s="19" t="s">
        <v>23</v>
      </c>
      <c r="R325" s="21">
        <v>0.1</v>
      </c>
      <c r="S325" s="22">
        <v>60.000805</v>
      </c>
      <c r="T325" s="18"/>
      <c r="U325" s="23">
        <v>7296.47</v>
      </c>
      <c r="V325" s="23">
        <f>U325*S325</f>
        <v>437794.07365835004</v>
      </c>
      <c r="W325" s="55"/>
      <c r="X325" s="23">
        <v>7492.64</v>
      </c>
      <c r="Y325" s="22">
        <f t="shared" si="75"/>
        <v>449564.4315752</v>
      </c>
      <c r="Z325" s="23">
        <v>8111.52</v>
      </c>
      <c r="AA325" s="22">
        <f t="shared" si="76"/>
        <v>486697.7297736</v>
      </c>
    </row>
    <row r="326" spans="1:27" s="16" customFormat="1" ht="20.100000000000001" customHeight="1">
      <c r="A326" s="39">
        <v>323</v>
      </c>
      <c r="B326" s="25">
        <v>60</v>
      </c>
      <c r="C326" s="25">
        <v>60</v>
      </c>
      <c r="D326" s="26" t="s">
        <v>575</v>
      </c>
      <c r="E326" s="26" t="s">
        <v>576</v>
      </c>
      <c r="F326" s="27" t="s">
        <v>62</v>
      </c>
      <c r="G326" s="27" t="s">
        <v>28</v>
      </c>
      <c r="H326" s="25"/>
      <c r="I326" s="27" t="s">
        <v>1520</v>
      </c>
      <c r="J326" s="27" t="s">
        <v>982</v>
      </c>
      <c r="K326" s="25" t="s">
        <v>86</v>
      </c>
      <c r="L326" s="25"/>
      <c r="M326" s="25"/>
      <c r="N326" s="25"/>
      <c r="O326" s="27"/>
      <c r="P326" s="27"/>
      <c r="Q326" s="25"/>
      <c r="R326" s="28"/>
      <c r="S326" s="29"/>
      <c r="T326" s="30">
        <f>SUM(S324:S325)</f>
        <v>671.39955899999995</v>
      </c>
      <c r="U326" s="31">
        <f>V326/T326</f>
        <v>7296.47</v>
      </c>
      <c r="V326" s="31">
        <f>SUM(V324:V325)</f>
        <v>4898846.7402567295</v>
      </c>
      <c r="W326" s="56">
        <v>4900000</v>
      </c>
      <c r="X326" s="31">
        <f>Y326/T326</f>
        <v>7492.6399999999994</v>
      </c>
      <c r="Y326" s="29">
        <f t="shared" ref="Y326:AA326" si="86">SUM(Y324:Y325)</f>
        <v>5030555.191745759</v>
      </c>
      <c r="Z326" s="31">
        <f>AA326/T326</f>
        <v>8111.5199999999995</v>
      </c>
      <c r="AA326" s="29">
        <f t="shared" si="86"/>
        <v>5446070.9508196795</v>
      </c>
    </row>
    <row r="327" spans="1:27" s="82" customFormat="1" ht="20.100000000000001" customHeight="1">
      <c r="A327" s="74">
        <v>324</v>
      </c>
      <c r="B327" s="75">
        <v>61</v>
      </c>
      <c r="C327" s="75">
        <v>61</v>
      </c>
      <c r="D327" s="76" t="s">
        <v>579</v>
      </c>
      <c r="E327" s="76" t="s">
        <v>580</v>
      </c>
      <c r="F327" s="77" t="s">
        <v>62</v>
      </c>
      <c r="G327" s="77" t="s">
        <v>41</v>
      </c>
      <c r="H327" s="75">
        <v>2</v>
      </c>
      <c r="I327" s="77" t="s">
        <v>581</v>
      </c>
      <c r="J327" s="77" t="s">
        <v>983</v>
      </c>
      <c r="K327" s="75" t="s">
        <v>86</v>
      </c>
      <c r="L327" s="75" t="s">
        <v>582</v>
      </c>
      <c r="M327" s="75">
        <v>1</v>
      </c>
      <c r="N327" s="75">
        <v>1</v>
      </c>
      <c r="O327" s="77">
        <v>1344</v>
      </c>
      <c r="P327" s="77"/>
      <c r="Q327" s="75" t="s">
        <v>47</v>
      </c>
      <c r="R327" s="78">
        <v>0.05</v>
      </c>
      <c r="S327" s="79">
        <v>1357.0238319999999</v>
      </c>
      <c r="T327" s="77"/>
      <c r="U327" s="80">
        <v>9354.3799999999992</v>
      </c>
      <c r="V327" s="80">
        <f>U327*S327</f>
        <v>12694116.593584158</v>
      </c>
      <c r="W327" s="81"/>
      <c r="X327" s="80">
        <v>9576.25</v>
      </c>
      <c r="Y327" s="79">
        <f t="shared" si="75"/>
        <v>12995199.471189998</v>
      </c>
      <c r="Z327" s="80">
        <v>9798.1299999999992</v>
      </c>
      <c r="AA327" s="79">
        <f t="shared" si="76"/>
        <v>13296295.919034157</v>
      </c>
    </row>
    <row r="328" spans="1:27" s="82" customFormat="1" ht="20.100000000000001" customHeight="1">
      <c r="A328" s="74">
        <v>325</v>
      </c>
      <c r="B328" s="75"/>
      <c r="C328" s="75"/>
      <c r="D328" s="76" t="s">
        <v>583</v>
      </c>
      <c r="E328" s="76" t="s">
        <v>584</v>
      </c>
      <c r="F328" s="77" t="s">
        <v>62</v>
      </c>
      <c r="G328" s="77" t="s">
        <v>41</v>
      </c>
      <c r="H328" s="75">
        <v>2</v>
      </c>
      <c r="I328" s="77" t="s">
        <v>581</v>
      </c>
      <c r="J328" s="83" t="s">
        <v>1020</v>
      </c>
      <c r="K328" s="75" t="s">
        <v>86</v>
      </c>
      <c r="L328" s="75" t="s">
        <v>582</v>
      </c>
      <c r="M328" s="75">
        <v>1</v>
      </c>
      <c r="N328" s="75">
        <v>2</v>
      </c>
      <c r="O328" s="77">
        <v>1344</v>
      </c>
      <c r="P328" s="77"/>
      <c r="Q328" s="75" t="s">
        <v>47</v>
      </c>
      <c r="R328" s="78">
        <v>0.05</v>
      </c>
      <c r="S328" s="79">
        <v>1358.3328750000001</v>
      </c>
      <c r="T328" s="77"/>
      <c r="U328" s="80">
        <v>9354.3799999999992</v>
      </c>
      <c r="V328" s="80">
        <f>U328*S328</f>
        <v>12706361.8792425</v>
      </c>
      <c r="W328" s="81"/>
      <c r="X328" s="80">
        <v>9576.25</v>
      </c>
      <c r="Y328" s="79">
        <f t="shared" si="75"/>
        <v>13007735.194218751</v>
      </c>
      <c r="Z328" s="80">
        <v>9798.1299999999992</v>
      </c>
      <c r="AA328" s="79">
        <f t="shared" si="76"/>
        <v>13309122.09252375</v>
      </c>
    </row>
    <row r="329" spans="1:27" s="82" customFormat="1" ht="20.100000000000001" customHeight="1">
      <c r="A329" s="74">
        <v>326</v>
      </c>
      <c r="B329" s="75"/>
      <c r="C329" s="75"/>
      <c r="D329" s="76" t="s">
        <v>585</v>
      </c>
      <c r="E329" s="76" t="s">
        <v>586</v>
      </c>
      <c r="F329" s="77" t="s">
        <v>62</v>
      </c>
      <c r="G329" s="77" t="s">
        <v>41</v>
      </c>
      <c r="H329" s="75">
        <v>2</v>
      </c>
      <c r="I329" s="77" t="s">
        <v>581</v>
      </c>
      <c r="J329" s="83" t="s">
        <v>1020</v>
      </c>
      <c r="K329" s="75" t="s">
        <v>86</v>
      </c>
      <c r="L329" s="75" t="s">
        <v>582</v>
      </c>
      <c r="M329" s="75">
        <v>1</v>
      </c>
      <c r="N329" s="75">
        <v>3</v>
      </c>
      <c r="O329" s="77">
        <v>1512</v>
      </c>
      <c r="P329" s="77"/>
      <c r="Q329" s="75" t="s">
        <v>64</v>
      </c>
      <c r="R329" s="78">
        <v>0.16</v>
      </c>
      <c r="S329" s="79">
        <v>1527.12</v>
      </c>
      <c r="T329" s="77"/>
      <c r="U329" s="80">
        <v>8116.88</v>
      </c>
      <c r="V329" s="80">
        <f>U329*S329</f>
        <v>12395449.785599999</v>
      </c>
      <c r="W329" s="81"/>
      <c r="X329" s="80">
        <v>8311.25</v>
      </c>
      <c r="Y329" s="79">
        <f t="shared" si="75"/>
        <v>12692276.1</v>
      </c>
      <c r="Z329" s="80">
        <v>8505.6299999999992</v>
      </c>
      <c r="AA329" s="79">
        <f t="shared" si="76"/>
        <v>12989117.685599998</v>
      </c>
    </row>
    <row r="330" spans="1:27" s="82" customFormat="1" ht="20.100000000000001" customHeight="1">
      <c r="A330" s="74">
        <v>327</v>
      </c>
      <c r="B330" s="75"/>
      <c r="C330" s="75"/>
      <c r="D330" s="76" t="s">
        <v>587</v>
      </c>
      <c r="E330" s="76" t="s">
        <v>588</v>
      </c>
      <c r="F330" s="77" t="s">
        <v>62</v>
      </c>
      <c r="G330" s="77" t="s">
        <v>41</v>
      </c>
      <c r="H330" s="75">
        <v>2</v>
      </c>
      <c r="I330" s="77" t="s">
        <v>581</v>
      </c>
      <c r="J330" s="83" t="s">
        <v>1020</v>
      </c>
      <c r="K330" s="75" t="s">
        <v>86</v>
      </c>
      <c r="L330" s="75" t="s">
        <v>582</v>
      </c>
      <c r="M330" s="75">
        <v>1</v>
      </c>
      <c r="N330" s="75" t="s">
        <v>27</v>
      </c>
      <c r="O330" s="77">
        <v>1512</v>
      </c>
      <c r="P330" s="77"/>
      <c r="Q330" s="75" t="s">
        <v>48</v>
      </c>
      <c r="R330" s="78">
        <v>0.18</v>
      </c>
      <c r="S330" s="79">
        <v>1527.12</v>
      </c>
      <c r="T330" s="77"/>
      <c r="U330" s="80">
        <v>7891.88</v>
      </c>
      <c r="V330" s="80">
        <f>U330*S330</f>
        <v>12051847.785599999</v>
      </c>
      <c r="W330" s="81"/>
      <c r="X330" s="80">
        <v>8081.25</v>
      </c>
      <c r="Y330" s="79">
        <f t="shared" si="75"/>
        <v>12341038.5</v>
      </c>
      <c r="Z330" s="80">
        <v>8270.6299999999992</v>
      </c>
      <c r="AA330" s="79">
        <f t="shared" si="76"/>
        <v>12630244.485599998</v>
      </c>
    </row>
    <row r="331" spans="1:27" s="82" customFormat="1" ht="20.100000000000001" customHeight="1">
      <c r="A331" s="74">
        <v>328</v>
      </c>
      <c r="B331" s="75">
        <v>61</v>
      </c>
      <c r="C331" s="75">
        <v>61</v>
      </c>
      <c r="D331" s="76" t="s">
        <v>579</v>
      </c>
      <c r="E331" s="76" t="s">
        <v>580</v>
      </c>
      <c r="F331" s="77" t="s">
        <v>62</v>
      </c>
      <c r="G331" s="77" t="s">
        <v>41</v>
      </c>
      <c r="H331" s="75"/>
      <c r="I331" s="77" t="s">
        <v>581</v>
      </c>
      <c r="J331" s="77" t="s">
        <v>983</v>
      </c>
      <c r="K331" s="75" t="s">
        <v>86</v>
      </c>
      <c r="L331" s="75"/>
      <c r="M331" s="75"/>
      <c r="N331" s="75"/>
      <c r="O331" s="77"/>
      <c r="P331" s="77"/>
      <c r="Q331" s="75"/>
      <c r="R331" s="78"/>
      <c r="S331" s="79"/>
      <c r="T331" s="84">
        <f>SUM(S327:S330)</f>
        <v>5769.5967069999997</v>
      </c>
      <c r="U331" s="80">
        <f>V331/T331</f>
        <v>8639.7331694862714</v>
      </c>
      <c r="V331" s="80">
        <f>SUM(V327:V330)</f>
        <v>49847776.044026658</v>
      </c>
      <c r="W331" s="81">
        <v>49900000</v>
      </c>
      <c r="X331" s="80">
        <f>Y331/T331</f>
        <v>8845.7221288081873</v>
      </c>
      <c r="Y331" s="79">
        <f t="shared" ref="Y331:AA331" si="87">SUM(Y327:Y330)</f>
        <v>51036249.265408747</v>
      </c>
      <c r="Z331" s="80">
        <f>AA331/T331</f>
        <v>9051.7210881301035</v>
      </c>
      <c r="AA331" s="79">
        <f t="shared" si="87"/>
        <v>52224780.182757899</v>
      </c>
    </row>
    <row r="332" spans="1:27" s="16" customFormat="1" ht="20.100000000000001" customHeight="1">
      <c r="A332" s="39">
        <v>329</v>
      </c>
      <c r="B332" s="19">
        <v>62</v>
      </c>
      <c r="C332" s="19">
        <v>62</v>
      </c>
      <c r="D332" s="20" t="s">
        <v>589</v>
      </c>
      <c r="E332" s="20" t="s">
        <v>590</v>
      </c>
      <c r="F332" s="18" t="s">
        <v>63</v>
      </c>
      <c r="G332" s="18" t="s">
        <v>41</v>
      </c>
      <c r="H332" s="19">
        <v>1</v>
      </c>
      <c r="I332" s="18" t="s">
        <v>1521</v>
      </c>
      <c r="J332" s="18" t="s">
        <v>984</v>
      </c>
      <c r="K332" s="19" t="s">
        <v>86</v>
      </c>
      <c r="L332" s="19" t="s">
        <v>20</v>
      </c>
      <c r="M332" s="19" t="s">
        <v>21</v>
      </c>
      <c r="N332" s="19" t="s">
        <v>25</v>
      </c>
      <c r="O332" s="18">
        <v>1794.4</v>
      </c>
      <c r="P332" s="18"/>
      <c r="Q332" s="19" t="s">
        <v>24</v>
      </c>
      <c r="R332" s="21"/>
      <c r="S332" s="22">
        <v>1809.1030000000001</v>
      </c>
      <c r="T332" s="38"/>
      <c r="U332" s="23">
        <v>8019.32</v>
      </c>
      <c r="V332" s="23">
        <f>U332*S332</f>
        <v>14507775.869960001</v>
      </c>
      <c r="W332" s="55"/>
      <c r="X332" s="23">
        <v>8227.44</v>
      </c>
      <c r="Y332" s="22">
        <f t="shared" si="75"/>
        <v>14884286.386320002</v>
      </c>
      <c r="Z332" s="23">
        <v>8884.02</v>
      </c>
      <c r="AA332" s="22">
        <f t="shared" si="76"/>
        <v>16072107.234060001</v>
      </c>
    </row>
    <row r="333" spans="1:27" s="16" customFormat="1" ht="20.100000000000001" customHeight="1">
      <c r="A333" s="39">
        <v>330</v>
      </c>
      <c r="B333" s="25">
        <v>62</v>
      </c>
      <c r="C333" s="25">
        <v>62</v>
      </c>
      <c r="D333" s="26" t="s">
        <v>589</v>
      </c>
      <c r="E333" s="26" t="s">
        <v>590</v>
      </c>
      <c r="F333" s="27" t="s">
        <v>63</v>
      </c>
      <c r="G333" s="27" t="s">
        <v>41</v>
      </c>
      <c r="H333" s="25"/>
      <c r="I333" s="27" t="s">
        <v>1521</v>
      </c>
      <c r="J333" s="27" t="s">
        <v>984</v>
      </c>
      <c r="K333" s="25" t="s">
        <v>86</v>
      </c>
      <c r="L333" s="25"/>
      <c r="M333" s="25"/>
      <c r="N333" s="25"/>
      <c r="O333" s="27"/>
      <c r="P333" s="27"/>
      <c r="Q333" s="25"/>
      <c r="R333" s="28"/>
      <c r="S333" s="29"/>
      <c r="T333" s="30">
        <f>SUM(S332)</f>
        <v>1809.1030000000001</v>
      </c>
      <c r="U333" s="31">
        <f>V333/T333</f>
        <v>8019.32</v>
      </c>
      <c r="V333" s="31">
        <f>SUM(V332)</f>
        <v>14507775.869960001</v>
      </c>
      <c r="W333" s="56">
        <v>14600000</v>
      </c>
      <c r="X333" s="31">
        <f>Y333/T333</f>
        <v>8227.44</v>
      </c>
      <c r="Y333" s="29">
        <f t="shared" ref="Y333:AA333" si="88">SUM(Y332)</f>
        <v>14884286.386320002</v>
      </c>
      <c r="Z333" s="31">
        <f>AA333/T333</f>
        <v>8884.02</v>
      </c>
      <c r="AA333" s="29">
        <f t="shared" si="88"/>
        <v>16072107.234060001</v>
      </c>
    </row>
    <row r="334" spans="1:27" s="16" customFormat="1" ht="20.100000000000001" customHeight="1">
      <c r="A334" s="39">
        <v>331</v>
      </c>
      <c r="B334" s="19">
        <v>63</v>
      </c>
      <c r="C334" s="19">
        <v>63</v>
      </c>
      <c r="D334" s="20" t="s">
        <v>591</v>
      </c>
      <c r="E334" s="20" t="s">
        <v>592</v>
      </c>
      <c r="F334" s="18" t="s">
        <v>66</v>
      </c>
      <c r="G334" s="18" t="s">
        <v>65</v>
      </c>
      <c r="H334" s="19"/>
      <c r="I334" s="18" t="s">
        <v>593</v>
      </c>
      <c r="J334" s="18" t="s">
        <v>985</v>
      </c>
      <c r="K334" s="19" t="s">
        <v>86</v>
      </c>
      <c r="L334" s="19" t="s">
        <v>29</v>
      </c>
      <c r="M334" s="19">
        <v>2</v>
      </c>
      <c r="N334" s="19">
        <v>1</v>
      </c>
      <c r="O334" s="18">
        <v>1914</v>
      </c>
      <c r="P334" s="18"/>
      <c r="Q334" s="19" t="s">
        <v>30</v>
      </c>
      <c r="R334" s="21">
        <v>0.05</v>
      </c>
      <c r="S334" s="22">
        <v>1934.3266799999999</v>
      </c>
      <c r="T334" s="18"/>
      <c r="U334" s="23">
        <v>9605.9699999999993</v>
      </c>
      <c r="V334" s="23">
        <f t="shared" ref="V334:V349" si="89">U334*S334</f>
        <v>18581084.058279596</v>
      </c>
      <c r="W334" s="55"/>
      <c r="X334" s="23">
        <v>9714.82</v>
      </c>
      <c r="Y334" s="22">
        <f t="shared" si="75"/>
        <v>18791635.517397597</v>
      </c>
      <c r="Z334" s="23">
        <v>10063.14</v>
      </c>
      <c r="AA334" s="22">
        <f t="shared" si="76"/>
        <v>19465400.186575197</v>
      </c>
    </row>
    <row r="335" spans="1:27" s="16" customFormat="1" ht="20.100000000000001" customHeight="1">
      <c r="A335" s="39">
        <v>332</v>
      </c>
      <c r="B335" s="19"/>
      <c r="C335" s="19"/>
      <c r="D335" s="20" t="s">
        <v>594</v>
      </c>
      <c r="E335" s="20" t="s">
        <v>39</v>
      </c>
      <c r="F335" s="18" t="s">
        <v>66</v>
      </c>
      <c r="G335" s="18" t="s">
        <v>65</v>
      </c>
      <c r="H335" s="19"/>
      <c r="I335" s="18" t="s">
        <v>593</v>
      </c>
      <c r="J335" s="24" t="s">
        <v>1020</v>
      </c>
      <c r="K335" s="19" t="s">
        <v>86</v>
      </c>
      <c r="L335" s="19" t="s">
        <v>29</v>
      </c>
      <c r="M335" s="19">
        <v>2</v>
      </c>
      <c r="N335" s="19">
        <v>2</v>
      </c>
      <c r="O335" s="18">
        <v>1914</v>
      </c>
      <c r="P335" s="18"/>
      <c r="Q335" s="19" t="s">
        <v>30</v>
      </c>
      <c r="R335" s="21">
        <v>0.05</v>
      </c>
      <c r="S335" s="22">
        <v>1934.3266799999999</v>
      </c>
      <c r="T335" s="18"/>
      <c r="U335" s="23">
        <v>9605.9699999999993</v>
      </c>
      <c r="V335" s="23">
        <f t="shared" si="89"/>
        <v>18581084.058279596</v>
      </c>
      <c r="W335" s="55"/>
      <c r="X335" s="23">
        <v>9714.82</v>
      </c>
      <c r="Y335" s="22">
        <f t="shared" si="75"/>
        <v>18791635.517397597</v>
      </c>
      <c r="Z335" s="23">
        <v>10063.14</v>
      </c>
      <c r="AA335" s="22">
        <f t="shared" si="76"/>
        <v>19465400.186575197</v>
      </c>
    </row>
    <row r="336" spans="1:27" s="16" customFormat="1" ht="20.100000000000001" customHeight="1">
      <c r="A336" s="39">
        <v>333</v>
      </c>
      <c r="B336" s="19"/>
      <c r="C336" s="19"/>
      <c r="D336" s="20" t="s">
        <v>595</v>
      </c>
      <c r="E336" s="20" t="s">
        <v>51</v>
      </c>
      <c r="F336" s="18" t="s">
        <v>66</v>
      </c>
      <c r="G336" s="18" t="s">
        <v>65</v>
      </c>
      <c r="H336" s="19"/>
      <c r="I336" s="18" t="s">
        <v>593</v>
      </c>
      <c r="J336" s="24" t="s">
        <v>1020</v>
      </c>
      <c r="K336" s="19" t="s">
        <v>86</v>
      </c>
      <c r="L336" s="19" t="s">
        <v>29</v>
      </c>
      <c r="M336" s="19">
        <v>2</v>
      </c>
      <c r="N336" s="19">
        <v>3</v>
      </c>
      <c r="O336" s="18">
        <v>1914</v>
      </c>
      <c r="P336" s="18"/>
      <c r="Q336" s="19" t="s">
        <v>47</v>
      </c>
      <c r="R336" s="21" t="s">
        <v>54</v>
      </c>
      <c r="S336" s="22">
        <v>1934.3266799999999</v>
      </c>
      <c r="T336" s="18"/>
      <c r="U336" s="23">
        <v>10182.219999999999</v>
      </c>
      <c r="V336" s="23">
        <f t="shared" si="89"/>
        <v>19695739.807629596</v>
      </c>
      <c r="W336" s="55"/>
      <c r="X336" s="23">
        <v>10297.32</v>
      </c>
      <c r="Y336" s="22">
        <f t="shared" si="75"/>
        <v>19918380.808497597</v>
      </c>
      <c r="Z336" s="23">
        <v>10665.64</v>
      </c>
      <c r="AA336" s="22">
        <f t="shared" si="76"/>
        <v>20630832.011275198</v>
      </c>
    </row>
    <row r="337" spans="1:27" s="16" customFormat="1" ht="20.100000000000001" customHeight="1">
      <c r="A337" s="39">
        <v>334</v>
      </c>
      <c r="B337" s="19"/>
      <c r="C337" s="19"/>
      <c r="D337" s="20" t="s">
        <v>596</v>
      </c>
      <c r="E337" s="20" t="s">
        <v>64</v>
      </c>
      <c r="F337" s="18" t="s">
        <v>66</v>
      </c>
      <c r="G337" s="18" t="s">
        <v>65</v>
      </c>
      <c r="H337" s="19"/>
      <c r="I337" s="18" t="s">
        <v>593</v>
      </c>
      <c r="J337" s="24" t="s">
        <v>1020</v>
      </c>
      <c r="K337" s="19" t="s">
        <v>86</v>
      </c>
      <c r="L337" s="19" t="s">
        <v>29</v>
      </c>
      <c r="M337" s="19">
        <v>2</v>
      </c>
      <c r="N337" s="19">
        <v>4</v>
      </c>
      <c r="O337" s="18">
        <v>1914</v>
      </c>
      <c r="P337" s="18"/>
      <c r="Q337" s="19" t="s">
        <v>47</v>
      </c>
      <c r="R337" s="21" t="s">
        <v>54</v>
      </c>
      <c r="S337" s="22">
        <v>1934.3266799999999</v>
      </c>
      <c r="T337" s="18"/>
      <c r="U337" s="23">
        <v>10182.219999999999</v>
      </c>
      <c r="V337" s="23">
        <f t="shared" si="89"/>
        <v>19695739.807629596</v>
      </c>
      <c r="W337" s="55"/>
      <c r="X337" s="23">
        <v>10297.32</v>
      </c>
      <c r="Y337" s="22">
        <f t="shared" si="75"/>
        <v>19918380.808497597</v>
      </c>
      <c r="Z337" s="23">
        <v>10665.64</v>
      </c>
      <c r="AA337" s="22">
        <f t="shared" si="76"/>
        <v>20630832.011275198</v>
      </c>
    </row>
    <row r="338" spans="1:27" s="16" customFormat="1" ht="20.100000000000001" customHeight="1">
      <c r="A338" s="39">
        <v>335</v>
      </c>
      <c r="B338" s="19"/>
      <c r="C338" s="19"/>
      <c r="D338" s="20" t="s">
        <v>597</v>
      </c>
      <c r="E338" s="20" t="s">
        <v>598</v>
      </c>
      <c r="F338" s="18" t="s">
        <v>66</v>
      </c>
      <c r="G338" s="18" t="s">
        <v>65</v>
      </c>
      <c r="H338" s="19"/>
      <c r="I338" s="18" t="s">
        <v>593</v>
      </c>
      <c r="J338" s="24" t="s">
        <v>1020</v>
      </c>
      <c r="K338" s="19" t="s">
        <v>86</v>
      </c>
      <c r="L338" s="19" t="s">
        <v>29</v>
      </c>
      <c r="M338" s="19">
        <v>2</v>
      </c>
      <c r="N338" s="19">
        <v>5</v>
      </c>
      <c r="O338" s="18">
        <v>1242</v>
      </c>
      <c r="P338" s="18"/>
      <c r="Q338" s="19" t="s">
        <v>24</v>
      </c>
      <c r="R338" s="21"/>
      <c r="S338" s="22">
        <v>1255.19004</v>
      </c>
      <c r="T338" s="18"/>
      <c r="U338" s="23">
        <v>10182.219999999999</v>
      </c>
      <c r="V338" s="23">
        <f t="shared" si="89"/>
        <v>12780621.129088799</v>
      </c>
      <c r="W338" s="55"/>
      <c r="X338" s="23">
        <v>10297.32</v>
      </c>
      <c r="Y338" s="22">
        <f t="shared" si="75"/>
        <v>12925093.5026928</v>
      </c>
      <c r="Z338" s="23">
        <v>10665.64</v>
      </c>
      <c r="AA338" s="22">
        <f t="shared" si="76"/>
        <v>13387405.098225599</v>
      </c>
    </row>
    <row r="339" spans="1:27" s="16" customFormat="1" ht="20.100000000000001" customHeight="1">
      <c r="A339" s="39">
        <v>336</v>
      </c>
      <c r="B339" s="19"/>
      <c r="C339" s="19"/>
      <c r="D339" s="20" t="s">
        <v>599</v>
      </c>
      <c r="E339" s="20" t="s">
        <v>600</v>
      </c>
      <c r="F339" s="18" t="s">
        <v>66</v>
      </c>
      <c r="G339" s="18" t="s">
        <v>65</v>
      </c>
      <c r="H339" s="19"/>
      <c r="I339" s="18" t="s">
        <v>593</v>
      </c>
      <c r="J339" s="24" t="s">
        <v>1020</v>
      </c>
      <c r="K339" s="19" t="s">
        <v>86</v>
      </c>
      <c r="L339" s="19" t="s">
        <v>29</v>
      </c>
      <c r="M339" s="19">
        <v>2</v>
      </c>
      <c r="N339" s="19">
        <v>6</v>
      </c>
      <c r="O339" s="18">
        <v>1980</v>
      </c>
      <c r="P339" s="18"/>
      <c r="Q339" s="19" t="s">
        <v>47</v>
      </c>
      <c r="R339" s="21" t="s">
        <v>54</v>
      </c>
      <c r="S339" s="22">
        <v>2001.0276000000001</v>
      </c>
      <c r="T339" s="18"/>
      <c r="U339" s="23">
        <v>10182.219999999999</v>
      </c>
      <c r="V339" s="23">
        <f t="shared" si="89"/>
        <v>20374903.249272</v>
      </c>
      <c r="W339" s="55"/>
      <c r="X339" s="23">
        <v>10297.32</v>
      </c>
      <c r="Y339" s="22">
        <f t="shared" si="75"/>
        <v>20605221.526032001</v>
      </c>
      <c r="Z339" s="23">
        <v>10665.64</v>
      </c>
      <c r="AA339" s="22">
        <f t="shared" si="76"/>
        <v>21342240.011663999</v>
      </c>
    </row>
    <row r="340" spans="1:27" s="16" customFormat="1" ht="20.100000000000001" customHeight="1">
      <c r="A340" s="39">
        <v>337</v>
      </c>
      <c r="B340" s="19"/>
      <c r="C340" s="19"/>
      <c r="D340" s="20" t="s">
        <v>601</v>
      </c>
      <c r="E340" s="20" t="s">
        <v>48</v>
      </c>
      <c r="F340" s="18" t="s">
        <v>66</v>
      </c>
      <c r="G340" s="18" t="s">
        <v>65</v>
      </c>
      <c r="H340" s="19"/>
      <c r="I340" s="18" t="s">
        <v>593</v>
      </c>
      <c r="J340" s="24" t="s">
        <v>1020</v>
      </c>
      <c r="K340" s="19" t="s">
        <v>86</v>
      </c>
      <c r="L340" s="19" t="s">
        <v>29</v>
      </c>
      <c r="M340" s="19">
        <v>2</v>
      </c>
      <c r="N340" s="19">
        <v>7</v>
      </c>
      <c r="O340" s="18">
        <v>1980</v>
      </c>
      <c r="P340" s="18"/>
      <c r="Q340" s="19" t="s">
        <v>30</v>
      </c>
      <c r="R340" s="21">
        <v>0.05</v>
      </c>
      <c r="S340" s="22">
        <v>2001.0276000000001</v>
      </c>
      <c r="T340" s="18"/>
      <c r="U340" s="23">
        <v>9605.9699999999993</v>
      </c>
      <c r="V340" s="23">
        <f t="shared" si="89"/>
        <v>19221811.094772</v>
      </c>
      <c r="W340" s="55"/>
      <c r="X340" s="23">
        <v>9714.82</v>
      </c>
      <c r="Y340" s="22">
        <f t="shared" si="75"/>
        <v>19439622.949032001</v>
      </c>
      <c r="Z340" s="23">
        <v>10063.14</v>
      </c>
      <c r="AA340" s="22">
        <f t="shared" si="76"/>
        <v>20136620.882663999</v>
      </c>
    </row>
    <row r="341" spans="1:27" s="16" customFormat="1" ht="20.100000000000001" customHeight="1">
      <c r="A341" s="39">
        <v>338</v>
      </c>
      <c r="B341" s="19"/>
      <c r="C341" s="19"/>
      <c r="D341" s="20" t="s">
        <v>602</v>
      </c>
      <c r="E341" s="20" t="s">
        <v>603</v>
      </c>
      <c r="F341" s="18" t="s">
        <v>66</v>
      </c>
      <c r="G341" s="18" t="s">
        <v>65</v>
      </c>
      <c r="H341" s="19"/>
      <c r="I341" s="18" t="s">
        <v>593</v>
      </c>
      <c r="J341" s="24" t="s">
        <v>1020</v>
      </c>
      <c r="K341" s="19" t="s">
        <v>86</v>
      </c>
      <c r="L341" s="19" t="s">
        <v>29</v>
      </c>
      <c r="M341" s="19">
        <v>2</v>
      </c>
      <c r="N341" s="19">
        <v>8</v>
      </c>
      <c r="O341" s="18">
        <v>1980</v>
      </c>
      <c r="P341" s="18"/>
      <c r="Q341" s="19" t="s">
        <v>30</v>
      </c>
      <c r="R341" s="21">
        <v>0.05</v>
      </c>
      <c r="S341" s="22">
        <v>2001.0276000000001</v>
      </c>
      <c r="T341" s="18"/>
      <c r="U341" s="23">
        <v>9605.9699999999993</v>
      </c>
      <c r="V341" s="23">
        <f t="shared" si="89"/>
        <v>19221811.094772</v>
      </c>
      <c r="W341" s="55"/>
      <c r="X341" s="23">
        <v>9714.82</v>
      </c>
      <c r="Y341" s="22">
        <f t="shared" si="75"/>
        <v>19439622.949032001</v>
      </c>
      <c r="Z341" s="23">
        <v>10063.14</v>
      </c>
      <c r="AA341" s="22">
        <f t="shared" si="76"/>
        <v>20136620.882663999</v>
      </c>
    </row>
    <row r="342" spans="1:27" s="16" customFormat="1" ht="20.100000000000001" customHeight="1">
      <c r="A342" s="39">
        <v>339</v>
      </c>
      <c r="B342" s="19"/>
      <c r="C342" s="19"/>
      <c r="D342" s="20" t="s">
        <v>604</v>
      </c>
      <c r="E342" s="20" t="s">
        <v>605</v>
      </c>
      <c r="F342" s="18" t="s">
        <v>66</v>
      </c>
      <c r="G342" s="18" t="s">
        <v>65</v>
      </c>
      <c r="H342" s="19"/>
      <c r="I342" s="18" t="s">
        <v>593</v>
      </c>
      <c r="J342" s="24" t="s">
        <v>1020</v>
      </c>
      <c r="K342" s="19" t="s">
        <v>86</v>
      </c>
      <c r="L342" s="19" t="s">
        <v>29</v>
      </c>
      <c r="M342" s="19">
        <v>2</v>
      </c>
      <c r="N342" s="19">
        <v>9</v>
      </c>
      <c r="O342" s="18">
        <v>1980</v>
      </c>
      <c r="P342" s="18"/>
      <c r="Q342" s="19" t="s">
        <v>30</v>
      </c>
      <c r="R342" s="21">
        <v>0.05</v>
      </c>
      <c r="S342" s="22">
        <v>2001.0276000000001</v>
      </c>
      <c r="T342" s="18"/>
      <c r="U342" s="23">
        <v>9605.9699999999993</v>
      </c>
      <c r="V342" s="23">
        <f t="shared" si="89"/>
        <v>19221811.094772</v>
      </c>
      <c r="W342" s="55"/>
      <c r="X342" s="23">
        <v>9714.82</v>
      </c>
      <c r="Y342" s="22">
        <f t="shared" si="75"/>
        <v>19439622.949032001</v>
      </c>
      <c r="Z342" s="23">
        <v>10063.14</v>
      </c>
      <c r="AA342" s="22">
        <f t="shared" si="76"/>
        <v>20136620.882663999</v>
      </c>
    </row>
    <row r="343" spans="1:27" s="16" customFormat="1" ht="20.100000000000001" customHeight="1">
      <c r="A343" s="39">
        <v>340</v>
      </c>
      <c r="B343" s="19"/>
      <c r="C343" s="19"/>
      <c r="D343" s="20" t="s">
        <v>606</v>
      </c>
      <c r="E343" s="20" t="s">
        <v>607</v>
      </c>
      <c r="F343" s="18" t="s">
        <v>66</v>
      </c>
      <c r="G343" s="18" t="s">
        <v>65</v>
      </c>
      <c r="H343" s="19"/>
      <c r="I343" s="18" t="s">
        <v>593</v>
      </c>
      <c r="J343" s="24" t="s">
        <v>1020</v>
      </c>
      <c r="K343" s="19" t="s">
        <v>86</v>
      </c>
      <c r="L343" s="19" t="s">
        <v>29</v>
      </c>
      <c r="M343" s="19">
        <v>2</v>
      </c>
      <c r="N343" s="19">
        <v>10</v>
      </c>
      <c r="O343" s="18">
        <v>1980</v>
      </c>
      <c r="P343" s="18"/>
      <c r="Q343" s="19" t="s">
        <v>30</v>
      </c>
      <c r="R343" s="21">
        <v>0.05</v>
      </c>
      <c r="S343" s="22">
        <v>2001.0276000000001</v>
      </c>
      <c r="T343" s="18"/>
      <c r="U343" s="23">
        <v>9605.9699999999993</v>
      </c>
      <c r="V343" s="23">
        <f t="shared" si="89"/>
        <v>19221811.094772</v>
      </c>
      <c r="W343" s="55"/>
      <c r="X343" s="23">
        <v>9714.82</v>
      </c>
      <c r="Y343" s="22">
        <f t="shared" si="75"/>
        <v>19439622.949032001</v>
      </c>
      <c r="Z343" s="23">
        <v>10063.14</v>
      </c>
      <c r="AA343" s="22">
        <f t="shared" si="76"/>
        <v>20136620.882663999</v>
      </c>
    </row>
    <row r="344" spans="1:27" s="16" customFormat="1" ht="20.100000000000001" customHeight="1">
      <c r="A344" s="39">
        <v>341</v>
      </c>
      <c r="B344" s="19"/>
      <c r="C344" s="19"/>
      <c r="D344" s="20" t="s">
        <v>608</v>
      </c>
      <c r="E344" s="20" t="s">
        <v>609</v>
      </c>
      <c r="F344" s="18" t="s">
        <v>66</v>
      </c>
      <c r="G344" s="18" t="s">
        <v>65</v>
      </c>
      <c r="H344" s="19"/>
      <c r="I344" s="18" t="s">
        <v>593</v>
      </c>
      <c r="J344" s="24" t="s">
        <v>1020</v>
      </c>
      <c r="K344" s="19" t="s">
        <v>86</v>
      </c>
      <c r="L344" s="19" t="s">
        <v>29</v>
      </c>
      <c r="M344" s="19">
        <v>2</v>
      </c>
      <c r="N344" s="19">
        <v>11</v>
      </c>
      <c r="O344" s="18">
        <v>1980</v>
      </c>
      <c r="P344" s="18"/>
      <c r="Q344" s="19" t="s">
        <v>39</v>
      </c>
      <c r="R344" s="21">
        <v>7.0000000000000007E-2</v>
      </c>
      <c r="S344" s="22">
        <v>2001.0276000000001</v>
      </c>
      <c r="T344" s="18"/>
      <c r="U344" s="23">
        <v>9375.4699999999993</v>
      </c>
      <c r="V344" s="23">
        <f t="shared" si="89"/>
        <v>18760574.232972</v>
      </c>
      <c r="W344" s="55"/>
      <c r="X344" s="23">
        <v>9481.82</v>
      </c>
      <c r="Y344" s="22">
        <f t="shared" si="75"/>
        <v>18973383.518231999</v>
      </c>
      <c r="Z344" s="23">
        <v>9822.14</v>
      </c>
      <c r="AA344" s="22">
        <f t="shared" si="76"/>
        <v>19654373.231063999</v>
      </c>
    </row>
    <row r="345" spans="1:27" s="16" customFormat="1" ht="20.100000000000001" customHeight="1">
      <c r="A345" s="39">
        <v>342</v>
      </c>
      <c r="B345" s="19"/>
      <c r="C345" s="19"/>
      <c r="D345" s="20" t="s">
        <v>610</v>
      </c>
      <c r="E345" s="20" t="s">
        <v>611</v>
      </c>
      <c r="F345" s="18" t="s">
        <v>66</v>
      </c>
      <c r="G345" s="18" t="s">
        <v>65</v>
      </c>
      <c r="H345" s="19"/>
      <c r="I345" s="18" t="s">
        <v>593</v>
      </c>
      <c r="J345" s="24" t="s">
        <v>1020</v>
      </c>
      <c r="K345" s="19" t="s">
        <v>86</v>
      </c>
      <c r="L345" s="19" t="s">
        <v>29</v>
      </c>
      <c r="M345" s="19">
        <v>2</v>
      </c>
      <c r="N345" s="19">
        <v>12</v>
      </c>
      <c r="O345" s="18">
        <v>1980</v>
      </c>
      <c r="P345" s="18"/>
      <c r="Q345" s="19" t="s">
        <v>47</v>
      </c>
      <c r="R345" s="21" t="s">
        <v>54</v>
      </c>
      <c r="S345" s="22">
        <v>2001.0276000000001</v>
      </c>
      <c r="T345" s="18"/>
      <c r="U345" s="23">
        <v>10182.219999999999</v>
      </c>
      <c r="V345" s="23">
        <f t="shared" si="89"/>
        <v>20374903.249272</v>
      </c>
      <c r="W345" s="55"/>
      <c r="X345" s="23">
        <v>10297.32</v>
      </c>
      <c r="Y345" s="22">
        <f t="shared" si="75"/>
        <v>20605221.526032001</v>
      </c>
      <c r="Z345" s="23">
        <v>10665.64</v>
      </c>
      <c r="AA345" s="22">
        <f t="shared" si="76"/>
        <v>21342240.011663999</v>
      </c>
    </row>
    <row r="346" spans="1:27" s="16" customFormat="1" ht="20.100000000000001" customHeight="1">
      <c r="A346" s="39">
        <v>343</v>
      </c>
      <c r="B346" s="19"/>
      <c r="C346" s="19"/>
      <c r="D346" s="20" t="s">
        <v>612</v>
      </c>
      <c r="E346" s="20" t="s">
        <v>613</v>
      </c>
      <c r="F346" s="18" t="s">
        <v>66</v>
      </c>
      <c r="G346" s="18" t="s">
        <v>65</v>
      </c>
      <c r="H346" s="19"/>
      <c r="I346" s="18" t="s">
        <v>593</v>
      </c>
      <c r="J346" s="24" t="s">
        <v>1020</v>
      </c>
      <c r="K346" s="19" t="s">
        <v>86</v>
      </c>
      <c r="L346" s="19" t="s">
        <v>29</v>
      </c>
      <c r="M346" s="19">
        <v>2</v>
      </c>
      <c r="N346" s="19">
        <v>13</v>
      </c>
      <c r="O346" s="18">
        <v>1783.3</v>
      </c>
      <c r="P346" s="18"/>
      <c r="Q346" s="19" t="s">
        <v>47</v>
      </c>
      <c r="R346" s="21" t="s">
        <v>54</v>
      </c>
      <c r="S346" s="22">
        <v>1802.238646</v>
      </c>
      <c r="T346" s="18"/>
      <c r="U346" s="23">
        <v>10182.219999999999</v>
      </c>
      <c r="V346" s="23">
        <f t="shared" si="89"/>
        <v>18350790.386074118</v>
      </c>
      <c r="W346" s="55"/>
      <c r="X346" s="23">
        <v>10297.32</v>
      </c>
      <c r="Y346" s="22">
        <f t="shared" si="75"/>
        <v>18558228.054228719</v>
      </c>
      <c r="Z346" s="23">
        <v>10665.64</v>
      </c>
      <c r="AA346" s="22">
        <f t="shared" si="76"/>
        <v>19222028.592323437</v>
      </c>
    </row>
    <row r="347" spans="1:27" s="16" customFormat="1" ht="20.100000000000001" customHeight="1">
      <c r="A347" s="39">
        <v>344</v>
      </c>
      <c r="B347" s="19"/>
      <c r="C347" s="19"/>
      <c r="D347" s="20" t="s">
        <v>614</v>
      </c>
      <c r="E347" s="20" t="s">
        <v>615</v>
      </c>
      <c r="F347" s="18" t="s">
        <v>66</v>
      </c>
      <c r="G347" s="18" t="s">
        <v>65</v>
      </c>
      <c r="H347" s="19"/>
      <c r="I347" s="18" t="s">
        <v>593</v>
      </c>
      <c r="J347" s="24" t="s">
        <v>1020</v>
      </c>
      <c r="K347" s="19" t="s">
        <v>86</v>
      </c>
      <c r="L347" s="19" t="s">
        <v>29</v>
      </c>
      <c r="M347" s="19">
        <v>2</v>
      </c>
      <c r="N347" s="19">
        <v>14</v>
      </c>
      <c r="O347" s="18">
        <v>1650</v>
      </c>
      <c r="P347" s="18"/>
      <c r="Q347" s="19" t="s">
        <v>47</v>
      </c>
      <c r="R347" s="21" t="s">
        <v>54</v>
      </c>
      <c r="S347" s="22">
        <v>1667.5229999999999</v>
      </c>
      <c r="T347" s="18"/>
      <c r="U347" s="23">
        <v>10182.219999999999</v>
      </c>
      <c r="V347" s="23">
        <f t="shared" si="89"/>
        <v>16979086.041059997</v>
      </c>
      <c r="W347" s="55"/>
      <c r="X347" s="23">
        <v>10297.32</v>
      </c>
      <c r="Y347" s="22">
        <f t="shared" si="75"/>
        <v>17171017.938359998</v>
      </c>
      <c r="Z347" s="23">
        <v>10665.64</v>
      </c>
      <c r="AA347" s="22">
        <f t="shared" si="76"/>
        <v>17785200.009719998</v>
      </c>
    </row>
    <row r="348" spans="1:27" s="16" customFormat="1" ht="20.100000000000001" customHeight="1">
      <c r="A348" s="39">
        <v>345</v>
      </c>
      <c r="B348" s="19"/>
      <c r="C348" s="19"/>
      <c r="D348" s="20" t="s">
        <v>616</v>
      </c>
      <c r="E348" s="20" t="s">
        <v>617</v>
      </c>
      <c r="F348" s="18" t="s">
        <v>66</v>
      </c>
      <c r="G348" s="18" t="s">
        <v>65</v>
      </c>
      <c r="H348" s="19"/>
      <c r="I348" s="18" t="s">
        <v>593</v>
      </c>
      <c r="J348" s="24" t="s">
        <v>1020</v>
      </c>
      <c r="K348" s="19" t="s">
        <v>86</v>
      </c>
      <c r="L348" s="19" t="s">
        <v>29</v>
      </c>
      <c r="M348" s="19">
        <v>2</v>
      </c>
      <c r="N348" s="19">
        <v>15</v>
      </c>
      <c r="O348" s="18">
        <v>1284</v>
      </c>
      <c r="P348" s="18"/>
      <c r="Q348" s="19" t="s">
        <v>47</v>
      </c>
      <c r="R348" s="21" t="s">
        <v>54</v>
      </c>
      <c r="S348" s="22">
        <v>1297.63608</v>
      </c>
      <c r="T348" s="18"/>
      <c r="U348" s="23">
        <v>10182.219999999999</v>
      </c>
      <c r="V348" s="23">
        <f t="shared" si="89"/>
        <v>13212816.046497598</v>
      </c>
      <c r="W348" s="55"/>
      <c r="X348" s="23">
        <v>10297.32</v>
      </c>
      <c r="Y348" s="22">
        <f t="shared" si="75"/>
        <v>13362173.959305599</v>
      </c>
      <c r="Z348" s="23">
        <v>10665.64</v>
      </c>
      <c r="AA348" s="22">
        <f t="shared" si="76"/>
        <v>13840119.2802912</v>
      </c>
    </row>
    <row r="349" spans="1:27" s="16" customFormat="1" ht="20.100000000000001" customHeight="1">
      <c r="A349" s="39">
        <v>346</v>
      </c>
      <c r="B349" s="19"/>
      <c r="C349" s="19"/>
      <c r="D349" s="20" t="s">
        <v>618</v>
      </c>
      <c r="E349" s="20" t="s">
        <v>619</v>
      </c>
      <c r="F349" s="18" t="s">
        <v>66</v>
      </c>
      <c r="G349" s="18" t="s">
        <v>65</v>
      </c>
      <c r="H349" s="19"/>
      <c r="I349" s="18" t="s">
        <v>593</v>
      </c>
      <c r="J349" s="24" t="s">
        <v>1020</v>
      </c>
      <c r="K349" s="19" t="s">
        <v>86</v>
      </c>
      <c r="L349" s="19" t="s">
        <v>29</v>
      </c>
      <c r="M349" s="19">
        <v>2</v>
      </c>
      <c r="N349" s="19">
        <v>16</v>
      </c>
      <c r="O349" s="18">
        <v>1146</v>
      </c>
      <c r="P349" s="18"/>
      <c r="Q349" s="19" t="s">
        <v>47</v>
      </c>
      <c r="R349" s="21" t="s">
        <v>54</v>
      </c>
      <c r="S349" s="22">
        <v>1158.2981140000002</v>
      </c>
      <c r="T349" s="18"/>
      <c r="U349" s="23">
        <v>10182.219999999999</v>
      </c>
      <c r="V349" s="23">
        <f t="shared" si="89"/>
        <v>11794046.222333081</v>
      </c>
      <c r="W349" s="55"/>
      <c r="X349" s="23">
        <v>10297.32</v>
      </c>
      <c r="Y349" s="22">
        <f t="shared" si="75"/>
        <v>11927366.335254481</v>
      </c>
      <c r="Z349" s="23">
        <v>10665.64</v>
      </c>
      <c r="AA349" s="22">
        <f t="shared" si="76"/>
        <v>12353990.696602961</v>
      </c>
    </row>
    <row r="350" spans="1:27" s="16" customFormat="1" ht="20.100000000000001" customHeight="1">
      <c r="A350" s="39">
        <v>347</v>
      </c>
      <c r="B350" s="25">
        <v>63</v>
      </c>
      <c r="C350" s="25">
        <v>63</v>
      </c>
      <c r="D350" s="26" t="s">
        <v>591</v>
      </c>
      <c r="E350" s="26" t="s">
        <v>592</v>
      </c>
      <c r="F350" s="27" t="s">
        <v>66</v>
      </c>
      <c r="G350" s="27" t="s">
        <v>65</v>
      </c>
      <c r="H350" s="25"/>
      <c r="I350" s="27" t="s">
        <v>593</v>
      </c>
      <c r="J350" s="27" t="s">
        <v>985</v>
      </c>
      <c r="K350" s="25" t="s">
        <v>86</v>
      </c>
      <c r="L350" s="25"/>
      <c r="M350" s="25"/>
      <c r="N350" s="25"/>
      <c r="O350" s="27"/>
      <c r="P350" s="27"/>
      <c r="Q350" s="25"/>
      <c r="R350" s="28"/>
      <c r="S350" s="29"/>
      <c r="T350" s="30">
        <f>SUM(S334:S349)</f>
        <v>28925.385800000007</v>
      </c>
      <c r="U350" s="31">
        <f>V350/T350</f>
        <v>9889.8813189719294</v>
      </c>
      <c r="V350" s="31">
        <f>SUM(V334:V349)</f>
        <v>286068632.667476</v>
      </c>
      <c r="W350" s="56">
        <v>286100000</v>
      </c>
      <c r="X350" s="31">
        <f>Y350/T350</f>
        <v>10001.810617442341</v>
      </c>
      <c r="Y350" s="29">
        <f t="shared" ref="Y350:AA350" si="90">SUM(Y334:Y349)</f>
        <v>289306230.808056</v>
      </c>
      <c r="Z350" s="31">
        <f>AA350/T350</f>
        <v>10359.984372547655</v>
      </c>
      <c r="AA350" s="29">
        <f t="shared" si="90"/>
        <v>299666544.85791194</v>
      </c>
    </row>
    <row r="351" spans="1:27" s="16" customFormat="1" ht="20.100000000000001" customHeight="1">
      <c r="A351" s="39">
        <v>348</v>
      </c>
      <c r="B351" s="19">
        <v>64</v>
      </c>
      <c r="C351" s="19">
        <v>64</v>
      </c>
      <c r="D351" s="20">
        <v>76115390511101</v>
      </c>
      <c r="E351" s="20" t="s">
        <v>620</v>
      </c>
      <c r="F351" s="18" t="s">
        <v>621</v>
      </c>
      <c r="G351" s="18" t="s">
        <v>65</v>
      </c>
      <c r="H351" s="19"/>
      <c r="I351" s="18" t="s">
        <v>622</v>
      </c>
      <c r="J351" s="18" t="s">
        <v>986</v>
      </c>
      <c r="K351" s="19" t="s">
        <v>86</v>
      </c>
      <c r="L351" s="19" t="s">
        <v>29</v>
      </c>
      <c r="M351" s="19">
        <v>3</v>
      </c>
      <c r="N351" s="19">
        <v>1</v>
      </c>
      <c r="O351" s="18">
        <v>1890</v>
      </c>
      <c r="P351" s="18"/>
      <c r="Q351" s="19" t="s">
        <v>24</v>
      </c>
      <c r="R351" s="21"/>
      <c r="S351" s="22">
        <v>1913.8477499999999</v>
      </c>
      <c r="T351" s="18"/>
      <c r="U351" s="23">
        <v>10402.219999999999</v>
      </c>
      <c r="V351" s="23">
        <f>U351*S351</f>
        <v>19908265.342005</v>
      </c>
      <c r="W351" s="55"/>
      <c r="X351" s="23">
        <v>10517.32</v>
      </c>
      <c r="Y351" s="22">
        <f t="shared" si="75"/>
        <v>20128549.218029998</v>
      </c>
      <c r="Z351" s="23">
        <v>10885.64</v>
      </c>
      <c r="AA351" s="22">
        <f t="shared" si="76"/>
        <v>20833457.621309999</v>
      </c>
    </row>
    <row r="352" spans="1:27" s="16" customFormat="1" ht="20.100000000000001" customHeight="1">
      <c r="A352" s="39">
        <v>349</v>
      </c>
      <c r="B352" s="19"/>
      <c r="C352" s="19"/>
      <c r="D352" s="20">
        <v>76115390511102</v>
      </c>
      <c r="E352" s="20" t="s">
        <v>623</v>
      </c>
      <c r="F352" s="18" t="s">
        <v>621</v>
      </c>
      <c r="G352" s="18" t="s">
        <v>65</v>
      </c>
      <c r="H352" s="19"/>
      <c r="I352" s="18" t="s">
        <v>622</v>
      </c>
      <c r="J352" s="24" t="s">
        <v>1020</v>
      </c>
      <c r="K352" s="19" t="s">
        <v>86</v>
      </c>
      <c r="L352" s="19" t="s">
        <v>29</v>
      </c>
      <c r="M352" s="19">
        <v>3</v>
      </c>
      <c r="N352" s="19">
        <v>2</v>
      </c>
      <c r="O352" s="18">
        <v>1890</v>
      </c>
      <c r="P352" s="18"/>
      <c r="Q352" s="19" t="s">
        <v>64</v>
      </c>
      <c r="R352" s="21">
        <v>0.11</v>
      </c>
      <c r="S352" s="22">
        <v>1913.8477499999999</v>
      </c>
      <c r="T352" s="18"/>
      <c r="U352" s="23">
        <v>9134.4699999999993</v>
      </c>
      <c r="V352" s="23">
        <f>U352*S352</f>
        <v>17481984.856942497</v>
      </c>
      <c r="W352" s="55"/>
      <c r="X352" s="23">
        <v>9235.82</v>
      </c>
      <c r="Y352" s="22">
        <f t="shared" si="75"/>
        <v>17675953.326405</v>
      </c>
      <c r="Z352" s="23">
        <v>9560.14</v>
      </c>
      <c r="AA352" s="22">
        <f t="shared" si="76"/>
        <v>18296652.428684998</v>
      </c>
    </row>
    <row r="353" spans="1:27" s="16" customFormat="1" ht="20.100000000000001" customHeight="1">
      <c r="A353" s="39">
        <v>350</v>
      </c>
      <c r="B353" s="19"/>
      <c r="C353" s="19"/>
      <c r="D353" s="20">
        <v>76115390511103</v>
      </c>
      <c r="E353" s="20" t="s">
        <v>624</v>
      </c>
      <c r="F353" s="18" t="s">
        <v>621</v>
      </c>
      <c r="G353" s="18" t="s">
        <v>65</v>
      </c>
      <c r="H353" s="19"/>
      <c r="I353" s="18" t="s">
        <v>622</v>
      </c>
      <c r="J353" s="24" t="s">
        <v>1020</v>
      </c>
      <c r="K353" s="19" t="s">
        <v>86</v>
      </c>
      <c r="L353" s="19" t="s">
        <v>29</v>
      </c>
      <c r="M353" s="19">
        <v>3</v>
      </c>
      <c r="N353" s="19">
        <v>3</v>
      </c>
      <c r="O353" s="18">
        <v>1890</v>
      </c>
      <c r="P353" s="18"/>
      <c r="Q353" s="19" t="s">
        <v>47</v>
      </c>
      <c r="R353" s="21" t="s">
        <v>54</v>
      </c>
      <c r="S353" s="22">
        <v>1913.8477499999999</v>
      </c>
      <c r="T353" s="18"/>
      <c r="U353" s="23">
        <v>10402.219999999999</v>
      </c>
      <c r="V353" s="23">
        <f>U353*S353</f>
        <v>19908265.342005</v>
      </c>
      <c r="W353" s="55"/>
      <c r="X353" s="23">
        <v>10517.32</v>
      </c>
      <c r="Y353" s="22">
        <f t="shared" si="75"/>
        <v>20128549.218029998</v>
      </c>
      <c r="Z353" s="23">
        <v>10885.64</v>
      </c>
      <c r="AA353" s="22">
        <f t="shared" si="76"/>
        <v>20833457.621309999</v>
      </c>
    </row>
    <row r="354" spans="1:27" s="16" customFormat="1" ht="20.100000000000001" customHeight="1">
      <c r="A354" s="39">
        <v>351</v>
      </c>
      <c r="B354" s="19"/>
      <c r="C354" s="19"/>
      <c r="D354" s="20">
        <v>76115390511104</v>
      </c>
      <c r="E354" s="20" t="s">
        <v>625</v>
      </c>
      <c r="F354" s="18" t="s">
        <v>621</v>
      </c>
      <c r="G354" s="18" t="s">
        <v>65</v>
      </c>
      <c r="H354" s="19"/>
      <c r="I354" s="18" t="s">
        <v>622</v>
      </c>
      <c r="J354" s="24" t="s">
        <v>1020</v>
      </c>
      <c r="K354" s="19" t="s">
        <v>86</v>
      </c>
      <c r="L354" s="19" t="s">
        <v>29</v>
      </c>
      <c r="M354" s="19">
        <v>3</v>
      </c>
      <c r="N354" s="19">
        <v>4</v>
      </c>
      <c r="O354" s="18">
        <v>1710</v>
      </c>
      <c r="P354" s="18"/>
      <c r="Q354" s="19" t="s">
        <v>24</v>
      </c>
      <c r="R354" s="21"/>
      <c r="S354" s="22">
        <v>1731.576339</v>
      </c>
      <c r="T354" s="18"/>
      <c r="U354" s="23">
        <v>10402.219999999999</v>
      </c>
      <c r="V354" s="23">
        <f>U354*S354</f>
        <v>18012238.025072578</v>
      </c>
      <c r="W354" s="55"/>
      <c r="X354" s="23">
        <v>10517.32</v>
      </c>
      <c r="Y354" s="22">
        <f t="shared" si="75"/>
        <v>18211542.46169148</v>
      </c>
      <c r="Z354" s="23">
        <v>10885.64</v>
      </c>
      <c r="AA354" s="22">
        <f t="shared" si="76"/>
        <v>18849316.65887196</v>
      </c>
    </row>
    <row r="355" spans="1:27" s="16" customFormat="1" ht="20.100000000000001" customHeight="1">
      <c r="A355" s="39">
        <v>352</v>
      </c>
      <c r="B355" s="25">
        <v>64</v>
      </c>
      <c r="C355" s="25">
        <v>64</v>
      </c>
      <c r="D355" s="26">
        <v>76115390511101</v>
      </c>
      <c r="E355" s="26" t="s">
        <v>620</v>
      </c>
      <c r="F355" s="27" t="s">
        <v>621</v>
      </c>
      <c r="G355" s="27" t="s">
        <v>65</v>
      </c>
      <c r="H355" s="25"/>
      <c r="I355" s="27" t="s">
        <v>622</v>
      </c>
      <c r="J355" s="27" t="s">
        <v>986</v>
      </c>
      <c r="K355" s="25" t="s">
        <v>86</v>
      </c>
      <c r="L355" s="25"/>
      <c r="M355" s="25"/>
      <c r="N355" s="25"/>
      <c r="O355" s="27"/>
      <c r="P355" s="27"/>
      <c r="Q355" s="25"/>
      <c r="R355" s="28"/>
      <c r="S355" s="29"/>
      <c r="T355" s="30">
        <f>SUM(S351:S354)</f>
        <v>7473.1195889999999</v>
      </c>
      <c r="U355" s="31">
        <f>V355/T355</f>
        <v>10077.552308526971</v>
      </c>
      <c r="V355" s="31">
        <f>SUM(V351:V354)</f>
        <v>75310753.566025078</v>
      </c>
      <c r="W355" s="56">
        <v>75400000</v>
      </c>
      <c r="X355" s="31">
        <f>Y355/T355</f>
        <v>10189.130966970863</v>
      </c>
      <c r="Y355" s="29">
        <f t="shared" ref="Y355:AA355" si="91">SUM(Y351:Y354)</f>
        <v>76144594.224156469</v>
      </c>
      <c r="Z355" s="31">
        <f>AA355/T355</f>
        <v>10546.182673991325</v>
      </c>
      <c r="AA355" s="29">
        <f t="shared" si="91"/>
        <v>78812884.330176964</v>
      </c>
    </row>
    <row r="356" spans="1:27" s="16" customFormat="1" ht="20.100000000000001" customHeight="1">
      <c r="A356" s="39">
        <v>353</v>
      </c>
      <c r="B356" s="19">
        <v>65</v>
      </c>
      <c r="C356" s="19">
        <v>65</v>
      </c>
      <c r="D356" s="20" t="s">
        <v>626</v>
      </c>
      <c r="E356" s="20" t="s">
        <v>627</v>
      </c>
      <c r="F356" s="18" t="s">
        <v>67</v>
      </c>
      <c r="G356" s="18" t="s">
        <v>41</v>
      </c>
      <c r="H356" s="19">
        <v>1</v>
      </c>
      <c r="I356" s="18" t="s">
        <v>1522</v>
      </c>
      <c r="J356" s="18" t="s">
        <v>987</v>
      </c>
      <c r="K356" s="19" t="s">
        <v>86</v>
      </c>
      <c r="L356" s="19" t="s">
        <v>20</v>
      </c>
      <c r="M356" s="19" t="s">
        <v>290</v>
      </c>
      <c r="N356" s="19">
        <v>3</v>
      </c>
      <c r="O356" s="18">
        <v>3473</v>
      </c>
      <c r="P356" s="18"/>
      <c r="Q356" s="19" t="s">
        <v>24</v>
      </c>
      <c r="R356" s="21"/>
      <c r="S356" s="22">
        <v>3473</v>
      </c>
      <c r="T356" s="18"/>
      <c r="U356" s="23">
        <v>8019.32</v>
      </c>
      <c r="V356" s="23">
        <f>U356*S356</f>
        <v>27851098.359999999</v>
      </c>
      <c r="W356" s="55"/>
      <c r="X356" s="23">
        <v>8227.44</v>
      </c>
      <c r="Y356" s="22">
        <f t="shared" ref="Y356:Y419" si="92">X356*S356</f>
        <v>28573899.120000001</v>
      </c>
      <c r="Z356" s="23">
        <v>8884.02</v>
      </c>
      <c r="AA356" s="22">
        <f t="shared" ref="AA356:AA419" si="93">Z356*S356</f>
        <v>30854201.460000001</v>
      </c>
    </row>
    <row r="357" spans="1:27" s="16" customFormat="1" ht="20.100000000000001" customHeight="1">
      <c r="A357" s="39">
        <v>354</v>
      </c>
      <c r="B357" s="25">
        <v>65</v>
      </c>
      <c r="C357" s="25">
        <v>65</v>
      </c>
      <c r="D357" s="26" t="s">
        <v>626</v>
      </c>
      <c r="E357" s="26" t="s">
        <v>627</v>
      </c>
      <c r="F357" s="27" t="s">
        <v>67</v>
      </c>
      <c r="G357" s="27" t="s">
        <v>41</v>
      </c>
      <c r="H357" s="25"/>
      <c r="I357" s="27" t="s">
        <v>1522</v>
      </c>
      <c r="J357" s="27" t="s">
        <v>987</v>
      </c>
      <c r="K357" s="25" t="s">
        <v>86</v>
      </c>
      <c r="L357" s="25"/>
      <c r="M357" s="25"/>
      <c r="N357" s="25"/>
      <c r="O357" s="27"/>
      <c r="P357" s="27"/>
      <c r="Q357" s="25"/>
      <c r="R357" s="28"/>
      <c r="S357" s="29"/>
      <c r="T357" s="30">
        <f>SUM(S356)</f>
        <v>3473</v>
      </c>
      <c r="U357" s="31">
        <f>V357/T357</f>
        <v>8019.32</v>
      </c>
      <c r="V357" s="31">
        <f>SUM(V356)</f>
        <v>27851098.359999999</v>
      </c>
      <c r="W357" s="56">
        <v>27900000</v>
      </c>
      <c r="X357" s="31">
        <f>Y357/T357</f>
        <v>8227.44</v>
      </c>
      <c r="Y357" s="29">
        <f t="shared" ref="Y357:AA357" si="94">SUM(Y356)</f>
        <v>28573899.120000001</v>
      </c>
      <c r="Z357" s="31">
        <f>AA357/T357</f>
        <v>8884.02</v>
      </c>
      <c r="AA357" s="29">
        <f t="shared" si="94"/>
        <v>30854201.460000001</v>
      </c>
    </row>
    <row r="358" spans="1:27" s="16" customFormat="1" ht="20.100000000000001" customHeight="1">
      <c r="A358" s="39">
        <v>355</v>
      </c>
      <c r="B358" s="19">
        <v>66</v>
      </c>
      <c r="C358" s="19">
        <v>66</v>
      </c>
      <c r="D358" s="20" t="s">
        <v>628</v>
      </c>
      <c r="E358" s="20" t="s">
        <v>629</v>
      </c>
      <c r="F358" s="18" t="s">
        <v>67</v>
      </c>
      <c r="G358" s="18" t="s">
        <v>41</v>
      </c>
      <c r="H358" s="19">
        <v>2</v>
      </c>
      <c r="I358" s="18" t="s">
        <v>630</v>
      </c>
      <c r="J358" s="18" t="s">
        <v>988</v>
      </c>
      <c r="K358" s="19" t="s">
        <v>86</v>
      </c>
      <c r="L358" s="19" t="s">
        <v>29</v>
      </c>
      <c r="M358" s="19">
        <v>1</v>
      </c>
      <c r="N358" s="19">
        <v>1</v>
      </c>
      <c r="O358" s="18">
        <v>1566</v>
      </c>
      <c r="P358" s="18"/>
      <c r="Q358" s="19" t="s">
        <v>47</v>
      </c>
      <c r="R358" s="21">
        <v>0.05</v>
      </c>
      <c r="S358" s="22">
        <v>1581.1263729999998</v>
      </c>
      <c r="T358" s="18"/>
      <c r="U358" s="23">
        <v>9838.44</v>
      </c>
      <c r="V358" s="23">
        <f>U358*S358</f>
        <v>15555816.953178119</v>
      </c>
      <c r="W358" s="55"/>
      <c r="X358" s="23">
        <v>9949.3799999999992</v>
      </c>
      <c r="Y358" s="22">
        <f t="shared" si="92"/>
        <v>15731227.112998737</v>
      </c>
      <c r="Z358" s="23">
        <v>10304.379999999999</v>
      </c>
      <c r="AA358" s="22">
        <f t="shared" si="93"/>
        <v>16292526.975413738</v>
      </c>
    </row>
    <row r="359" spans="1:27" s="16" customFormat="1" ht="20.100000000000001" customHeight="1">
      <c r="A359" s="39">
        <v>356</v>
      </c>
      <c r="B359" s="19"/>
      <c r="C359" s="19"/>
      <c r="D359" s="20" t="s">
        <v>631</v>
      </c>
      <c r="E359" s="20" t="s">
        <v>632</v>
      </c>
      <c r="F359" s="18" t="s">
        <v>67</v>
      </c>
      <c r="G359" s="18" t="s">
        <v>41</v>
      </c>
      <c r="H359" s="19">
        <v>2</v>
      </c>
      <c r="I359" s="18" t="s">
        <v>630</v>
      </c>
      <c r="J359" s="24" t="s">
        <v>1020</v>
      </c>
      <c r="K359" s="19" t="s">
        <v>86</v>
      </c>
      <c r="L359" s="19" t="s">
        <v>29</v>
      </c>
      <c r="M359" s="19">
        <v>1</v>
      </c>
      <c r="N359" s="19">
        <v>2</v>
      </c>
      <c r="O359" s="18">
        <v>1566</v>
      </c>
      <c r="P359" s="18"/>
      <c r="Q359" s="19" t="s">
        <v>47</v>
      </c>
      <c r="R359" s="21">
        <v>0.05</v>
      </c>
      <c r="S359" s="22">
        <v>1581.1263719999999</v>
      </c>
      <c r="T359" s="18"/>
      <c r="U359" s="23">
        <v>9838.44</v>
      </c>
      <c r="V359" s="23">
        <f>U359*S359</f>
        <v>15555816.943339679</v>
      </c>
      <c r="W359" s="55"/>
      <c r="X359" s="23">
        <v>9949.3799999999992</v>
      </c>
      <c r="Y359" s="22">
        <f t="shared" si="92"/>
        <v>15731227.103049358</v>
      </c>
      <c r="Z359" s="23">
        <v>10304.379999999999</v>
      </c>
      <c r="AA359" s="22">
        <f t="shared" si="93"/>
        <v>16292526.965109358</v>
      </c>
    </row>
    <row r="360" spans="1:27" s="16" customFormat="1" ht="20.100000000000001" customHeight="1">
      <c r="A360" s="39">
        <v>357</v>
      </c>
      <c r="B360" s="25">
        <v>66</v>
      </c>
      <c r="C360" s="25">
        <v>66</v>
      </c>
      <c r="D360" s="26" t="s">
        <v>628</v>
      </c>
      <c r="E360" s="26" t="s">
        <v>629</v>
      </c>
      <c r="F360" s="27" t="s">
        <v>67</v>
      </c>
      <c r="G360" s="27" t="s">
        <v>41</v>
      </c>
      <c r="H360" s="25"/>
      <c r="I360" s="27" t="s">
        <v>630</v>
      </c>
      <c r="J360" s="27" t="s">
        <v>988</v>
      </c>
      <c r="K360" s="25" t="s">
        <v>86</v>
      </c>
      <c r="L360" s="25"/>
      <c r="M360" s="25"/>
      <c r="N360" s="25"/>
      <c r="O360" s="27"/>
      <c r="P360" s="27"/>
      <c r="Q360" s="25"/>
      <c r="R360" s="28"/>
      <c r="S360" s="29"/>
      <c r="T360" s="30">
        <f>SUM(S358:S359)</f>
        <v>3162.2527449999998</v>
      </c>
      <c r="U360" s="31">
        <f>V360/T360</f>
        <v>9838.44</v>
      </c>
      <c r="V360" s="31">
        <f>SUM(V358:V359)</f>
        <v>31111633.896517798</v>
      </c>
      <c r="W360" s="56">
        <v>31200000</v>
      </c>
      <c r="X360" s="31">
        <f>Y360/T360</f>
        <v>9949.3799999999992</v>
      </c>
      <c r="Y360" s="29">
        <f t="shared" ref="Y360:AA360" si="95">SUM(Y358:Y359)</f>
        <v>31462454.216048095</v>
      </c>
      <c r="Z360" s="31">
        <f>AA360/T360</f>
        <v>10304.379999999999</v>
      </c>
      <c r="AA360" s="29">
        <f t="shared" si="95"/>
        <v>32585053.940523095</v>
      </c>
    </row>
    <row r="361" spans="1:27" s="82" customFormat="1" ht="20.100000000000001" customHeight="1">
      <c r="A361" s="74">
        <v>358</v>
      </c>
      <c r="B361" s="75">
        <v>67</v>
      </c>
      <c r="C361" s="75">
        <v>67</v>
      </c>
      <c r="D361" s="76">
        <v>67119101310101</v>
      </c>
      <c r="E361" s="76" t="s">
        <v>633</v>
      </c>
      <c r="F361" s="77" t="s">
        <v>67</v>
      </c>
      <c r="G361" s="77" t="s">
        <v>41</v>
      </c>
      <c r="H361" s="75">
        <v>1</v>
      </c>
      <c r="I361" s="77" t="s">
        <v>1523</v>
      </c>
      <c r="J361" s="77" t="s">
        <v>989</v>
      </c>
      <c r="K361" s="75" t="s">
        <v>86</v>
      </c>
      <c r="L361" s="75" t="s">
        <v>20</v>
      </c>
      <c r="M361" s="75" t="s">
        <v>21</v>
      </c>
      <c r="N361" s="75">
        <v>1</v>
      </c>
      <c r="O361" s="77">
        <v>1680</v>
      </c>
      <c r="P361" s="77"/>
      <c r="Q361" s="75" t="s">
        <v>23</v>
      </c>
      <c r="R361" s="78">
        <v>0.05</v>
      </c>
      <c r="S361" s="79">
        <v>1694.7963239999999</v>
      </c>
      <c r="T361" s="77"/>
      <c r="U361" s="80">
        <v>8019.32</v>
      </c>
      <c r="V361" s="80">
        <f>U361*S361</f>
        <v>13591114.056979679</v>
      </c>
      <c r="W361" s="81"/>
      <c r="X361" s="80">
        <v>8227.44</v>
      </c>
      <c r="Y361" s="79">
        <f t="shared" si="92"/>
        <v>13943835.067930561</v>
      </c>
      <c r="Z361" s="80">
        <v>8884.02</v>
      </c>
      <c r="AA361" s="79">
        <f t="shared" si="93"/>
        <v>15056604.43834248</v>
      </c>
    </row>
    <row r="362" spans="1:27" s="82" customFormat="1" ht="20.100000000000001" customHeight="1">
      <c r="A362" s="74">
        <v>359</v>
      </c>
      <c r="B362" s="75"/>
      <c r="C362" s="75"/>
      <c r="D362" s="76">
        <v>67119101310102</v>
      </c>
      <c r="E362" s="76" t="s">
        <v>634</v>
      </c>
      <c r="F362" s="77" t="s">
        <v>67</v>
      </c>
      <c r="G362" s="77" t="s">
        <v>41</v>
      </c>
      <c r="H362" s="75">
        <v>1</v>
      </c>
      <c r="I362" s="77" t="s">
        <v>1523</v>
      </c>
      <c r="J362" s="83" t="s">
        <v>1020</v>
      </c>
      <c r="K362" s="75" t="s">
        <v>86</v>
      </c>
      <c r="L362" s="75" t="s">
        <v>20</v>
      </c>
      <c r="M362" s="75" t="s">
        <v>21</v>
      </c>
      <c r="N362" s="75">
        <v>2</v>
      </c>
      <c r="O362" s="77">
        <v>1680</v>
      </c>
      <c r="P362" s="77"/>
      <c r="Q362" s="75" t="s">
        <v>23</v>
      </c>
      <c r="R362" s="78">
        <v>0.05</v>
      </c>
      <c r="S362" s="79">
        <v>1694.7963239999999</v>
      </c>
      <c r="T362" s="77"/>
      <c r="U362" s="80">
        <v>8019.32</v>
      </c>
      <c r="V362" s="80">
        <f>U362*S362</f>
        <v>13591114.056979679</v>
      </c>
      <c r="W362" s="81"/>
      <c r="X362" s="80">
        <v>8227.44</v>
      </c>
      <c r="Y362" s="79">
        <f t="shared" si="92"/>
        <v>13943835.067930561</v>
      </c>
      <c r="Z362" s="80">
        <v>8884.02</v>
      </c>
      <c r="AA362" s="79">
        <f t="shared" si="93"/>
        <v>15056604.43834248</v>
      </c>
    </row>
    <row r="363" spans="1:27" s="82" customFormat="1" ht="20.100000000000001" customHeight="1">
      <c r="A363" s="74">
        <v>360</v>
      </c>
      <c r="B363" s="75"/>
      <c r="C363" s="75"/>
      <c r="D363" s="76">
        <v>67119101310103</v>
      </c>
      <c r="E363" s="76" t="s">
        <v>635</v>
      </c>
      <c r="F363" s="77" t="s">
        <v>67</v>
      </c>
      <c r="G363" s="77" t="s">
        <v>41</v>
      </c>
      <c r="H363" s="75">
        <v>1</v>
      </c>
      <c r="I363" s="77" t="s">
        <v>1523</v>
      </c>
      <c r="J363" s="83" t="s">
        <v>1020</v>
      </c>
      <c r="K363" s="75" t="s">
        <v>86</v>
      </c>
      <c r="L363" s="75" t="s">
        <v>20</v>
      </c>
      <c r="M363" s="75" t="s">
        <v>21</v>
      </c>
      <c r="N363" s="75">
        <v>3</v>
      </c>
      <c r="O363" s="77">
        <v>1785</v>
      </c>
      <c r="P363" s="77"/>
      <c r="Q363" s="75" t="s">
        <v>23</v>
      </c>
      <c r="R363" s="78">
        <v>0.05</v>
      </c>
      <c r="S363" s="79">
        <v>1800.7210930000001</v>
      </c>
      <c r="T363" s="77"/>
      <c r="U363" s="80">
        <v>8019.32</v>
      </c>
      <c r="V363" s="80">
        <f>U363*S363</f>
        <v>14440558.67551676</v>
      </c>
      <c r="W363" s="81"/>
      <c r="X363" s="80">
        <v>8227.44</v>
      </c>
      <c r="Y363" s="79">
        <f t="shared" si="92"/>
        <v>14815324.749391923</v>
      </c>
      <c r="Z363" s="80">
        <v>8884.02</v>
      </c>
      <c r="AA363" s="79">
        <f t="shared" si="93"/>
        <v>15997642.204633862</v>
      </c>
    </row>
    <row r="364" spans="1:27" s="82" customFormat="1" ht="20.100000000000001" customHeight="1">
      <c r="A364" s="74">
        <v>361</v>
      </c>
      <c r="B364" s="75">
        <v>67</v>
      </c>
      <c r="C364" s="75">
        <v>67</v>
      </c>
      <c r="D364" s="76">
        <v>67119101310101</v>
      </c>
      <c r="E364" s="76" t="s">
        <v>633</v>
      </c>
      <c r="F364" s="77" t="s">
        <v>67</v>
      </c>
      <c r="G364" s="77" t="s">
        <v>41</v>
      </c>
      <c r="H364" s="75"/>
      <c r="I364" s="77" t="s">
        <v>1523</v>
      </c>
      <c r="J364" s="77" t="s">
        <v>989</v>
      </c>
      <c r="K364" s="75" t="s">
        <v>86</v>
      </c>
      <c r="L364" s="75"/>
      <c r="M364" s="75"/>
      <c r="N364" s="75"/>
      <c r="O364" s="77"/>
      <c r="P364" s="77"/>
      <c r="Q364" s="75"/>
      <c r="R364" s="78"/>
      <c r="S364" s="79"/>
      <c r="T364" s="84">
        <f>SUM(S361:S363)</f>
        <v>5190.3137409999999</v>
      </c>
      <c r="U364" s="80">
        <f>V364/T364</f>
        <v>8019.32</v>
      </c>
      <c r="V364" s="80">
        <f>SUM(V361:V363)</f>
        <v>41622786.789476119</v>
      </c>
      <c r="W364" s="81">
        <v>41700000</v>
      </c>
      <c r="X364" s="80">
        <f>Y364/T364</f>
        <v>8227.44</v>
      </c>
      <c r="Y364" s="79">
        <f t="shared" ref="Y364:AA364" si="96">SUM(Y361:Y363)</f>
        <v>42702994.885253042</v>
      </c>
      <c r="Z364" s="80">
        <f>AA364/T364</f>
        <v>8884.02</v>
      </c>
      <c r="AA364" s="79">
        <f t="shared" si="96"/>
        <v>46110851.081318825</v>
      </c>
    </row>
    <row r="365" spans="1:27" s="16" customFormat="1" ht="20.100000000000001" customHeight="1">
      <c r="A365" s="39">
        <v>362</v>
      </c>
      <c r="B365" s="19">
        <v>68</v>
      </c>
      <c r="C365" s="19">
        <v>68</v>
      </c>
      <c r="D365" s="20" t="s">
        <v>636</v>
      </c>
      <c r="E365" s="20" t="s">
        <v>637</v>
      </c>
      <c r="F365" s="18" t="s">
        <v>67</v>
      </c>
      <c r="G365" s="18" t="s">
        <v>41</v>
      </c>
      <c r="H365" s="19">
        <v>1</v>
      </c>
      <c r="I365" s="18" t="s">
        <v>638</v>
      </c>
      <c r="J365" s="18" t="s">
        <v>990</v>
      </c>
      <c r="K365" s="19" t="s">
        <v>86</v>
      </c>
      <c r="L365" s="19" t="s">
        <v>29</v>
      </c>
      <c r="M365" s="19">
        <v>2</v>
      </c>
      <c r="N365" s="19">
        <v>1</v>
      </c>
      <c r="O365" s="18">
        <v>1781</v>
      </c>
      <c r="P365" s="18"/>
      <c r="Q365" s="19" t="s">
        <v>47</v>
      </c>
      <c r="R365" s="21">
        <v>0.05</v>
      </c>
      <c r="S365" s="22">
        <v>1796.2692509999999</v>
      </c>
      <c r="T365" s="18"/>
      <c r="U365" s="23">
        <v>9645.9699999999993</v>
      </c>
      <c r="V365" s="23">
        <f>U365*S365</f>
        <v>17326759.307068467</v>
      </c>
      <c r="W365" s="55"/>
      <c r="X365" s="23">
        <v>9754.82</v>
      </c>
      <c r="Y365" s="22">
        <f t="shared" si="92"/>
        <v>17522283.215039819</v>
      </c>
      <c r="Z365" s="23">
        <v>10103.14</v>
      </c>
      <c r="AA365" s="22">
        <f t="shared" si="93"/>
        <v>18147959.720548138</v>
      </c>
    </row>
    <row r="366" spans="1:27" s="16" customFormat="1" ht="20.100000000000001" customHeight="1">
      <c r="A366" s="39">
        <v>363</v>
      </c>
      <c r="B366" s="19"/>
      <c r="C366" s="19"/>
      <c r="D366" s="20" t="s">
        <v>639</v>
      </c>
      <c r="E366" s="20" t="s">
        <v>640</v>
      </c>
      <c r="F366" s="18" t="s">
        <v>67</v>
      </c>
      <c r="G366" s="18" t="s">
        <v>41</v>
      </c>
      <c r="H366" s="19">
        <v>1</v>
      </c>
      <c r="I366" s="18" t="s">
        <v>638</v>
      </c>
      <c r="J366" s="24" t="s">
        <v>1020</v>
      </c>
      <c r="K366" s="19" t="s">
        <v>86</v>
      </c>
      <c r="L366" s="19" t="s">
        <v>29</v>
      </c>
      <c r="M366" s="19">
        <v>2</v>
      </c>
      <c r="N366" s="19">
        <v>2</v>
      </c>
      <c r="O366" s="18">
        <v>1851.8</v>
      </c>
      <c r="P366" s="18"/>
      <c r="Q366" s="19" t="s">
        <v>47</v>
      </c>
      <c r="R366" s="21">
        <v>0.05</v>
      </c>
      <c r="S366" s="22">
        <v>1867.6762490000001</v>
      </c>
      <c r="T366" s="18"/>
      <c r="U366" s="23">
        <v>9645.9699999999993</v>
      </c>
      <c r="V366" s="23">
        <f>U366*S366</f>
        <v>18015549.067566529</v>
      </c>
      <c r="W366" s="55"/>
      <c r="X366" s="23">
        <v>9754.82</v>
      </c>
      <c r="Y366" s="22">
        <f t="shared" si="92"/>
        <v>18218845.627270181</v>
      </c>
      <c r="Z366" s="23">
        <v>10103.14</v>
      </c>
      <c r="AA366" s="22">
        <f t="shared" si="93"/>
        <v>18869394.618321858</v>
      </c>
    </row>
    <row r="367" spans="1:27" s="16" customFormat="1" ht="20.100000000000001" customHeight="1">
      <c r="A367" s="39">
        <v>364</v>
      </c>
      <c r="B367" s="25">
        <v>68</v>
      </c>
      <c r="C367" s="25">
        <v>68</v>
      </c>
      <c r="D367" s="26" t="s">
        <v>636</v>
      </c>
      <c r="E367" s="26" t="s">
        <v>637</v>
      </c>
      <c r="F367" s="27" t="s">
        <v>67</v>
      </c>
      <c r="G367" s="27" t="s">
        <v>41</v>
      </c>
      <c r="H367" s="25"/>
      <c r="I367" s="27" t="s">
        <v>638</v>
      </c>
      <c r="J367" s="27" t="s">
        <v>990</v>
      </c>
      <c r="K367" s="25" t="s">
        <v>86</v>
      </c>
      <c r="L367" s="25"/>
      <c r="M367" s="25"/>
      <c r="N367" s="25"/>
      <c r="O367" s="27"/>
      <c r="P367" s="27"/>
      <c r="Q367" s="25"/>
      <c r="R367" s="28"/>
      <c r="S367" s="29"/>
      <c r="T367" s="30">
        <f>SUM(S365:S366)</f>
        <v>3663.9454999999998</v>
      </c>
      <c r="U367" s="31">
        <f>V367/T367</f>
        <v>9645.9699999999993</v>
      </c>
      <c r="V367" s="31">
        <f>SUM(V365:V366)</f>
        <v>35342308.374634996</v>
      </c>
      <c r="W367" s="56">
        <v>35400000</v>
      </c>
      <c r="X367" s="31">
        <f>Y367/T367</f>
        <v>9754.82</v>
      </c>
      <c r="Y367" s="29">
        <f t="shared" ref="Y367:AA367" si="97">SUM(Y365:Y366)</f>
        <v>35741128.842309996</v>
      </c>
      <c r="Z367" s="31">
        <f>AA367/T367</f>
        <v>10103.14</v>
      </c>
      <c r="AA367" s="29">
        <f t="shared" si="97"/>
        <v>37017354.338869996</v>
      </c>
    </row>
    <row r="368" spans="1:27" s="16" customFormat="1" ht="20.100000000000001" customHeight="1">
      <c r="A368" s="39">
        <v>365</v>
      </c>
      <c r="B368" s="19">
        <v>69</v>
      </c>
      <c r="C368" s="19">
        <v>69</v>
      </c>
      <c r="D368" s="20" t="s">
        <v>641</v>
      </c>
      <c r="E368" s="20" t="s">
        <v>642</v>
      </c>
      <c r="F368" s="18" t="s">
        <v>67</v>
      </c>
      <c r="G368" s="18" t="s">
        <v>41</v>
      </c>
      <c r="H368" s="19">
        <v>2</v>
      </c>
      <c r="I368" s="18" t="s">
        <v>643</v>
      </c>
      <c r="J368" s="18" t="s">
        <v>991</v>
      </c>
      <c r="K368" s="19" t="s">
        <v>86</v>
      </c>
      <c r="L368" s="19" t="s">
        <v>20</v>
      </c>
      <c r="M368" s="19" t="s">
        <v>25</v>
      </c>
      <c r="N368" s="19">
        <v>1</v>
      </c>
      <c r="O368" s="18">
        <v>1404</v>
      </c>
      <c r="P368" s="18"/>
      <c r="Q368" s="19" t="s">
        <v>24</v>
      </c>
      <c r="R368" s="21"/>
      <c r="S368" s="22">
        <v>1417.133235</v>
      </c>
      <c r="T368" s="18"/>
      <c r="U368" s="23">
        <v>8180.59</v>
      </c>
      <c r="V368" s="23">
        <f>U368*S368</f>
        <v>11592985.970908651</v>
      </c>
      <c r="W368" s="55"/>
      <c r="X368" s="23">
        <v>8392.7000000000007</v>
      </c>
      <c r="Y368" s="22">
        <f t="shared" si="92"/>
        <v>11893574.101384502</v>
      </c>
      <c r="Z368" s="23">
        <v>9061.8799999999992</v>
      </c>
      <c r="AA368" s="22">
        <f t="shared" si="93"/>
        <v>12841891.319581799</v>
      </c>
    </row>
    <row r="369" spans="1:27" s="16" customFormat="1" ht="20.100000000000001" customHeight="1">
      <c r="A369" s="39">
        <v>366</v>
      </c>
      <c r="B369" s="19"/>
      <c r="C369" s="19"/>
      <c r="D369" s="20" t="s">
        <v>644</v>
      </c>
      <c r="E369" s="20" t="s">
        <v>645</v>
      </c>
      <c r="F369" s="18" t="s">
        <v>67</v>
      </c>
      <c r="G369" s="18" t="s">
        <v>41</v>
      </c>
      <c r="H369" s="19">
        <v>2</v>
      </c>
      <c r="I369" s="18" t="s">
        <v>643</v>
      </c>
      <c r="J369" s="24" t="s">
        <v>1020</v>
      </c>
      <c r="K369" s="19" t="s">
        <v>86</v>
      </c>
      <c r="L369" s="19" t="s">
        <v>20</v>
      </c>
      <c r="M369" s="19" t="s">
        <v>25</v>
      </c>
      <c r="N369" s="19">
        <v>2</v>
      </c>
      <c r="O369" s="18">
        <v>411.3</v>
      </c>
      <c r="P369" s="18"/>
      <c r="Q369" s="19" t="s">
        <v>24</v>
      </c>
      <c r="R369" s="21"/>
      <c r="S369" s="22">
        <v>415.14736499999998</v>
      </c>
      <c r="T369" s="18"/>
      <c r="U369" s="23">
        <v>8180.59</v>
      </c>
      <c r="V369" s="23">
        <f>U369*S369</f>
        <v>3396150.3826453499</v>
      </c>
      <c r="W369" s="55"/>
      <c r="X369" s="23">
        <v>8392.7000000000007</v>
      </c>
      <c r="Y369" s="22">
        <f t="shared" si="92"/>
        <v>3484207.2902355003</v>
      </c>
      <c r="Z369" s="23">
        <v>9061.8799999999992</v>
      </c>
      <c r="AA369" s="22">
        <f t="shared" si="93"/>
        <v>3762015.6039461996</v>
      </c>
    </row>
    <row r="370" spans="1:27" s="16" customFormat="1" ht="20.100000000000001" customHeight="1">
      <c r="A370" s="39">
        <v>367</v>
      </c>
      <c r="B370" s="25">
        <v>69</v>
      </c>
      <c r="C370" s="25">
        <v>69</v>
      </c>
      <c r="D370" s="26" t="s">
        <v>641</v>
      </c>
      <c r="E370" s="26" t="s">
        <v>642</v>
      </c>
      <c r="F370" s="27" t="s">
        <v>67</v>
      </c>
      <c r="G370" s="27" t="s">
        <v>41</v>
      </c>
      <c r="H370" s="25"/>
      <c r="I370" s="27" t="s">
        <v>643</v>
      </c>
      <c r="J370" s="27" t="s">
        <v>991</v>
      </c>
      <c r="K370" s="25" t="s">
        <v>86</v>
      </c>
      <c r="L370" s="25"/>
      <c r="M370" s="25"/>
      <c r="N370" s="25"/>
      <c r="O370" s="27"/>
      <c r="P370" s="27"/>
      <c r="Q370" s="25"/>
      <c r="R370" s="28"/>
      <c r="S370" s="29"/>
      <c r="T370" s="30">
        <f>SUM(S368:S369)</f>
        <v>1832.2806</v>
      </c>
      <c r="U370" s="31">
        <f>V370/T370</f>
        <v>8180.59</v>
      </c>
      <c r="V370" s="31">
        <f>SUM(V368:V369)</f>
        <v>14989136.353554001</v>
      </c>
      <c r="W370" s="56">
        <v>15000000</v>
      </c>
      <c r="X370" s="31">
        <f>Y370/T370</f>
        <v>8392.7000000000007</v>
      </c>
      <c r="Y370" s="29">
        <f t="shared" ref="Y370:AA370" si="98">SUM(Y368:Y369)</f>
        <v>15377781.391620003</v>
      </c>
      <c r="Z370" s="31">
        <f>AA370/T370</f>
        <v>9061.8799999999992</v>
      </c>
      <c r="AA370" s="29">
        <f t="shared" si="98"/>
        <v>16603906.923527999</v>
      </c>
    </row>
    <row r="371" spans="1:27" s="16" customFormat="1" ht="20.100000000000001" customHeight="1">
      <c r="A371" s="39">
        <v>368</v>
      </c>
      <c r="B371" s="19">
        <v>70</v>
      </c>
      <c r="C371" s="19">
        <v>70</v>
      </c>
      <c r="D371" s="20">
        <v>67113450510101</v>
      </c>
      <c r="E371" s="20" t="s">
        <v>646</v>
      </c>
      <c r="F371" s="18" t="s">
        <v>67</v>
      </c>
      <c r="G371" s="18" t="s">
        <v>41</v>
      </c>
      <c r="H371" s="19">
        <v>1</v>
      </c>
      <c r="I371" s="18" t="s">
        <v>647</v>
      </c>
      <c r="J371" s="18" t="s">
        <v>992</v>
      </c>
      <c r="K371" s="19" t="s">
        <v>86</v>
      </c>
      <c r="L371" s="19" t="s">
        <v>29</v>
      </c>
      <c r="M371" s="19">
        <v>1</v>
      </c>
      <c r="N371" s="19" t="s">
        <v>55</v>
      </c>
      <c r="O371" s="18">
        <v>1653.4</v>
      </c>
      <c r="P371" s="18"/>
      <c r="Q371" s="19" t="s">
        <v>47</v>
      </c>
      <c r="R371" s="21">
        <v>0.05</v>
      </c>
      <c r="S371" s="22">
        <v>1668.3470319999999</v>
      </c>
      <c r="T371" s="18"/>
      <c r="U371" s="23">
        <v>9645.9699999999993</v>
      </c>
      <c r="V371" s="23">
        <f t="shared" ref="V371:V378" si="99">U371*S371</f>
        <v>16092825.420261038</v>
      </c>
      <c r="W371" s="55"/>
      <c r="X371" s="23">
        <v>9754.82</v>
      </c>
      <c r="Y371" s="22">
        <f t="shared" si="92"/>
        <v>16274424.994694239</v>
      </c>
      <c r="Z371" s="23">
        <v>10103.14</v>
      </c>
      <c r="AA371" s="22">
        <f t="shared" si="93"/>
        <v>16855543.632880479</v>
      </c>
    </row>
    <row r="372" spans="1:27" s="16" customFormat="1" ht="20.100000000000001" customHeight="1">
      <c r="A372" s="39">
        <v>369</v>
      </c>
      <c r="B372" s="19"/>
      <c r="C372" s="19"/>
      <c r="D372" s="20">
        <v>67113450510106</v>
      </c>
      <c r="E372" s="20" t="s">
        <v>648</v>
      </c>
      <c r="F372" s="18" t="s">
        <v>67</v>
      </c>
      <c r="G372" s="18" t="s">
        <v>41</v>
      </c>
      <c r="H372" s="19">
        <v>2</v>
      </c>
      <c r="I372" s="18" t="s">
        <v>647</v>
      </c>
      <c r="J372" s="24" t="s">
        <v>1020</v>
      </c>
      <c r="K372" s="19" t="s">
        <v>86</v>
      </c>
      <c r="L372" s="19" t="s">
        <v>29</v>
      </c>
      <c r="M372" s="19">
        <v>1</v>
      </c>
      <c r="N372" s="19" t="s">
        <v>52</v>
      </c>
      <c r="O372" s="18">
        <v>1653.4</v>
      </c>
      <c r="P372" s="18"/>
      <c r="Q372" s="19" t="s">
        <v>30</v>
      </c>
      <c r="R372" s="21">
        <v>0.1</v>
      </c>
      <c r="S372" s="22">
        <v>1668.2667300000001</v>
      </c>
      <c r="T372" s="18"/>
      <c r="U372" s="23">
        <v>9262.19</v>
      </c>
      <c r="V372" s="23">
        <f t="shared" si="99"/>
        <v>15451803.423938701</v>
      </c>
      <c r="W372" s="55"/>
      <c r="X372" s="23">
        <v>9366.8799999999992</v>
      </c>
      <c r="Y372" s="22">
        <f t="shared" si="92"/>
        <v>15626454.267902398</v>
      </c>
      <c r="Z372" s="23">
        <v>9701.8799999999992</v>
      </c>
      <c r="AA372" s="22">
        <f t="shared" si="93"/>
        <v>16185323.622452399</v>
      </c>
    </row>
    <row r="373" spans="1:27" s="16" customFormat="1" ht="20.100000000000001" customHeight="1">
      <c r="A373" s="39">
        <v>370</v>
      </c>
      <c r="B373" s="19"/>
      <c r="C373" s="19"/>
      <c r="D373" s="20">
        <v>67113450510102</v>
      </c>
      <c r="E373" s="20" t="s">
        <v>649</v>
      </c>
      <c r="F373" s="18" t="s">
        <v>67</v>
      </c>
      <c r="G373" s="18" t="s">
        <v>41</v>
      </c>
      <c r="H373" s="19">
        <v>1</v>
      </c>
      <c r="I373" s="18" t="s">
        <v>647</v>
      </c>
      <c r="J373" s="24" t="s">
        <v>1020</v>
      </c>
      <c r="K373" s="19" t="s">
        <v>86</v>
      </c>
      <c r="L373" s="19" t="s">
        <v>29</v>
      </c>
      <c r="M373" s="19">
        <v>1</v>
      </c>
      <c r="N373" s="19" t="s">
        <v>56</v>
      </c>
      <c r="O373" s="18">
        <v>1653.4</v>
      </c>
      <c r="P373" s="18"/>
      <c r="Q373" s="19" t="s">
        <v>47</v>
      </c>
      <c r="R373" s="21">
        <v>0.05</v>
      </c>
      <c r="S373" s="22">
        <v>1668.3470319999999</v>
      </c>
      <c r="T373" s="18"/>
      <c r="U373" s="23">
        <v>9645.9699999999993</v>
      </c>
      <c r="V373" s="23">
        <f t="shared" si="99"/>
        <v>16092825.420261038</v>
      </c>
      <c r="W373" s="55"/>
      <c r="X373" s="23">
        <v>9754.82</v>
      </c>
      <c r="Y373" s="22">
        <f t="shared" si="92"/>
        <v>16274424.994694239</v>
      </c>
      <c r="Z373" s="23">
        <v>10103.14</v>
      </c>
      <c r="AA373" s="22">
        <f t="shared" si="93"/>
        <v>16855543.632880479</v>
      </c>
    </row>
    <row r="374" spans="1:27" s="16" customFormat="1" ht="20.100000000000001" customHeight="1">
      <c r="A374" s="39">
        <v>371</v>
      </c>
      <c r="B374" s="19"/>
      <c r="C374" s="19"/>
      <c r="D374" s="20">
        <v>67113450510107</v>
      </c>
      <c r="E374" s="20" t="s">
        <v>650</v>
      </c>
      <c r="F374" s="18" t="s">
        <v>67</v>
      </c>
      <c r="G374" s="18" t="s">
        <v>41</v>
      </c>
      <c r="H374" s="19">
        <v>2</v>
      </c>
      <c r="I374" s="18" t="s">
        <v>647</v>
      </c>
      <c r="J374" s="24" t="s">
        <v>1020</v>
      </c>
      <c r="K374" s="19" t="s">
        <v>86</v>
      </c>
      <c r="L374" s="19" t="s">
        <v>29</v>
      </c>
      <c r="M374" s="19">
        <v>1</v>
      </c>
      <c r="N374" s="19" t="s">
        <v>53</v>
      </c>
      <c r="O374" s="18">
        <v>1653.4</v>
      </c>
      <c r="P374" s="18"/>
      <c r="Q374" s="19" t="s">
        <v>47</v>
      </c>
      <c r="R374" s="21">
        <v>0.05</v>
      </c>
      <c r="S374" s="22">
        <v>1668.2667300000001</v>
      </c>
      <c r="T374" s="18"/>
      <c r="U374" s="23">
        <v>9838.44</v>
      </c>
      <c r="V374" s="23">
        <f t="shared" si="99"/>
        <v>16413142.127101202</v>
      </c>
      <c r="W374" s="55"/>
      <c r="X374" s="23">
        <v>9949.3799999999992</v>
      </c>
      <c r="Y374" s="22">
        <f t="shared" si="92"/>
        <v>16598219.6381274</v>
      </c>
      <c r="Z374" s="23">
        <v>10304.379999999999</v>
      </c>
      <c r="AA374" s="22">
        <f t="shared" si="93"/>
        <v>17190454.3272774</v>
      </c>
    </row>
    <row r="375" spans="1:27" s="16" customFormat="1" ht="20.100000000000001" customHeight="1">
      <c r="A375" s="39">
        <v>372</v>
      </c>
      <c r="B375" s="19"/>
      <c r="C375" s="19"/>
      <c r="D375" s="20">
        <v>67113450510103</v>
      </c>
      <c r="E375" s="20" t="s">
        <v>651</v>
      </c>
      <c r="F375" s="18" t="s">
        <v>67</v>
      </c>
      <c r="G375" s="18" t="s">
        <v>41</v>
      </c>
      <c r="H375" s="19">
        <v>1</v>
      </c>
      <c r="I375" s="18" t="s">
        <v>647</v>
      </c>
      <c r="J375" s="24" t="s">
        <v>1020</v>
      </c>
      <c r="K375" s="19" t="s">
        <v>86</v>
      </c>
      <c r="L375" s="19" t="s">
        <v>29</v>
      </c>
      <c r="M375" s="19">
        <v>1</v>
      </c>
      <c r="N375" s="19" t="s">
        <v>57</v>
      </c>
      <c r="O375" s="18">
        <v>1767.4</v>
      </c>
      <c r="P375" s="18"/>
      <c r="Q375" s="19" t="s">
        <v>47</v>
      </c>
      <c r="R375" s="21">
        <v>0.05</v>
      </c>
      <c r="S375" s="22">
        <v>1783.377612</v>
      </c>
      <c r="T375" s="18"/>
      <c r="U375" s="23">
        <v>9645.9699999999993</v>
      </c>
      <c r="V375" s="23">
        <f t="shared" si="99"/>
        <v>17202406.944023639</v>
      </c>
      <c r="W375" s="55"/>
      <c r="X375" s="23">
        <v>9754.82</v>
      </c>
      <c r="Y375" s="22">
        <f t="shared" si="92"/>
        <v>17396527.597089838</v>
      </c>
      <c r="Z375" s="23">
        <v>10103.14</v>
      </c>
      <c r="AA375" s="22">
        <f t="shared" si="93"/>
        <v>18017713.686901677</v>
      </c>
    </row>
    <row r="376" spans="1:27" s="16" customFormat="1" ht="20.100000000000001" customHeight="1">
      <c r="A376" s="39">
        <v>373</v>
      </c>
      <c r="B376" s="19"/>
      <c r="C376" s="19"/>
      <c r="D376" s="20">
        <v>67113450510108</v>
      </c>
      <c r="E376" s="20" t="s">
        <v>652</v>
      </c>
      <c r="F376" s="18" t="s">
        <v>67</v>
      </c>
      <c r="G376" s="18" t="s">
        <v>41</v>
      </c>
      <c r="H376" s="19">
        <v>2</v>
      </c>
      <c r="I376" s="18" t="s">
        <v>647</v>
      </c>
      <c r="J376" s="24" t="s">
        <v>1020</v>
      </c>
      <c r="K376" s="19" t="s">
        <v>86</v>
      </c>
      <c r="L376" s="19" t="s">
        <v>29</v>
      </c>
      <c r="M376" s="19">
        <v>1</v>
      </c>
      <c r="N376" s="19" t="s">
        <v>61</v>
      </c>
      <c r="O376" s="18">
        <v>1485.4</v>
      </c>
      <c r="P376" s="18"/>
      <c r="Q376" s="19" t="s">
        <v>30</v>
      </c>
      <c r="R376" s="21">
        <v>0.1</v>
      </c>
      <c r="S376" s="22">
        <v>1498.75614</v>
      </c>
      <c r="T376" s="18"/>
      <c r="U376" s="23">
        <v>9262.19</v>
      </c>
      <c r="V376" s="23">
        <f t="shared" si="99"/>
        <v>13881764.1323466</v>
      </c>
      <c r="W376" s="55"/>
      <c r="X376" s="23">
        <v>9366.8799999999992</v>
      </c>
      <c r="Y376" s="22">
        <f t="shared" si="92"/>
        <v>14038668.912643198</v>
      </c>
      <c r="Z376" s="23">
        <v>9701.8799999999992</v>
      </c>
      <c r="AA376" s="22">
        <f t="shared" si="93"/>
        <v>14540752.219543198</v>
      </c>
    </row>
    <row r="377" spans="1:27" s="16" customFormat="1" ht="20.100000000000001" customHeight="1">
      <c r="A377" s="39">
        <v>374</v>
      </c>
      <c r="B377" s="19"/>
      <c r="C377" s="19"/>
      <c r="D377" s="20">
        <v>67113450510104</v>
      </c>
      <c r="E377" s="20" t="s">
        <v>653</v>
      </c>
      <c r="F377" s="18" t="s">
        <v>67</v>
      </c>
      <c r="G377" s="18" t="s">
        <v>41</v>
      </c>
      <c r="H377" s="19">
        <v>1</v>
      </c>
      <c r="I377" s="18" t="s">
        <v>647</v>
      </c>
      <c r="J377" s="24" t="s">
        <v>1020</v>
      </c>
      <c r="K377" s="19" t="s">
        <v>86</v>
      </c>
      <c r="L377" s="19" t="s">
        <v>29</v>
      </c>
      <c r="M377" s="19">
        <v>1</v>
      </c>
      <c r="N377" s="19" t="s">
        <v>58</v>
      </c>
      <c r="O377" s="18">
        <v>1749.4</v>
      </c>
      <c r="P377" s="18"/>
      <c r="Q377" s="19" t="s">
        <v>30</v>
      </c>
      <c r="R377" s="21">
        <v>0.1</v>
      </c>
      <c r="S377" s="22">
        <v>1765.2148889999999</v>
      </c>
      <c r="T377" s="18"/>
      <c r="U377" s="23">
        <v>9069.7199999999993</v>
      </c>
      <c r="V377" s="23">
        <f t="shared" si="99"/>
        <v>16010004.783061078</v>
      </c>
      <c r="W377" s="55"/>
      <c r="X377" s="23">
        <v>9172.32</v>
      </c>
      <c r="Y377" s="22">
        <f t="shared" si="92"/>
        <v>16191115.830672478</v>
      </c>
      <c r="Z377" s="23">
        <v>9500.64</v>
      </c>
      <c r="AA377" s="22">
        <f t="shared" si="93"/>
        <v>16770671.183028957</v>
      </c>
    </row>
    <row r="378" spans="1:27" s="16" customFormat="1" ht="20.100000000000001" customHeight="1">
      <c r="A378" s="39">
        <v>375</v>
      </c>
      <c r="B378" s="19"/>
      <c r="C378" s="19"/>
      <c r="D378" s="20">
        <v>67113450510105</v>
      </c>
      <c r="E378" s="20" t="s">
        <v>654</v>
      </c>
      <c r="F378" s="18" t="s">
        <v>67</v>
      </c>
      <c r="G378" s="18" t="s">
        <v>41</v>
      </c>
      <c r="H378" s="19">
        <v>1</v>
      </c>
      <c r="I378" s="18" t="s">
        <v>647</v>
      </c>
      <c r="J378" s="24" t="s">
        <v>1020</v>
      </c>
      <c r="K378" s="19" t="s">
        <v>86</v>
      </c>
      <c r="L378" s="19" t="s">
        <v>29</v>
      </c>
      <c r="M378" s="19">
        <v>1</v>
      </c>
      <c r="N378" s="19" t="s">
        <v>59</v>
      </c>
      <c r="O378" s="18">
        <v>1320</v>
      </c>
      <c r="P378" s="18"/>
      <c r="Q378" s="19" t="s">
        <v>30</v>
      </c>
      <c r="R378" s="21">
        <v>0.1</v>
      </c>
      <c r="S378" s="22">
        <v>1331.933035</v>
      </c>
      <c r="T378" s="18"/>
      <c r="U378" s="23">
        <v>9069.7199999999993</v>
      </c>
      <c r="V378" s="23">
        <f t="shared" si="99"/>
        <v>12080259.6862002</v>
      </c>
      <c r="W378" s="55"/>
      <c r="X378" s="23">
        <v>9172.32</v>
      </c>
      <c r="Y378" s="22">
        <f t="shared" si="92"/>
        <v>12216916.0155912</v>
      </c>
      <c r="Z378" s="23">
        <v>9500.64</v>
      </c>
      <c r="AA378" s="22">
        <f t="shared" si="93"/>
        <v>12654216.2696424</v>
      </c>
    </row>
    <row r="379" spans="1:27" s="16" customFormat="1" ht="20.100000000000001" customHeight="1">
      <c r="A379" s="39">
        <v>376</v>
      </c>
      <c r="B379" s="25">
        <v>70</v>
      </c>
      <c r="C379" s="25">
        <v>70</v>
      </c>
      <c r="D379" s="26">
        <v>67113450510101</v>
      </c>
      <c r="E379" s="26" t="s">
        <v>646</v>
      </c>
      <c r="F379" s="27" t="s">
        <v>67</v>
      </c>
      <c r="G379" s="27" t="s">
        <v>41</v>
      </c>
      <c r="H379" s="25"/>
      <c r="I379" s="27" t="s">
        <v>647</v>
      </c>
      <c r="J379" s="27" t="s">
        <v>992</v>
      </c>
      <c r="K379" s="25" t="s">
        <v>86</v>
      </c>
      <c r="L379" s="25"/>
      <c r="M379" s="25"/>
      <c r="N379" s="25"/>
      <c r="O379" s="27"/>
      <c r="P379" s="27"/>
      <c r="Q379" s="25"/>
      <c r="R379" s="28"/>
      <c r="S379" s="29"/>
      <c r="T379" s="30">
        <f>SUM(S371:S378)</f>
        <v>13052.509199999999</v>
      </c>
      <c r="U379" s="31">
        <f>V379/T379</f>
        <v>9440.7159611267325</v>
      </c>
      <c r="V379" s="31">
        <f>SUM(V371:V378)</f>
        <v>123225031.9371935</v>
      </c>
      <c r="W379" s="56">
        <v>123300000</v>
      </c>
      <c r="X379" s="31">
        <f>Y379/T379</f>
        <v>9547.3406945704355</v>
      </c>
      <c r="Y379" s="29">
        <f t="shared" ref="Y379:AA379" si="100">SUM(Y371:Y378)</f>
        <v>124616752.25141498</v>
      </c>
      <c r="Z379" s="31">
        <f>AA379/T379</f>
        <v>9888.5368779979108</v>
      </c>
      <c r="AA379" s="29">
        <f t="shared" si="100"/>
        <v>129070218.57460698</v>
      </c>
    </row>
    <row r="380" spans="1:27" s="16" customFormat="1" ht="20.100000000000001" customHeight="1">
      <c r="A380" s="39">
        <v>377</v>
      </c>
      <c r="B380" s="19">
        <v>71</v>
      </c>
      <c r="C380" s="19">
        <v>71</v>
      </c>
      <c r="D380" s="20" t="s">
        <v>655</v>
      </c>
      <c r="E380" s="20" t="s">
        <v>656</v>
      </c>
      <c r="F380" s="18" t="s">
        <v>67</v>
      </c>
      <c r="G380" s="18" t="s">
        <v>65</v>
      </c>
      <c r="H380" s="19"/>
      <c r="I380" s="18" t="s">
        <v>657</v>
      </c>
      <c r="J380" s="18" t="s">
        <v>993</v>
      </c>
      <c r="K380" s="19" t="s">
        <v>86</v>
      </c>
      <c r="L380" s="19" t="s">
        <v>29</v>
      </c>
      <c r="M380" s="19">
        <v>2</v>
      </c>
      <c r="N380" s="19">
        <v>2</v>
      </c>
      <c r="O380" s="18">
        <v>2000</v>
      </c>
      <c r="P380" s="18"/>
      <c r="Q380" s="19" t="s">
        <v>47</v>
      </c>
      <c r="R380" s="21" t="s">
        <v>54</v>
      </c>
      <c r="S380" s="22">
        <v>2020.111054</v>
      </c>
      <c r="T380" s="18"/>
      <c r="U380" s="23">
        <v>10222.219999999999</v>
      </c>
      <c r="V380" s="23">
        <f t="shared" ref="V380:V395" si="101">U380*S380</f>
        <v>20650019.618419878</v>
      </c>
      <c r="W380" s="55"/>
      <c r="X380" s="23">
        <v>10337.32</v>
      </c>
      <c r="Y380" s="22">
        <f t="shared" si="92"/>
        <v>20882534.400735278</v>
      </c>
      <c r="Z380" s="23">
        <v>10705.64</v>
      </c>
      <c r="AA380" s="22">
        <f t="shared" si="93"/>
        <v>21626581.70414456</v>
      </c>
    </row>
    <row r="381" spans="1:27" s="16" customFormat="1" ht="20.100000000000001" customHeight="1">
      <c r="A381" s="39">
        <v>378</v>
      </c>
      <c r="B381" s="19"/>
      <c r="C381" s="19"/>
      <c r="D381" s="20" t="s">
        <v>658</v>
      </c>
      <c r="E381" s="20" t="s">
        <v>659</v>
      </c>
      <c r="F381" s="18" t="s">
        <v>67</v>
      </c>
      <c r="G381" s="18" t="s">
        <v>65</v>
      </c>
      <c r="H381" s="19"/>
      <c r="I381" s="18" t="s">
        <v>657</v>
      </c>
      <c r="J381" s="24" t="s">
        <v>1020</v>
      </c>
      <c r="K381" s="19" t="s">
        <v>86</v>
      </c>
      <c r="L381" s="19" t="s">
        <v>29</v>
      </c>
      <c r="M381" s="19">
        <v>2</v>
      </c>
      <c r="N381" s="19">
        <v>3</v>
      </c>
      <c r="O381" s="18">
        <v>2000</v>
      </c>
      <c r="P381" s="18"/>
      <c r="Q381" s="19" t="s">
        <v>47</v>
      </c>
      <c r="R381" s="21" t="s">
        <v>54</v>
      </c>
      <c r="S381" s="22">
        <v>2020.111054</v>
      </c>
      <c r="T381" s="18"/>
      <c r="U381" s="23">
        <v>10222.219999999999</v>
      </c>
      <c r="V381" s="23">
        <f t="shared" si="101"/>
        <v>20650019.618419878</v>
      </c>
      <c r="W381" s="55"/>
      <c r="X381" s="23">
        <v>10337.32</v>
      </c>
      <c r="Y381" s="22">
        <f t="shared" si="92"/>
        <v>20882534.400735278</v>
      </c>
      <c r="Z381" s="23">
        <v>10705.64</v>
      </c>
      <c r="AA381" s="22">
        <f t="shared" si="93"/>
        <v>21626581.70414456</v>
      </c>
    </row>
    <row r="382" spans="1:27" s="16" customFormat="1" ht="20.100000000000001" customHeight="1">
      <c r="A382" s="39">
        <v>379</v>
      </c>
      <c r="B382" s="19"/>
      <c r="C382" s="19"/>
      <c r="D382" s="20" t="s">
        <v>660</v>
      </c>
      <c r="E382" s="20" t="s">
        <v>661</v>
      </c>
      <c r="F382" s="18" t="s">
        <v>67</v>
      </c>
      <c r="G382" s="18" t="s">
        <v>65</v>
      </c>
      <c r="H382" s="19"/>
      <c r="I382" s="18" t="s">
        <v>657</v>
      </c>
      <c r="J382" s="24" t="s">
        <v>1020</v>
      </c>
      <c r="K382" s="19" t="s">
        <v>86</v>
      </c>
      <c r="L382" s="19" t="s">
        <v>29</v>
      </c>
      <c r="M382" s="19">
        <v>2</v>
      </c>
      <c r="N382" s="19">
        <v>4</v>
      </c>
      <c r="O382" s="18">
        <v>2000</v>
      </c>
      <c r="P382" s="18"/>
      <c r="Q382" s="19" t="s">
        <v>47</v>
      </c>
      <c r="R382" s="21" t="s">
        <v>54</v>
      </c>
      <c r="S382" s="22">
        <v>2020.111054</v>
      </c>
      <c r="T382" s="18"/>
      <c r="U382" s="23">
        <v>10222.219999999999</v>
      </c>
      <c r="V382" s="23">
        <f t="shared" si="101"/>
        <v>20650019.618419878</v>
      </c>
      <c r="W382" s="55"/>
      <c r="X382" s="23">
        <v>10337.32</v>
      </c>
      <c r="Y382" s="22">
        <f t="shared" si="92"/>
        <v>20882534.400735278</v>
      </c>
      <c r="Z382" s="23">
        <v>10705.64</v>
      </c>
      <c r="AA382" s="22">
        <f t="shared" si="93"/>
        <v>21626581.70414456</v>
      </c>
    </row>
    <row r="383" spans="1:27" s="16" customFormat="1" ht="20.100000000000001" customHeight="1">
      <c r="A383" s="39">
        <v>380</v>
      </c>
      <c r="B383" s="19"/>
      <c r="C383" s="19"/>
      <c r="D383" s="20" t="s">
        <v>662</v>
      </c>
      <c r="E383" s="20" t="s">
        <v>663</v>
      </c>
      <c r="F383" s="18" t="s">
        <v>67</v>
      </c>
      <c r="G383" s="18" t="s">
        <v>65</v>
      </c>
      <c r="H383" s="19"/>
      <c r="I383" s="18" t="s">
        <v>657</v>
      </c>
      <c r="J383" s="24" t="s">
        <v>1020</v>
      </c>
      <c r="K383" s="19" t="s">
        <v>86</v>
      </c>
      <c r="L383" s="19" t="s">
        <v>29</v>
      </c>
      <c r="M383" s="19">
        <v>2</v>
      </c>
      <c r="N383" s="19">
        <v>5</v>
      </c>
      <c r="O383" s="18">
        <v>2000</v>
      </c>
      <c r="P383" s="18"/>
      <c r="Q383" s="19" t="s">
        <v>24</v>
      </c>
      <c r="R383" s="21"/>
      <c r="S383" s="22">
        <v>2020.111054</v>
      </c>
      <c r="T383" s="18"/>
      <c r="U383" s="23">
        <v>10222.219999999999</v>
      </c>
      <c r="V383" s="23">
        <f t="shared" si="101"/>
        <v>20650019.618419878</v>
      </c>
      <c r="W383" s="55"/>
      <c r="X383" s="23">
        <v>10337.32</v>
      </c>
      <c r="Y383" s="22">
        <f t="shared" si="92"/>
        <v>20882534.400735278</v>
      </c>
      <c r="Z383" s="23">
        <v>10705.64</v>
      </c>
      <c r="AA383" s="22">
        <f t="shared" si="93"/>
        <v>21626581.70414456</v>
      </c>
    </row>
    <row r="384" spans="1:27" s="16" customFormat="1" ht="20.100000000000001" customHeight="1">
      <c r="A384" s="39">
        <v>381</v>
      </c>
      <c r="B384" s="19"/>
      <c r="C384" s="19"/>
      <c r="D384" s="20" t="s">
        <v>664</v>
      </c>
      <c r="E384" s="20" t="s">
        <v>665</v>
      </c>
      <c r="F384" s="18" t="s">
        <v>67</v>
      </c>
      <c r="G384" s="18" t="s">
        <v>65</v>
      </c>
      <c r="H384" s="19"/>
      <c r="I384" s="18" t="s">
        <v>657</v>
      </c>
      <c r="J384" s="24" t="s">
        <v>1020</v>
      </c>
      <c r="K384" s="19" t="s">
        <v>86</v>
      </c>
      <c r="L384" s="19" t="s">
        <v>29</v>
      </c>
      <c r="M384" s="19">
        <v>2</v>
      </c>
      <c r="N384" s="19">
        <v>6</v>
      </c>
      <c r="O384" s="18">
        <v>2000</v>
      </c>
      <c r="P384" s="18"/>
      <c r="Q384" s="19" t="s">
        <v>47</v>
      </c>
      <c r="R384" s="21" t="s">
        <v>54</v>
      </c>
      <c r="S384" s="22">
        <v>2020.111054</v>
      </c>
      <c r="T384" s="18"/>
      <c r="U384" s="23">
        <v>10222.219999999999</v>
      </c>
      <c r="V384" s="23">
        <f t="shared" si="101"/>
        <v>20650019.618419878</v>
      </c>
      <c r="W384" s="55"/>
      <c r="X384" s="23">
        <v>10337.32</v>
      </c>
      <c r="Y384" s="22">
        <f t="shared" si="92"/>
        <v>20882534.400735278</v>
      </c>
      <c r="Z384" s="23">
        <v>10705.64</v>
      </c>
      <c r="AA384" s="22">
        <f t="shared" si="93"/>
        <v>21626581.70414456</v>
      </c>
    </row>
    <row r="385" spans="1:27" s="16" customFormat="1" ht="20.100000000000001" customHeight="1">
      <c r="A385" s="39">
        <v>382</v>
      </c>
      <c r="B385" s="19"/>
      <c r="C385" s="19"/>
      <c r="D385" s="20" t="s">
        <v>666</v>
      </c>
      <c r="E385" s="20" t="s">
        <v>667</v>
      </c>
      <c r="F385" s="18" t="s">
        <v>67</v>
      </c>
      <c r="G385" s="18" t="s">
        <v>65</v>
      </c>
      <c r="H385" s="19"/>
      <c r="I385" s="18" t="s">
        <v>657</v>
      </c>
      <c r="J385" s="24" t="s">
        <v>1020</v>
      </c>
      <c r="K385" s="19" t="s">
        <v>86</v>
      </c>
      <c r="L385" s="19" t="s">
        <v>29</v>
      </c>
      <c r="M385" s="19">
        <v>2</v>
      </c>
      <c r="N385" s="19">
        <v>7</v>
      </c>
      <c r="O385" s="18">
        <v>2000</v>
      </c>
      <c r="P385" s="18"/>
      <c r="Q385" s="19" t="s">
        <v>47</v>
      </c>
      <c r="R385" s="21" t="s">
        <v>54</v>
      </c>
      <c r="S385" s="22">
        <v>2020.111054</v>
      </c>
      <c r="T385" s="18"/>
      <c r="U385" s="23">
        <v>10222.219999999999</v>
      </c>
      <c r="V385" s="23">
        <f t="shared" si="101"/>
        <v>20650019.618419878</v>
      </c>
      <c r="W385" s="55"/>
      <c r="X385" s="23">
        <v>10337.32</v>
      </c>
      <c r="Y385" s="22">
        <f t="shared" si="92"/>
        <v>20882534.400735278</v>
      </c>
      <c r="Z385" s="23">
        <v>10705.64</v>
      </c>
      <c r="AA385" s="22">
        <f t="shared" si="93"/>
        <v>21626581.70414456</v>
      </c>
    </row>
    <row r="386" spans="1:27" s="16" customFormat="1" ht="20.100000000000001" customHeight="1">
      <c r="A386" s="39">
        <v>383</v>
      </c>
      <c r="B386" s="19"/>
      <c r="C386" s="19"/>
      <c r="D386" s="20" t="s">
        <v>668</v>
      </c>
      <c r="E386" s="20" t="s">
        <v>669</v>
      </c>
      <c r="F386" s="18" t="s">
        <v>67</v>
      </c>
      <c r="G386" s="18" t="s">
        <v>65</v>
      </c>
      <c r="H386" s="19"/>
      <c r="I386" s="18" t="s">
        <v>657</v>
      </c>
      <c r="J386" s="24" t="s">
        <v>1020</v>
      </c>
      <c r="K386" s="19" t="s">
        <v>86</v>
      </c>
      <c r="L386" s="19" t="s">
        <v>29</v>
      </c>
      <c r="M386" s="19">
        <v>2</v>
      </c>
      <c r="N386" s="19">
        <v>9</v>
      </c>
      <c r="O386" s="18">
        <v>2000</v>
      </c>
      <c r="P386" s="18"/>
      <c r="Q386" s="19" t="s">
        <v>30</v>
      </c>
      <c r="R386" s="21">
        <v>0.05</v>
      </c>
      <c r="S386" s="22">
        <v>2020.111054</v>
      </c>
      <c r="T386" s="18"/>
      <c r="U386" s="23">
        <v>9645.9699999999993</v>
      </c>
      <c r="V386" s="23">
        <f t="shared" si="101"/>
        <v>19485930.623552378</v>
      </c>
      <c r="W386" s="55"/>
      <c r="X386" s="23">
        <v>9754.82</v>
      </c>
      <c r="Y386" s="22">
        <f t="shared" si="92"/>
        <v>19705819.71178028</v>
      </c>
      <c r="Z386" s="23">
        <v>10103.14</v>
      </c>
      <c r="AA386" s="22">
        <f t="shared" si="93"/>
        <v>20409464.794109557</v>
      </c>
    </row>
    <row r="387" spans="1:27" s="16" customFormat="1" ht="20.100000000000001" customHeight="1">
      <c r="A387" s="39">
        <v>384</v>
      </c>
      <c r="B387" s="19"/>
      <c r="C387" s="19"/>
      <c r="D387" s="20" t="s">
        <v>670</v>
      </c>
      <c r="E387" s="20" t="s">
        <v>671</v>
      </c>
      <c r="F387" s="18" t="s">
        <v>67</v>
      </c>
      <c r="G387" s="18" t="s">
        <v>65</v>
      </c>
      <c r="H387" s="19"/>
      <c r="I387" s="18" t="s">
        <v>657</v>
      </c>
      <c r="J387" s="24" t="s">
        <v>1020</v>
      </c>
      <c r="K387" s="19" t="s">
        <v>86</v>
      </c>
      <c r="L387" s="19" t="s">
        <v>29</v>
      </c>
      <c r="M387" s="19">
        <v>2</v>
      </c>
      <c r="N387" s="19">
        <v>10</v>
      </c>
      <c r="O387" s="18">
        <v>2000</v>
      </c>
      <c r="P387" s="18"/>
      <c r="Q387" s="19" t="s">
        <v>51</v>
      </c>
      <c r="R387" s="21">
        <v>0.09</v>
      </c>
      <c r="S387" s="22">
        <v>2020.111054</v>
      </c>
      <c r="T387" s="18"/>
      <c r="U387" s="23">
        <v>9184.9699999999993</v>
      </c>
      <c r="V387" s="23">
        <f t="shared" si="101"/>
        <v>18554659.427658379</v>
      </c>
      <c r="W387" s="55"/>
      <c r="X387" s="23">
        <v>9288.82</v>
      </c>
      <c r="Y387" s="22">
        <f t="shared" si="92"/>
        <v>18764447.960616279</v>
      </c>
      <c r="Z387" s="23">
        <v>9621.14</v>
      </c>
      <c r="AA387" s="22">
        <f t="shared" si="93"/>
        <v>19435771.266081557</v>
      </c>
    </row>
    <row r="388" spans="1:27" s="16" customFormat="1" ht="20.100000000000001" customHeight="1">
      <c r="A388" s="39">
        <v>385</v>
      </c>
      <c r="B388" s="19"/>
      <c r="C388" s="19"/>
      <c r="D388" s="20" t="s">
        <v>672</v>
      </c>
      <c r="E388" s="20" t="s">
        <v>673</v>
      </c>
      <c r="F388" s="18" t="s">
        <v>67</v>
      </c>
      <c r="G388" s="18" t="s">
        <v>65</v>
      </c>
      <c r="H388" s="19"/>
      <c r="I388" s="18" t="s">
        <v>657</v>
      </c>
      <c r="J388" s="24" t="s">
        <v>1020</v>
      </c>
      <c r="K388" s="19" t="s">
        <v>86</v>
      </c>
      <c r="L388" s="19" t="s">
        <v>29</v>
      </c>
      <c r="M388" s="19">
        <v>2</v>
      </c>
      <c r="N388" s="19">
        <v>11</v>
      </c>
      <c r="O388" s="18">
        <v>2000</v>
      </c>
      <c r="P388" s="18"/>
      <c r="Q388" s="19" t="s">
        <v>30</v>
      </c>
      <c r="R388" s="21">
        <v>0.05</v>
      </c>
      <c r="S388" s="22">
        <v>2020.111054</v>
      </c>
      <c r="T388" s="18"/>
      <c r="U388" s="23">
        <v>9645.9699999999993</v>
      </c>
      <c r="V388" s="23">
        <f t="shared" si="101"/>
        <v>19485930.623552378</v>
      </c>
      <c r="W388" s="55"/>
      <c r="X388" s="23">
        <v>9754.82</v>
      </c>
      <c r="Y388" s="22">
        <f t="shared" si="92"/>
        <v>19705819.71178028</v>
      </c>
      <c r="Z388" s="23">
        <v>10103.14</v>
      </c>
      <c r="AA388" s="22">
        <f t="shared" si="93"/>
        <v>20409464.794109557</v>
      </c>
    </row>
    <row r="389" spans="1:27" s="16" customFormat="1" ht="20.100000000000001" customHeight="1">
      <c r="A389" s="39">
        <v>386</v>
      </c>
      <c r="B389" s="19"/>
      <c r="C389" s="19"/>
      <c r="D389" s="20" t="s">
        <v>674</v>
      </c>
      <c r="E389" s="20" t="s">
        <v>675</v>
      </c>
      <c r="F389" s="18" t="s">
        <v>67</v>
      </c>
      <c r="G389" s="18" t="s">
        <v>65</v>
      </c>
      <c r="H389" s="19"/>
      <c r="I389" s="18" t="s">
        <v>657</v>
      </c>
      <c r="J389" s="24" t="s">
        <v>1020</v>
      </c>
      <c r="K389" s="19" t="s">
        <v>86</v>
      </c>
      <c r="L389" s="19" t="s">
        <v>29</v>
      </c>
      <c r="M389" s="19">
        <v>2</v>
      </c>
      <c r="N389" s="19">
        <v>12</v>
      </c>
      <c r="O389" s="18">
        <v>2000</v>
      </c>
      <c r="P389" s="18"/>
      <c r="Q389" s="19" t="s">
        <v>24</v>
      </c>
      <c r="R389" s="21"/>
      <c r="S389" s="22">
        <v>2020.111054</v>
      </c>
      <c r="T389" s="18"/>
      <c r="U389" s="23">
        <v>10222.219999999999</v>
      </c>
      <c r="V389" s="23">
        <f t="shared" si="101"/>
        <v>20650019.618419878</v>
      </c>
      <c r="W389" s="55"/>
      <c r="X389" s="23">
        <v>10337.32</v>
      </c>
      <c r="Y389" s="22">
        <f t="shared" si="92"/>
        <v>20882534.400735278</v>
      </c>
      <c r="Z389" s="23">
        <v>10705.64</v>
      </c>
      <c r="AA389" s="22">
        <f t="shared" si="93"/>
        <v>21626581.70414456</v>
      </c>
    </row>
    <row r="390" spans="1:27" s="16" customFormat="1" ht="20.100000000000001" customHeight="1">
      <c r="A390" s="39">
        <v>387</v>
      </c>
      <c r="B390" s="19"/>
      <c r="C390" s="19"/>
      <c r="D390" s="20" t="s">
        <v>676</v>
      </c>
      <c r="E390" s="20" t="s">
        <v>677</v>
      </c>
      <c r="F390" s="18" t="s">
        <v>67</v>
      </c>
      <c r="G390" s="18" t="s">
        <v>65</v>
      </c>
      <c r="H390" s="19"/>
      <c r="I390" s="18" t="s">
        <v>657</v>
      </c>
      <c r="J390" s="24" t="s">
        <v>1020</v>
      </c>
      <c r="K390" s="19" t="s">
        <v>86</v>
      </c>
      <c r="L390" s="19" t="s">
        <v>29</v>
      </c>
      <c r="M390" s="19">
        <v>2</v>
      </c>
      <c r="N390" s="19">
        <v>13</v>
      </c>
      <c r="O390" s="18">
        <v>2000</v>
      </c>
      <c r="P390" s="18"/>
      <c r="Q390" s="19" t="s">
        <v>47</v>
      </c>
      <c r="R390" s="21" t="s">
        <v>54</v>
      </c>
      <c r="S390" s="22">
        <v>2020.111054</v>
      </c>
      <c r="T390" s="18"/>
      <c r="U390" s="23">
        <v>10222.219999999999</v>
      </c>
      <c r="V390" s="23">
        <f t="shared" si="101"/>
        <v>20650019.618419878</v>
      </c>
      <c r="W390" s="55"/>
      <c r="X390" s="23">
        <v>10337.32</v>
      </c>
      <c r="Y390" s="22">
        <f t="shared" si="92"/>
        <v>20882534.400735278</v>
      </c>
      <c r="Z390" s="23">
        <v>10705.64</v>
      </c>
      <c r="AA390" s="22">
        <f t="shared" si="93"/>
        <v>21626581.70414456</v>
      </c>
    </row>
    <row r="391" spans="1:27" s="16" customFormat="1" ht="20.100000000000001" customHeight="1">
      <c r="A391" s="39">
        <v>388</v>
      </c>
      <c r="B391" s="19"/>
      <c r="C391" s="19"/>
      <c r="D391" s="20" t="s">
        <v>678</v>
      </c>
      <c r="E391" s="20" t="s">
        <v>679</v>
      </c>
      <c r="F391" s="18" t="s">
        <v>67</v>
      </c>
      <c r="G391" s="18" t="s">
        <v>65</v>
      </c>
      <c r="H391" s="19"/>
      <c r="I391" s="18" t="s">
        <v>657</v>
      </c>
      <c r="J391" s="24" t="s">
        <v>1020</v>
      </c>
      <c r="K391" s="19" t="s">
        <v>86</v>
      </c>
      <c r="L391" s="19" t="s">
        <v>29</v>
      </c>
      <c r="M391" s="19">
        <v>2</v>
      </c>
      <c r="N391" s="19">
        <v>14</v>
      </c>
      <c r="O391" s="18">
        <v>2000</v>
      </c>
      <c r="P391" s="18"/>
      <c r="Q391" s="19" t="s">
        <v>30</v>
      </c>
      <c r="R391" s="21">
        <v>0.05</v>
      </c>
      <c r="S391" s="22">
        <v>2020.111054</v>
      </c>
      <c r="T391" s="18"/>
      <c r="U391" s="23">
        <v>9645.9699999999993</v>
      </c>
      <c r="V391" s="23">
        <f t="shared" si="101"/>
        <v>19485930.623552378</v>
      </c>
      <c r="W391" s="55"/>
      <c r="X391" s="23">
        <v>9754.82</v>
      </c>
      <c r="Y391" s="22">
        <f t="shared" si="92"/>
        <v>19705819.71178028</v>
      </c>
      <c r="Z391" s="23">
        <v>10103.14</v>
      </c>
      <c r="AA391" s="22">
        <f t="shared" si="93"/>
        <v>20409464.794109557</v>
      </c>
    </row>
    <row r="392" spans="1:27" s="16" customFormat="1" ht="20.100000000000001" customHeight="1">
      <c r="A392" s="39">
        <v>389</v>
      </c>
      <c r="B392" s="19"/>
      <c r="C392" s="19"/>
      <c r="D392" s="20" t="s">
        <v>680</v>
      </c>
      <c r="E392" s="20" t="s">
        <v>681</v>
      </c>
      <c r="F392" s="18" t="s">
        <v>67</v>
      </c>
      <c r="G392" s="18" t="s">
        <v>65</v>
      </c>
      <c r="H392" s="19"/>
      <c r="I392" s="18" t="s">
        <v>657</v>
      </c>
      <c r="J392" s="24" t="s">
        <v>1020</v>
      </c>
      <c r="K392" s="19" t="s">
        <v>86</v>
      </c>
      <c r="L392" s="19" t="s">
        <v>29</v>
      </c>
      <c r="M392" s="19">
        <v>2</v>
      </c>
      <c r="N392" s="19">
        <v>16</v>
      </c>
      <c r="O392" s="18">
        <v>1.5</v>
      </c>
      <c r="P392" s="18"/>
      <c r="Q392" s="19" t="s">
        <v>47</v>
      </c>
      <c r="R392" s="21" t="s">
        <v>54</v>
      </c>
      <c r="S392" s="22">
        <v>1.5150899999999998</v>
      </c>
      <c r="T392" s="18"/>
      <c r="U392" s="23">
        <v>10222.219999999999</v>
      </c>
      <c r="V392" s="23">
        <f t="shared" si="101"/>
        <v>15487.583299799997</v>
      </c>
      <c r="W392" s="55"/>
      <c r="X392" s="23">
        <v>10337.32</v>
      </c>
      <c r="Y392" s="22">
        <f t="shared" si="92"/>
        <v>15661.970158799997</v>
      </c>
      <c r="Z392" s="23">
        <v>10705.64</v>
      </c>
      <c r="AA392" s="22">
        <f t="shared" si="93"/>
        <v>16220.008107599997</v>
      </c>
    </row>
    <row r="393" spans="1:27" s="16" customFormat="1" ht="20.100000000000001" customHeight="1">
      <c r="A393" s="39">
        <v>390</v>
      </c>
      <c r="B393" s="19"/>
      <c r="C393" s="19"/>
      <c r="D393" s="20" t="s">
        <v>682</v>
      </c>
      <c r="E393" s="20" t="s">
        <v>683</v>
      </c>
      <c r="F393" s="18" t="s">
        <v>67</v>
      </c>
      <c r="G393" s="18" t="s">
        <v>65</v>
      </c>
      <c r="H393" s="19"/>
      <c r="I393" s="18" t="s">
        <v>657</v>
      </c>
      <c r="J393" s="24" t="s">
        <v>1020</v>
      </c>
      <c r="K393" s="19" t="s">
        <v>86</v>
      </c>
      <c r="L393" s="19" t="s">
        <v>29</v>
      </c>
      <c r="M393" s="19">
        <v>2</v>
      </c>
      <c r="N393" s="19">
        <v>1</v>
      </c>
      <c r="O393" s="18">
        <v>2000</v>
      </c>
      <c r="P393" s="18"/>
      <c r="Q393" s="19" t="s">
        <v>47</v>
      </c>
      <c r="R393" s="21" t="s">
        <v>54</v>
      </c>
      <c r="S393" s="22">
        <v>2020.111054</v>
      </c>
      <c r="T393" s="18"/>
      <c r="U393" s="23">
        <v>10222.219999999999</v>
      </c>
      <c r="V393" s="23">
        <f t="shared" si="101"/>
        <v>20650019.618419878</v>
      </c>
      <c r="W393" s="55"/>
      <c r="X393" s="23">
        <v>10337.32</v>
      </c>
      <c r="Y393" s="22">
        <f t="shared" si="92"/>
        <v>20882534.400735278</v>
      </c>
      <c r="Z393" s="23">
        <v>10705.64</v>
      </c>
      <c r="AA393" s="22">
        <f t="shared" si="93"/>
        <v>21626581.70414456</v>
      </c>
    </row>
    <row r="394" spans="1:27" s="16" customFormat="1" ht="20.100000000000001" customHeight="1">
      <c r="A394" s="39">
        <v>391</v>
      </c>
      <c r="B394" s="19"/>
      <c r="C394" s="19"/>
      <c r="D394" s="20" t="s">
        <v>684</v>
      </c>
      <c r="E394" s="20" t="s">
        <v>685</v>
      </c>
      <c r="F394" s="18" t="s">
        <v>67</v>
      </c>
      <c r="G394" s="18" t="s">
        <v>65</v>
      </c>
      <c r="H394" s="19"/>
      <c r="I394" s="18" t="s">
        <v>657</v>
      </c>
      <c r="J394" s="24" t="s">
        <v>1020</v>
      </c>
      <c r="K394" s="19" t="s">
        <v>86</v>
      </c>
      <c r="L394" s="19" t="s">
        <v>29</v>
      </c>
      <c r="M394" s="19">
        <v>2</v>
      </c>
      <c r="N394" s="19">
        <v>15</v>
      </c>
      <c r="O394" s="18">
        <v>2000</v>
      </c>
      <c r="P394" s="18"/>
      <c r="Q394" s="19" t="s">
        <v>30</v>
      </c>
      <c r="R394" s="21">
        <v>0.05</v>
      </c>
      <c r="S394" s="22">
        <v>2020.111054</v>
      </c>
      <c r="T394" s="18"/>
      <c r="U394" s="23">
        <v>9645.9699999999993</v>
      </c>
      <c r="V394" s="23">
        <f t="shared" si="101"/>
        <v>19485930.623552378</v>
      </c>
      <c r="W394" s="55"/>
      <c r="X394" s="23">
        <v>9754.82</v>
      </c>
      <c r="Y394" s="22">
        <f t="shared" si="92"/>
        <v>19705819.71178028</v>
      </c>
      <c r="Z394" s="23">
        <v>10103.14</v>
      </c>
      <c r="AA394" s="22">
        <f t="shared" si="93"/>
        <v>20409464.794109557</v>
      </c>
    </row>
    <row r="395" spans="1:27" s="16" customFormat="1" ht="20.100000000000001" customHeight="1">
      <c r="A395" s="39">
        <v>392</v>
      </c>
      <c r="B395" s="19"/>
      <c r="C395" s="19"/>
      <c r="D395" s="20" t="s">
        <v>686</v>
      </c>
      <c r="E395" s="20" t="s">
        <v>687</v>
      </c>
      <c r="F395" s="18" t="s">
        <v>67</v>
      </c>
      <c r="G395" s="18" t="s">
        <v>65</v>
      </c>
      <c r="H395" s="19"/>
      <c r="I395" s="18" t="s">
        <v>657</v>
      </c>
      <c r="J395" s="24" t="s">
        <v>1020</v>
      </c>
      <c r="K395" s="19" t="s">
        <v>86</v>
      </c>
      <c r="L395" s="19" t="s">
        <v>29</v>
      </c>
      <c r="M395" s="19">
        <v>2</v>
      </c>
      <c r="N395" s="19">
        <v>8</v>
      </c>
      <c r="O395" s="18">
        <v>2000</v>
      </c>
      <c r="P395" s="18"/>
      <c r="Q395" s="19" t="s">
        <v>51</v>
      </c>
      <c r="R395" s="21">
        <v>0.09</v>
      </c>
      <c r="S395" s="22">
        <v>2020.111054</v>
      </c>
      <c r="T395" s="18"/>
      <c r="U395" s="23">
        <v>9184.9699999999993</v>
      </c>
      <c r="V395" s="23">
        <f t="shared" si="101"/>
        <v>18554659.427658379</v>
      </c>
      <c r="W395" s="55"/>
      <c r="X395" s="23">
        <v>9288.82</v>
      </c>
      <c r="Y395" s="22">
        <f t="shared" si="92"/>
        <v>18764447.960616279</v>
      </c>
      <c r="Z395" s="23">
        <v>9621.14</v>
      </c>
      <c r="AA395" s="22">
        <f t="shared" si="93"/>
        <v>19435771.266081557</v>
      </c>
    </row>
    <row r="396" spans="1:27" s="16" customFormat="1" ht="20.100000000000001" customHeight="1">
      <c r="A396" s="39">
        <v>393</v>
      </c>
      <c r="B396" s="25">
        <v>71</v>
      </c>
      <c r="C396" s="25">
        <v>71</v>
      </c>
      <c r="D396" s="26" t="s">
        <v>655</v>
      </c>
      <c r="E396" s="26" t="s">
        <v>656</v>
      </c>
      <c r="F396" s="27" t="s">
        <v>67</v>
      </c>
      <c r="G396" s="27" t="s">
        <v>65</v>
      </c>
      <c r="H396" s="25"/>
      <c r="I396" s="27" t="s">
        <v>657</v>
      </c>
      <c r="J396" s="27" t="s">
        <v>993</v>
      </c>
      <c r="K396" s="25" t="s">
        <v>86</v>
      </c>
      <c r="L396" s="25"/>
      <c r="M396" s="25"/>
      <c r="N396" s="25"/>
      <c r="O396" s="27"/>
      <c r="P396" s="27"/>
      <c r="Q396" s="25"/>
      <c r="R396" s="28"/>
      <c r="S396" s="29"/>
      <c r="T396" s="30">
        <f>SUM(S380:S395)</f>
        <v>30303.18090000001</v>
      </c>
      <c r="U396" s="31">
        <f>V396/T396</f>
        <v>9930.2679310014246</v>
      </c>
      <c r="V396" s="31">
        <f>SUM(V380:V395)</f>
        <v>300918705.49860501</v>
      </c>
      <c r="W396" s="56">
        <v>301000000</v>
      </c>
      <c r="X396" s="31">
        <f>Y396/T396</f>
        <v>10042.201422660877</v>
      </c>
      <c r="Y396" s="29">
        <f t="shared" ref="Y396:AA396" si="102">SUM(Y380:Y395)</f>
        <v>304310646.34513003</v>
      </c>
      <c r="Z396" s="31">
        <f>AA396/T396</f>
        <v>10400.388595971122</v>
      </c>
      <c r="AA396" s="29">
        <f t="shared" si="102"/>
        <v>315164857.05401003</v>
      </c>
    </row>
    <row r="397" spans="1:27" s="16" customFormat="1" ht="20.100000000000001" customHeight="1">
      <c r="A397" s="39">
        <v>394</v>
      </c>
      <c r="B397" s="19">
        <v>72</v>
      </c>
      <c r="C397" s="19">
        <v>72</v>
      </c>
      <c r="D397" s="20">
        <v>70119311310106</v>
      </c>
      <c r="E397" s="20" t="s">
        <v>688</v>
      </c>
      <c r="F397" s="18" t="s">
        <v>689</v>
      </c>
      <c r="G397" s="18" t="s">
        <v>41</v>
      </c>
      <c r="H397" s="19">
        <v>1</v>
      </c>
      <c r="I397" s="18" t="s">
        <v>1524</v>
      </c>
      <c r="J397" s="18" t="s">
        <v>994</v>
      </c>
      <c r="K397" s="19" t="s">
        <v>86</v>
      </c>
      <c r="L397" s="19" t="s">
        <v>20</v>
      </c>
      <c r="M397" s="19" t="s">
        <v>25</v>
      </c>
      <c r="N397" s="19">
        <v>6</v>
      </c>
      <c r="O397" s="18">
        <v>1476</v>
      </c>
      <c r="P397" s="18"/>
      <c r="Q397" s="19" t="s">
        <v>23</v>
      </c>
      <c r="R397" s="21">
        <v>0.05</v>
      </c>
      <c r="S397" s="22">
        <v>1490.2567180000001</v>
      </c>
      <c r="T397" s="18"/>
      <c r="U397" s="23">
        <v>8199.32</v>
      </c>
      <c r="V397" s="23">
        <f t="shared" ref="V397:V402" si="103">U397*S397</f>
        <v>12219091.713031759</v>
      </c>
      <c r="W397" s="55"/>
      <c r="X397" s="23">
        <v>8407.44</v>
      </c>
      <c r="Y397" s="22">
        <f t="shared" si="92"/>
        <v>12529243.941181922</v>
      </c>
      <c r="Z397" s="23">
        <v>9064.02</v>
      </c>
      <c r="AA397" s="22">
        <f t="shared" si="93"/>
        <v>13507716.697086362</v>
      </c>
    </row>
    <row r="398" spans="1:27" s="16" customFormat="1" ht="20.100000000000001" customHeight="1">
      <c r="A398" s="39">
        <v>395</v>
      </c>
      <c r="B398" s="19"/>
      <c r="C398" s="19"/>
      <c r="D398" s="20">
        <v>70119311310101</v>
      </c>
      <c r="E398" s="20" t="s">
        <v>690</v>
      </c>
      <c r="F398" s="18" t="s">
        <v>689</v>
      </c>
      <c r="G398" s="18" t="s">
        <v>41</v>
      </c>
      <c r="H398" s="19">
        <v>1</v>
      </c>
      <c r="I398" s="18" t="s">
        <v>1524</v>
      </c>
      <c r="J398" s="24" t="s">
        <v>1020</v>
      </c>
      <c r="K398" s="19" t="s">
        <v>86</v>
      </c>
      <c r="L398" s="19" t="s">
        <v>20</v>
      </c>
      <c r="M398" s="19" t="s">
        <v>25</v>
      </c>
      <c r="N398" s="19" t="s">
        <v>21</v>
      </c>
      <c r="O398" s="18">
        <v>1920</v>
      </c>
      <c r="P398" s="18"/>
      <c r="Q398" s="19" t="s">
        <v>23</v>
      </c>
      <c r="R398" s="21">
        <v>0.05</v>
      </c>
      <c r="S398" s="22">
        <v>1938.545325</v>
      </c>
      <c r="T398" s="18"/>
      <c r="U398" s="23">
        <v>8199.32</v>
      </c>
      <c r="V398" s="23">
        <f t="shared" si="103"/>
        <v>15894753.454179</v>
      </c>
      <c r="W398" s="55"/>
      <c r="X398" s="23">
        <v>8407.44</v>
      </c>
      <c r="Y398" s="22">
        <f t="shared" si="92"/>
        <v>16298203.507218001</v>
      </c>
      <c r="Z398" s="23">
        <v>9064.02</v>
      </c>
      <c r="AA398" s="22">
        <f t="shared" si="93"/>
        <v>17571013.596706502</v>
      </c>
    </row>
    <row r="399" spans="1:27" s="16" customFormat="1" ht="20.100000000000001" customHeight="1">
      <c r="A399" s="39">
        <v>396</v>
      </c>
      <c r="B399" s="19"/>
      <c r="C399" s="19"/>
      <c r="D399" s="20">
        <v>70119311310102</v>
      </c>
      <c r="E399" s="20" t="s">
        <v>691</v>
      </c>
      <c r="F399" s="18" t="s">
        <v>689</v>
      </c>
      <c r="G399" s="18" t="s">
        <v>41</v>
      </c>
      <c r="H399" s="19">
        <v>1</v>
      </c>
      <c r="I399" s="18" t="s">
        <v>1524</v>
      </c>
      <c r="J399" s="24" t="s">
        <v>1020</v>
      </c>
      <c r="K399" s="19" t="s">
        <v>86</v>
      </c>
      <c r="L399" s="19" t="s">
        <v>20</v>
      </c>
      <c r="M399" s="19" t="s">
        <v>25</v>
      </c>
      <c r="N399" s="19" t="s">
        <v>22</v>
      </c>
      <c r="O399" s="18">
        <v>1920</v>
      </c>
      <c r="P399" s="18"/>
      <c r="Q399" s="19" t="s">
        <v>23</v>
      </c>
      <c r="R399" s="21">
        <v>0.05</v>
      </c>
      <c r="S399" s="22">
        <v>1938.545325</v>
      </c>
      <c r="T399" s="18"/>
      <c r="U399" s="23">
        <v>8199.32</v>
      </c>
      <c r="V399" s="23">
        <f t="shared" si="103"/>
        <v>15894753.454179</v>
      </c>
      <c r="W399" s="55"/>
      <c r="X399" s="23">
        <v>8407.44</v>
      </c>
      <c r="Y399" s="22">
        <f t="shared" si="92"/>
        <v>16298203.507218001</v>
      </c>
      <c r="Z399" s="23">
        <v>9064.02</v>
      </c>
      <c r="AA399" s="22">
        <f t="shared" si="93"/>
        <v>17571013.596706502</v>
      </c>
    </row>
    <row r="400" spans="1:27" s="16" customFormat="1" ht="20.100000000000001" customHeight="1">
      <c r="A400" s="39">
        <v>397</v>
      </c>
      <c r="B400" s="19"/>
      <c r="C400" s="19"/>
      <c r="D400" s="20">
        <v>70119311310103</v>
      </c>
      <c r="E400" s="20" t="s">
        <v>692</v>
      </c>
      <c r="F400" s="18" t="s">
        <v>689</v>
      </c>
      <c r="G400" s="18" t="s">
        <v>41</v>
      </c>
      <c r="H400" s="19">
        <v>1</v>
      </c>
      <c r="I400" s="18" t="s">
        <v>1524</v>
      </c>
      <c r="J400" s="24" t="s">
        <v>1020</v>
      </c>
      <c r="K400" s="19" t="s">
        <v>86</v>
      </c>
      <c r="L400" s="19" t="s">
        <v>20</v>
      </c>
      <c r="M400" s="19" t="s">
        <v>25</v>
      </c>
      <c r="N400" s="19" t="s">
        <v>25</v>
      </c>
      <c r="O400" s="18">
        <v>1920</v>
      </c>
      <c r="P400" s="18"/>
      <c r="Q400" s="19" t="s">
        <v>23</v>
      </c>
      <c r="R400" s="21">
        <v>0.05</v>
      </c>
      <c r="S400" s="22">
        <v>1938.545325</v>
      </c>
      <c r="T400" s="18"/>
      <c r="U400" s="23">
        <v>8199.32</v>
      </c>
      <c r="V400" s="23">
        <f t="shared" si="103"/>
        <v>15894753.454179</v>
      </c>
      <c r="W400" s="55"/>
      <c r="X400" s="23">
        <v>8407.44</v>
      </c>
      <c r="Y400" s="22">
        <f t="shared" si="92"/>
        <v>16298203.507218001</v>
      </c>
      <c r="Z400" s="23">
        <v>9064.02</v>
      </c>
      <c r="AA400" s="22">
        <f t="shared" si="93"/>
        <v>17571013.596706502</v>
      </c>
    </row>
    <row r="401" spans="1:27" s="16" customFormat="1" ht="20.100000000000001" customHeight="1">
      <c r="A401" s="39">
        <v>398</v>
      </c>
      <c r="B401" s="19"/>
      <c r="C401" s="19"/>
      <c r="D401" s="20">
        <v>70119311310104</v>
      </c>
      <c r="E401" s="20" t="s">
        <v>693</v>
      </c>
      <c r="F401" s="18" t="s">
        <v>689</v>
      </c>
      <c r="G401" s="18" t="s">
        <v>41</v>
      </c>
      <c r="H401" s="19">
        <v>1</v>
      </c>
      <c r="I401" s="18" t="s">
        <v>1524</v>
      </c>
      <c r="J401" s="24" t="s">
        <v>1020</v>
      </c>
      <c r="K401" s="19" t="s">
        <v>86</v>
      </c>
      <c r="L401" s="19" t="s">
        <v>20</v>
      </c>
      <c r="M401" s="19" t="s">
        <v>25</v>
      </c>
      <c r="N401" s="19" t="s">
        <v>27</v>
      </c>
      <c r="O401" s="18">
        <v>1920</v>
      </c>
      <c r="P401" s="18"/>
      <c r="Q401" s="19" t="s">
        <v>24</v>
      </c>
      <c r="R401" s="21"/>
      <c r="S401" s="22">
        <v>1938.545325</v>
      </c>
      <c r="T401" s="18"/>
      <c r="U401" s="23">
        <v>8199.32</v>
      </c>
      <c r="V401" s="23">
        <f t="shared" si="103"/>
        <v>15894753.454179</v>
      </c>
      <c r="W401" s="55"/>
      <c r="X401" s="23">
        <v>8407.44</v>
      </c>
      <c r="Y401" s="22">
        <f t="shared" si="92"/>
        <v>16298203.507218001</v>
      </c>
      <c r="Z401" s="23">
        <v>9064.02</v>
      </c>
      <c r="AA401" s="22">
        <f t="shared" si="93"/>
        <v>17571013.596706502</v>
      </c>
    </row>
    <row r="402" spans="1:27" s="16" customFormat="1" ht="20.100000000000001" customHeight="1">
      <c r="A402" s="39">
        <v>399</v>
      </c>
      <c r="B402" s="19"/>
      <c r="C402" s="19"/>
      <c r="D402" s="20">
        <v>70119311310105</v>
      </c>
      <c r="E402" s="20" t="s">
        <v>694</v>
      </c>
      <c r="F402" s="18" t="s">
        <v>689</v>
      </c>
      <c r="G402" s="18" t="s">
        <v>41</v>
      </c>
      <c r="H402" s="19">
        <v>1</v>
      </c>
      <c r="I402" s="18" t="s">
        <v>1524</v>
      </c>
      <c r="J402" s="24" t="s">
        <v>1020</v>
      </c>
      <c r="K402" s="19" t="s">
        <v>86</v>
      </c>
      <c r="L402" s="19" t="s">
        <v>20</v>
      </c>
      <c r="M402" s="19" t="s">
        <v>25</v>
      </c>
      <c r="N402" s="19" t="s">
        <v>26</v>
      </c>
      <c r="O402" s="18">
        <v>1920.1</v>
      </c>
      <c r="P402" s="18"/>
      <c r="Q402" s="19" t="s">
        <v>23</v>
      </c>
      <c r="R402" s="21">
        <v>0.05</v>
      </c>
      <c r="S402" s="22">
        <v>1938.6462900000001</v>
      </c>
      <c r="T402" s="18"/>
      <c r="U402" s="23">
        <v>8199.32</v>
      </c>
      <c r="V402" s="23">
        <f t="shared" si="103"/>
        <v>15895581.2985228</v>
      </c>
      <c r="W402" s="55"/>
      <c r="X402" s="23">
        <v>8407.44</v>
      </c>
      <c r="Y402" s="22">
        <f t="shared" si="92"/>
        <v>16299052.364397602</v>
      </c>
      <c r="Z402" s="23">
        <v>9064.02</v>
      </c>
      <c r="AA402" s="22">
        <f t="shared" si="93"/>
        <v>17571928.745485801</v>
      </c>
    </row>
    <row r="403" spans="1:27" s="16" customFormat="1" ht="20.100000000000001" customHeight="1">
      <c r="A403" s="39">
        <v>400</v>
      </c>
      <c r="B403" s="25">
        <v>72</v>
      </c>
      <c r="C403" s="25">
        <v>72</v>
      </c>
      <c r="D403" s="26">
        <v>70119311310106</v>
      </c>
      <c r="E403" s="26" t="s">
        <v>688</v>
      </c>
      <c r="F403" s="27" t="s">
        <v>689</v>
      </c>
      <c r="G403" s="27" t="s">
        <v>41</v>
      </c>
      <c r="H403" s="25"/>
      <c r="I403" s="27" t="s">
        <v>1524</v>
      </c>
      <c r="J403" s="27" t="s">
        <v>994</v>
      </c>
      <c r="K403" s="25" t="s">
        <v>86</v>
      </c>
      <c r="L403" s="25"/>
      <c r="M403" s="25"/>
      <c r="N403" s="25"/>
      <c r="O403" s="27"/>
      <c r="P403" s="27"/>
      <c r="Q403" s="25"/>
      <c r="R403" s="28"/>
      <c r="S403" s="29"/>
      <c r="T403" s="30">
        <f>SUM(S397:S402)</f>
        <v>11183.084308000001</v>
      </c>
      <c r="U403" s="31">
        <f>V403/T403</f>
        <v>8199.32</v>
      </c>
      <c r="V403" s="31">
        <f>SUM(V397:V402)</f>
        <v>91693686.828270569</v>
      </c>
      <c r="W403" s="56">
        <v>91700000</v>
      </c>
      <c r="X403" s="31">
        <f>Y403/T403</f>
        <v>8407.4399999999987</v>
      </c>
      <c r="Y403" s="29">
        <f t="shared" ref="Y403:AA403" si="104">SUM(Y397:Y402)</f>
        <v>94021110.334451526</v>
      </c>
      <c r="Z403" s="31">
        <f>AA403/T403</f>
        <v>9064.02</v>
      </c>
      <c r="AA403" s="29">
        <f t="shared" si="104"/>
        <v>101363699.82939817</v>
      </c>
    </row>
    <row r="404" spans="1:27" s="16" customFormat="1" ht="20.100000000000001" customHeight="1">
      <c r="A404" s="39">
        <v>401</v>
      </c>
      <c r="B404" s="19">
        <v>73</v>
      </c>
      <c r="C404" s="19">
        <v>73</v>
      </c>
      <c r="D404" s="20" t="s">
        <v>695</v>
      </c>
      <c r="E404" s="20" t="s">
        <v>696</v>
      </c>
      <c r="F404" s="18" t="s">
        <v>689</v>
      </c>
      <c r="G404" s="18" t="s">
        <v>41</v>
      </c>
      <c r="H404" s="19">
        <v>2</v>
      </c>
      <c r="I404" s="18" t="s">
        <v>1525</v>
      </c>
      <c r="J404" s="18" t="s">
        <v>995</v>
      </c>
      <c r="K404" s="19" t="s">
        <v>86</v>
      </c>
      <c r="L404" s="19" t="s">
        <v>20</v>
      </c>
      <c r="M404" s="19" t="s">
        <v>27</v>
      </c>
      <c r="N404" s="19" t="s">
        <v>27</v>
      </c>
      <c r="O404" s="18">
        <v>2952.7570000000001</v>
      </c>
      <c r="P404" s="18"/>
      <c r="Q404" s="19" t="s">
        <v>24</v>
      </c>
      <c r="R404" s="21"/>
      <c r="S404" s="22">
        <v>2952.7570000000001</v>
      </c>
      <c r="T404" s="18"/>
      <c r="U404" s="23">
        <v>8360.59</v>
      </c>
      <c r="V404" s="23">
        <f>U404*S404</f>
        <v>24686790.64663</v>
      </c>
      <c r="W404" s="55"/>
      <c r="X404" s="23">
        <v>8572.7000000000007</v>
      </c>
      <c r="Y404" s="22">
        <f t="shared" si="92"/>
        <v>25313099.933900002</v>
      </c>
      <c r="Z404" s="23">
        <v>9241.8799999999992</v>
      </c>
      <c r="AA404" s="22">
        <f t="shared" si="93"/>
        <v>27289025.863159999</v>
      </c>
    </row>
    <row r="405" spans="1:27" s="16" customFormat="1" ht="20.100000000000001" customHeight="1">
      <c r="A405" s="39">
        <v>402</v>
      </c>
      <c r="B405" s="25">
        <v>73</v>
      </c>
      <c r="C405" s="25">
        <v>73</v>
      </c>
      <c r="D405" s="26" t="s">
        <v>695</v>
      </c>
      <c r="E405" s="26" t="s">
        <v>696</v>
      </c>
      <c r="F405" s="27" t="s">
        <v>689</v>
      </c>
      <c r="G405" s="27" t="s">
        <v>41</v>
      </c>
      <c r="H405" s="25"/>
      <c r="I405" s="27" t="s">
        <v>1525</v>
      </c>
      <c r="J405" s="27" t="s">
        <v>995</v>
      </c>
      <c r="K405" s="25" t="s">
        <v>86</v>
      </c>
      <c r="L405" s="25"/>
      <c r="M405" s="25"/>
      <c r="N405" s="25"/>
      <c r="O405" s="27"/>
      <c r="P405" s="27"/>
      <c r="Q405" s="25"/>
      <c r="R405" s="28"/>
      <c r="S405" s="29"/>
      <c r="T405" s="30">
        <f>SUM(S404)</f>
        <v>2952.7570000000001</v>
      </c>
      <c r="U405" s="31">
        <f>V405/T405</f>
        <v>8360.59</v>
      </c>
      <c r="V405" s="31">
        <f>SUM(V404)</f>
        <v>24686790.64663</v>
      </c>
      <c r="W405" s="56">
        <v>24700000</v>
      </c>
      <c r="X405" s="31">
        <f>Y405/T405</f>
        <v>8572.7000000000007</v>
      </c>
      <c r="Y405" s="29">
        <f t="shared" ref="Y405:AA405" si="105">SUM(Y404)</f>
        <v>25313099.933900002</v>
      </c>
      <c r="Z405" s="31">
        <f>AA405/T405</f>
        <v>9241.8799999999992</v>
      </c>
      <c r="AA405" s="29">
        <f t="shared" si="105"/>
        <v>27289025.863159999</v>
      </c>
    </row>
    <row r="406" spans="1:27" s="16" customFormat="1" ht="20.100000000000001" customHeight="1">
      <c r="A406" s="39">
        <v>403</v>
      </c>
      <c r="B406" s="19">
        <v>74</v>
      </c>
      <c r="C406" s="19">
        <v>74</v>
      </c>
      <c r="D406" s="20">
        <v>70119241310101</v>
      </c>
      <c r="E406" s="20" t="s">
        <v>697</v>
      </c>
      <c r="F406" s="18" t="s">
        <v>689</v>
      </c>
      <c r="G406" s="18" t="s">
        <v>41</v>
      </c>
      <c r="H406" s="19">
        <v>2</v>
      </c>
      <c r="I406" s="18" t="s">
        <v>1526</v>
      </c>
      <c r="J406" s="18" t="s">
        <v>996</v>
      </c>
      <c r="K406" s="19" t="s">
        <v>86</v>
      </c>
      <c r="L406" s="19" t="s">
        <v>20</v>
      </c>
      <c r="M406" s="19" t="s">
        <v>21</v>
      </c>
      <c r="N406" s="19" t="s">
        <v>21</v>
      </c>
      <c r="O406" s="18">
        <v>1711.4</v>
      </c>
      <c r="P406" s="18"/>
      <c r="Q406" s="19" t="s">
        <v>23</v>
      </c>
      <c r="R406" s="21">
        <v>0.05</v>
      </c>
      <c r="S406" s="22">
        <v>1727.8227770000001</v>
      </c>
      <c r="T406" s="18"/>
      <c r="U406" s="23">
        <v>8360.59</v>
      </c>
      <c r="V406" s="23">
        <f>U406*S406</f>
        <v>14445617.831158431</v>
      </c>
      <c r="W406" s="55"/>
      <c r="X406" s="23">
        <v>8572.7000000000007</v>
      </c>
      <c r="Y406" s="22">
        <f t="shared" si="92"/>
        <v>14812106.320387902</v>
      </c>
      <c r="Z406" s="23">
        <v>9241.8799999999992</v>
      </c>
      <c r="AA406" s="22">
        <f t="shared" si="93"/>
        <v>15968330.76630076</v>
      </c>
    </row>
    <row r="407" spans="1:27" s="16" customFormat="1" ht="20.100000000000001" customHeight="1">
      <c r="A407" s="39">
        <v>404</v>
      </c>
      <c r="B407" s="19"/>
      <c r="C407" s="19"/>
      <c r="D407" s="20">
        <v>70119241310102</v>
      </c>
      <c r="E407" s="20" t="s">
        <v>698</v>
      </c>
      <c r="F407" s="18" t="s">
        <v>689</v>
      </c>
      <c r="G407" s="18" t="s">
        <v>41</v>
      </c>
      <c r="H407" s="19">
        <v>2</v>
      </c>
      <c r="I407" s="18" t="s">
        <v>1526</v>
      </c>
      <c r="J407" s="24" t="s">
        <v>1020</v>
      </c>
      <c r="K407" s="19" t="s">
        <v>86</v>
      </c>
      <c r="L407" s="19" t="s">
        <v>20</v>
      </c>
      <c r="M407" s="19" t="s">
        <v>21</v>
      </c>
      <c r="N407" s="19" t="s">
        <v>22</v>
      </c>
      <c r="O407" s="18">
        <v>831.6</v>
      </c>
      <c r="P407" s="18"/>
      <c r="Q407" s="19" t="s">
        <v>23</v>
      </c>
      <c r="R407" s="21">
        <v>0.05</v>
      </c>
      <c r="S407" s="22">
        <v>839.58012300000007</v>
      </c>
      <c r="T407" s="18"/>
      <c r="U407" s="23">
        <v>8360.59</v>
      </c>
      <c r="V407" s="23">
        <f>U407*S407</f>
        <v>7019385.1805525711</v>
      </c>
      <c r="W407" s="55"/>
      <c r="X407" s="23">
        <v>8572.7000000000007</v>
      </c>
      <c r="Y407" s="22">
        <f t="shared" si="92"/>
        <v>7197468.5204421012</v>
      </c>
      <c r="Z407" s="23">
        <v>9241.8799999999992</v>
      </c>
      <c r="AA407" s="22">
        <f t="shared" si="93"/>
        <v>7759298.7471512398</v>
      </c>
    </row>
    <row r="408" spans="1:27" s="16" customFormat="1" ht="20.100000000000001" customHeight="1">
      <c r="A408" s="39">
        <v>405</v>
      </c>
      <c r="B408" s="19"/>
      <c r="C408" s="19"/>
      <c r="D408" s="20">
        <v>70119241310103</v>
      </c>
      <c r="E408" s="20" t="s">
        <v>699</v>
      </c>
      <c r="F408" s="18" t="s">
        <v>689</v>
      </c>
      <c r="G408" s="18" t="s">
        <v>41</v>
      </c>
      <c r="H408" s="19">
        <v>1</v>
      </c>
      <c r="I408" s="18" t="s">
        <v>1526</v>
      </c>
      <c r="J408" s="24" t="s">
        <v>1020</v>
      </c>
      <c r="K408" s="19" t="s">
        <v>86</v>
      </c>
      <c r="L408" s="19" t="s">
        <v>20</v>
      </c>
      <c r="M408" s="19" t="s">
        <v>21</v>
      </c>
      <c r="N408" s="19" t="s">
        <v>25</v>
      </c>
      <c r="O408" s="18">
        <v>831.6</v>
      </c>
      <c r="P408" s="18"/>
      <c r="Q408" s="19" t="s">
        <v>23</v>
      </c>
      <c r="R408" s="21">
        <v>0.05</v>
      </c>
      <c r="S408" s="22">
        <v>839.62919999999997</v>
      </c>
      <c r="T408" s="18"/>
      <c r="U408" s="23">
        <v>8199.32</v>
      </c>
      <c r="V408" s="23">
        <f>U408*S408</f>
        <v>6884388.4921439998</v>
      </c>
      <c r="W408" s="55"/>
      <c r="X408" s="23">
        <v>8407.44</v>
      </c>
      <c r="Y408" s="22">
        <f t="shared" si="92"/>
        <v>7059132.1212480003</v>
      </c>
      <c r="Z408" s="23">
        <v>9064.02</v>
      </c>
      <c r="AA408" s="22">
        <f t="shared" si="93"/>
        <v>7610415.8613839997</v>
      </c>
    </row>
    <row r="409" spans="1:27" s="16" customFormat="1" ht="20.100000000000001" customHeight="1">
      <c r="A409" s="39">
        <v>406</v>
      </c>
      <c r="B409" s="25">
        <v>74</v>
      </c>
      <c r="C409" s="25">
        <v>74</v>
      </c>
      <c r="D409" s="26">
        <v>70119241310101</v>
      </c>
      <c r="E409" s="26" t="s">
        <v>697</v>
      </c>
      <c r="F409" s="27" t="s">
        <v>689</v>
      </c>
      <c r="G409" s="27" t="s">
        <v>41</v>
      </c>
      <c r="H409" s="25"/>
      <c r="I409" s="27" t="s">
        <v>1526</v>
      </c>
      <c r="J409" s="27" t="s">
        <v>996</v>
      </c>
      <c r="K409" s="25" t="s">
        <v>86</v>
      </c>
      <c r="L409" s="25"/>
      <c r="M409" s="25"/>
      <c r="N409" s="25"/>
      <c r="O409" s="27"/>
      <c r="P409" s="27"/>
      <c r="Q409" s="25"/>
      <c r="R409" s="28"/>
      <c r="S409" s="29"/>
      <c r="T409" s="30">
        <f>SUM(S406:S408)</f>
        <v>3407.0320999999999</v>
      </c>
      <c r="U409" s="31">
        <f>V409/T409</f>
        <v>8320.846611294035</v>
      </c>
      <c r="V409" s="31">
        <f>SUM(V406:V408)</f>
        <v>28349391.503855001</v>
      </c>
      <c r="W409" s="56">
        <v>28400000</v>
      </c>
      <c r="X409" s="31">
        <f>Y409/T409</f>
        <v>8531.9733154489513</v>
      </c>
      <c r="Y409" s="29">
        <f t="shared" ref="Y409:AA409" si="106">SUM(Y406:Y408)</f>
        <v>29068706.962078001</v>
      </c>
      <c r="Z409" s="31">
        <f>AA409/T409</f>
        <v>9198.0481706749997</v>
      </c>
      <c r="AA409" s="29">
        <f t="shared" si="106"/>
        <v>31338045.374836002</v>
      </c>
    </row>
    <row r="410" spans="1:27" s="16" customFormat="1" ht="20.100000000000001" customHeight="1">
      <c r="A410" s="39">
        <v>407</v>
      </c>
      <c r="B410" s="19">
        <v>75</v>
      </c>
      <c r="C410" s="19">
        <v>75</v>
      </c>
      <c r="D410" s="20" t="s">
        <v>700</v>
      </c>
      <c r="E410" s="20" t="s">
        <v>701</v>
      </c>
      <c r="F410" s="18" t="s">
        <v>689</v>
      </c>
      <c r="G410" s="18" t="s">
        <v>41</v>
      </c>
      <c r="H410" s="19">
        <v>2</v>
      </c>
      <c r="I410" s="18" t="s">
        <v>1527</v>
      </c>
      <c r="J410" s="18" t="s">
        <v>997</v>
      </c>
      <c r="K410" s="19" t="s">
        <v>86</v>
      </c>
      <c r="L410" s="19" t="s">
        <v>20</v>
      </c>
      <c r="M410" s="19" t="s">
        <v>25</v>
      </c>
      <c r="N410" s="19" t="s">
        <v>21</v>
      </c>
      <c r="O410" s="18">
        <v>1788</v>
      </c>
      <c r="P410" s="18"/>
      <c r="Q410" s="19" t="s">
        <v>23</v>
      </c>
      <c r="R410" s="21">
        <v>0.05</v>
      </c>
      <c r="S410" s="22">
        <v>1804.8006760000001</v>
      </c>
      <c r="T410" s="18"/>
      <c r="U410" s="23">
        <v>8360.59</v>
      </c>
      <c r="V410" s="23">
        <f t="shared" ref="V410:V416" si="107">U410*S410</f>
        <v>15089198.483758841</v>
      </c>
      <c r="W410" s="55"/>
      <c r="X410" s="23">
        <v>8572.7000000000007</v>
      </c>
      <c r="Y410" s="22">
        <f t="shared" si="92"/>
        <v>15472014.755145201</v>
      </c>
      <c r="Z410" s="23">
        <v>9241.8799999999992</v>
      </c>
      <c r="AA410" s="22">
        <f t="shared" si="93"/>
        <v>16679751.271510879</v>
      </c>
    </row>
    <row r="411" spans="1:27" s="16" customFormat="1" ht="20.100000000000001" customHeight="1">
      <c r="A411" s="39">
        <v>408</v>
      </c>
      <c r="B411" s="19"/>
      <c r="C411" s="19"/>
      <c r="D411" s="20" t="s">
        <v>702</v>
      </c>
      <c r="E411" s="20" t="s">
        <v>703</v>
      </c>
      <c r="F411" s="18" t="s">
        <v>689</v>
      </c>
      <c r="G411" s="18" t="s">
        <v>41</v>
      </c>
      <c r="H411" s="19">
        <v>2</v>
      </c>
      <c r="I411" s="18" t="s">
        <v>1527</v>
      </c>
      <c r="J411" s="24" t="s">
        <v>1020</v>
      </c>
      <c r="K411" s="19" t="s">
        <v>86</v>
      </c>
      <c r="L411" s="19" t="s">
        <v>20</v>
      </c>
      <c r="M411" s="19" t="s">
        <v>25</v>
      </c>
      <c r="N411" s="19" t="s">
        <v>22</v>
      </c>
      <c r="O411" s="18">
        <v>153.6</v>
      </c>
      <c r="P411" s="18"/>
      <c r="Q411" s="19" t="s">
        <v>23</v>
      </c>
      <c r="R411" s="21">
        <v>0.05</v>
      </c>
      <c r="S411" s="22">
        <v>155.04328000000001</v>
      </c>
      <c r="T411" s="18"/>
      <c r="U411" s="23">
        <v>8360.59</v>
      </c>
      <c r="V411" s="23">
        <f t="shared" si="107"/>
        <v>1296253.2963352001</v>
      </c>
      <c r="W411" s="55"/>
      <c r="X411" s="23">
        <v>8572.7000000000007</v>
      </c>
      <c r="Y411" s="22">
        <f t="shared" si="92"/>
        <v>1329139.5264560003</v>
      </c>
      <c r="Z411" s="23">
        <v>9241.8799999999992</v>
      </c>
      <c r="AA411" s="22">
        <f t="shared" si="93"/>
        <v>1432891.3885663999</v>
      </c>
    </row>
    <row r="412" spans="1:27" s="16" customFormat="1" ht="20.100000000000001" customHeight="1">
      <c r="A412" s="39">
        <v>409</v>
      </c>
      <c r="B412" s="19"/>
      <c r="C412" s="19"/>
      <c r="D412" s="20" t="s">
        <v>704</v>
      </c>
      <c r="E412" s="20" t="s">
        <v>705</v>
      </c>
      <c r="F412" s="18" t="s">
        <v>689</v>
      </c>
      <c r="G412" s="18" t="s">
        <v>41</v>
      </c>
      <c r="H412" s="19">
        <v>2</v>
      </c>
      <c r="I412" s="18" t="s">
        <v>1527</v>
      </c>
      <c r="J412" s="24" t="s">
        <v>1020</v>
      </c>
      <c r="K412" s="19" t="s">
        <v>86</v>
      </c>
      <c r="L412" s="19" t="s">
        <v>20</v>
      </c>
      <c r="M412" s="19" t="s">
        <v>25</v>
      </c>
      <c r="N412" s="19" t="s">
        <v>25</v>
      </c>
      <c r="O412" s="18">
        <v>1920.8</v>
      </c>
      <c r="P412" s="18"/>
      <c r="Q412" s="19" t="s">
        <v>23</v>
      </c>
      <c r="R412" s="21">
        <v>0.05</v>
      </c>
      <c r="S412" s="22">
        <v>1938.848512</v>
      </c>
      <c r="T412" s="18"/>
      <c r="U412" s="23">
        <v>8360.59</v>
      </c>
      <c r="V412" s="23">
        <f t="shared" si="107"/>
        <v>16209917.48094208</v>
      </c>
      <c r="W412" s="55"/>
      <c r="X412" s="23">
        <v>8572.7000000000007</v>
      </c>
      <c r="Y412" s="22">
        <f t="shared" si="92"/>
        <v>16621166.638822401</v>
      </c>
      <c r="Z412" s="23">
        <v>9241.8799999999992</v>
      </c>
      <c r="AA412" s="22">
        <f t="shared" si="93"/>
        <v>17918605.286082558</v>
      </c>
    </row>
    <row r="413" spans="1:27" s="16" customFormat="1" ht="20.100000000000001" customHeight="1">
      <c r="A413" s="39">
        <v>410</v>
      </c>
      <c r="B413" s="19"/>
      <c r="C413" s="19"/>
      <c r="D413" s="20" t="s">
        <v>706</v>
      </c>
      <c r="E413" s="20" t="s">
        <v>707</v>
      </c>
      <c r="F413" s="18" t="s">
        <v>689</v>
      </c>
      <c r="G413" s="18" t="s">
        <v>41</v>
      </c>
      <c r="H413" s="19">
        <v>2</v>
      </c>
      <c r="I413" s="18" t="s">
        <v>1527</v>
      </c>
      <c r="J413" s="24" t="s">
        <v>1020</v>
      </c>
      <c r="K413" s="19" t="s">
        <v>86</v>
      </c>
      <c r="L413" s="19" t="s">
        <v>20</v>
      </c>
      <c r="M413" s="19" t="s">
        <v>25</v>
      </c>
      <c r="N413" s="19" t="s">
        <v>27</v>
      </c>
      <c r="O413" s="18">
        <v>1372</v>
      </c>
      <c r="P413" s="18"/>
      <c r="Q413" s="19" t="s">
        <v>23</v>
      </c>
      <c r="R413" s="21">
        <v>0.05</v>
      </c>
      <c r="S413" s="22">
        <v>1384.8917939999999</v>
      </c>
      <c r="T413" s="18"/>
      <c r="U413" s="23">
        <v>8360.59</v>
      </c>
      <c r="V413" s="23">
        <f t="shared" si="107"/>
        <v>11578512.483998459</v>
      </c>
      <c r="W413" s="55"/>
      <c r="X413" s="23">
        <v>8572.7000000000007</v>
      </c>
      <c r="Y413" s="22">
        <f t="shared" si="92"/>
        <v>11872261.882423799</v>
      </c>
      <c r="Z413" s="23">
        <v>9241.8799999999992</v>
      </c>
      <c r="AA413" s="22">
        <f t="shared" si="93"/>
        <v>12799003.773132717</v>
      </c>
    </row>
    <row r="414" spans="1:27" s="16" customFormat="1" ht="20.100000000000001" customHeight="1">
      <c r="A414" s="39">
        <v>411</v>
      </c>
      <c r="B414" s="19"/>
      <c r="C414" s="19"/>
      <c r="D414" s="20" t="s">
        <v>708</v>
      </c>
      <c r="E414" s="20" t="s">
        <v>709</v>
      </c>
      <c r="F414" s="18" t="s">
        <v>689</v>
      </c>
      <c r="G414" s="18" t="s">
        <v>41</v>
      </c>
      <c r="H414" s="19">
        <v>2</v>
      </c>
      <c r="I414" s="18" t="s">
        <v>1527</v>
      </c>
      <c r="J414" s="24" t="s">
        <v>1020</v>
      </c>
      <c r="K414" s="19" t="s">
        <v>86</v>
      </c>
      <c r="L414" s="19" t="s">
        <v>20</v>
      </c>
      <c r="M414" s="19" t="s">
        <v>25</v>
      </c>
      <c r="N414" s="19" t="s">
        <v>26</v>
      </c>
      <c r="O414" s="18">
        <v>1029.4000000000001</v>
      </c>
      <c r="P414" s="18"/>
      <c r="Q414" s="19" t="s">
        <v>24</v>
      </c>
      <c r="R414" s="21"/>
      <c r="S414" s="22">
        <v>1039.072604</v>
      </c>
      <c r="T414" s="18"/>
      <c r="U414" s="23">
        <v>8360.59</v>
      </c>
      <c r="V414" s="23">
        <f t="shared" si="107"/>
        <v>8687260.0222763605</v>
      </c>
      <c r="W414" s="55"/>
      <c r="X414" s="23">
        <v>8572.7000000000007</v>
      </c>
      <c r="Y414" s="22">
        <f t="shared" si="92"/>
        <v>8907657.7123108003</v>
      </c>
      <c r="Z414" s="23">
        <v>9241.8799999999992</v>
      </c>
      <c r="AA414" s="22">
        <f t="shared" si="93"/>
        <v>9602984.317455519</v>
      </c>
    </row>
    <row r="415" spans="1:27" s="16" customFormat="1" ht="20.100000000000001" customHeight="1">
      <c r="A415" s="39">
        <v>412</v>
      </c>
      <c r="B415" s="19"/>
      <c r="C415" s="19"/>
      <c r="D415" s="20" t="s">
        <v>710</v>
      </c>
      <c r="E415" s="20" t="s">
        <v>711</v>
      </c>
      <c r="F415" s="18" t="s">
        <v>689</v>
      </c>
      <c r="G415" s="18" t="s">
        <v>41</v>
      </c>
      <c r="H415" s="19">
        <v>1</v>
      </c>
      <c r="I415" s="18" t="s">
        <v>1527</v>
      </c>
      <c r="J415" s="24" t="s">
        <v>1020</v>
      </c>
      <c r="K415" s="19" t="s">
        <v>86</v>
      </c>
      <c r="L415" s="19" t="s">
        <v>20</v>
      </c>
      <c r="M415" s="19" t="s">
        <v>25</v>
      </c>
      <c r="N415" s="19" t="s">
        <v>40</v>
      </c>
      <c r="O415" s="18">
        <v>823.2</v>
      </c>
      <c r="P415" s="18"/>
      <c r="Q415" s="19" t="s">
        <v>23</v>
      </c>
      <c r="R415" s="21">
        <v>0.05</v>
      </c>
      <c r="S415" s="22">
        <v>831.17489999999998</v>
      </c>
      <c r="T415" s="18"/>
      <c r="U415" s="23">
        <v>8199.32</v>
      </c>
      <c r="V415" s="23">
        <f t="shared" si="107"/>
        <v>6815068.9810679993</v>
      </c>
      <c r="W415" s="55"/>
      <c r="X415" s="23">
        <v>8407.44</v>
      </c>
      <c r="Y415" s="22">
        <f t="shared" si="92"/>
        <v>6988053.1012559999</v>
      </c>
      <c r="Z415" s="23">
        <v>9064.02</v>
      </c>
      <c r="AA415" s="22">
        <f t="shared" si="93"/>
        <v>7533785.9170979997</v>
      </c>
    </row>
    <row r="416" spans="1:27" s="16" customFormat="1" ht="20.100000000000001" customHeight="1">
      <c r="A416" s="39">
        <v>413</v>
      </c>
      <c r="B416" s="19"/>
      <c r="C416" s="19"/>
      <c r="D416" s="20" t="s">
        <v>712</v>
      </c>
      <c r="E416" s="20" t="s">
        <v>713</v>
      </c>
      <c r="F416" s="18" t="s">
        <v>689</v>
      </c>
      <c r="G416" s="18" t="s">
        <v>41</v>
      </c>
      <c r="H416" s="19">
        <v>2</v>
      </c>
      <c r="I416" s="18" t="s">
        <v>1527</v>
      </c>
      <c r="J416" s="24" t="s">
        <v>1020</v>
      </c>
      <c r="K416" s="19" t="s">
        <v>86</v>
      </c>
      <c r="L416" s="19" t="s">
        <v>20</v>
      </c>
      <c r="M416" s="19" t="s">
        <v>25</v>
      </c>
      <c r="N416" s="19" t="s">
        <v>33</v>
      </c>
      <c r="O416" s="18">
        <v>1372.1</v>
      </c>
      <c r="P416" s="18"/>
      <c r="Q416" s="19" t="s">
        <v>23</v>
      </c>
      <c r="R416" s="21">
        <v>0.05</v>
      </c>
      <c r="S416" s="22">
        <v>1384.9927339999999</v>
      </c>
      <c r="T416" s="18"/>
      <c r="U416" s="23">
        <v>8360.59</v>
      </c>
      <c r="V416" s="23">
        <f t="shared" si="107"/>
        <v>11579356.40195306</v>
      </c>
      <c r="W416" s="55"/>
      <c r="X416" s="23">
        <v>8572.7000000000007</v>
      </c>
      <c r="Y416" s="22">
        <f t="shared" si="92"/>
        <v>11873127.2107618</v>
      </c>
      <c r="Z416" s="23">
        <v>9241.8799999999992</v>
      </c>
      <c r="AA416" s="22">
        <f t="shared" si="93"/>
        <v>12799936.648499919</v>
      </c>
    </row>
    <row r="417" spans="1:27" s="16" customFormat="1" ht="20.100000000000001" customHeight="1">
      <c r="A417" s="39">
        <v>414</v>
      </c>
      <c r="B417" s="25">
        <v>75</v>
      </c>
      <c r="C417" s="25">
        <v>75</v>
      </c>
      <c r="D417" s="26" t="s">
        <v>700</v>
      </c>
      <c r="E417" s="26" t="s">
        <v>701</v>
      </c>
      <c r="F417" s="27" t="s">
        <v>689</v>
      </c>
      <c r="G417" s="27" t="s">
        <v>41</v>
      </c>
      <c r="H417" s="25"/>
      <c r="I417" s="27" t="s">
        <v>1527</v>
      </c>
      <c r="J417" s="27" t="s">
        <v>997</v>
      </c>
      <c r="K417" s="25" t="s">
        <v>86</v>
      </c>
      <c r="L417" s="25"/>
      <c r="M417" s="25"/>
      <c r="N417" s="25"/>
      <c r="O417" s="27"/>
      <c r="P417" s="27"/>
      <c r="Q417" s="25"/>
      <c r="R417" s="28"/>
      <c r="S417" s="29"/>
      <c r="T417" s="30">
        <f>SUM(S410:S416)</f>
        <v>8538.8245000000006</v>
      </c>
      <c r="U417" s="31">
        <f>V417/T417</f>
        <v>8344.8918701083494</v>
      </c>
      <c r="V417" s="31">
        <f>SUM(V410:V416)</f>
        <v>71255567.150331989</v>
      </c>
      <c r="W417" s="56">
        <v>71300000</v>
      </c>
      <c r="X417" s="31">
        <f>Y417/T417</f>
        <v>8556.613480834043</v>
      </c>
      <c r="Y417" s="29">
        <f t="shared" ref="Y417:AA417" si="108">SUM(Y410:Y416)</f>
        <v>73063420.827176005</v>
      </c>
      <c r="Z417" s="31">
        <f>AA417/T417</f>
        <v>9224.5669883888586</v>
      </c>
      <c r="AA417" s="29">
        <f t="shared" si="108"/>
        <v>78766958.602346003</v>
      </c>
    </row>
    <row r="418" spans="1:27" s="82" customFormat="1" ht="20.100000000000001" customHeight="1">
      <c r="A418" s="74">
        <v>415</v>
      </c>
      <c r="B418" s="75">
        <v>76</v>
      </c>
      <c r="C418" s="75">
        <v>76</v>
      </c>
      <c r="D418" s="76">
        <v>70119081310101</v>
      </c>
      <c r="E418" s="76" t="s">
        <v>714</v>
      </c>
      <c r="F418" s="77" t="s">
        <v>689</v>
      </c>
      <c r="G418" s="77" t="s">
        <v>41</v>
      </c>
      <c r="H418" s="75">
        <v>2</v>
      </c>
      <c r="I418" s="77" t="s">
        <v>1528</v>
      </c>
      <c r="J418" s="77" t="s">
        <v>997</v>
      </c>
      <c r="K418" s="75" t="s">
        <v>86</v>
      </c>
      <c r="L418" s="75" t="s">
        <v>20</v>
      </c>
      <c r="M418" s="75" t="s">
        <v>27</v>
      </c>
      <c r="N418" s="75" t="s">
        <v>21</v>
      </c>
      <c r="O418" s="77">
        <v>1723</v>
      </c>
      <c r="P418" s="77"/>
      <c r="Q418" s="75" t="s">
        <v>23</v>
      </c>
      <c r="R418" s="78">
        <v>0.05</v>
      </c>
      <c r="S418" s="79">
        <v>1739.2775039999999</v>
      </c>
      <c r="T418" s="77"/>
      <c r="U418" s="80">
        <v>8360.59</v>
      </c>
      <c r="V418" s="80">
        <f t="shared" ref="V418:V423" si="109">U418*S418</f>
        <v>14541386.107167359</v>
      </c>
      <c r="W418" s="81"/>
      <c r="X418" s="80">
        <v>8572.7000000000007</v>
      </c>
      <c r="Y418" s="79">
        <f t="shared" si="92"/>
        <v>14910304.2585408</v>
      </c>
      <c r="Z418" s="80">
        <v>9241.8799999999992</v>
      </c>
      <c r="AA418" s="79">
        <f t="shared" si="93"/>
        <v>16074193.978667518</v>
      </c>
    </row>
    <row r="419" spans="1:27" s="82" customFormat="1" ht="20.100000000000001" customHeight="1">
      <c r="A419" s="74">
        <v>416</v>
      </c>
      <c r="B419" s="75"/>
      <c r="C419" s="75"/>
      <c r="D419" s="76">
        <v>70119081310102</v>
      </c>
      <c r="E419" s="76" t="s">
        <v>715</v>
      </c>
      <c r="F419" s="77" t="s">
        <v>689</v>
      </c>
      <c r="G419" s="77" t="s">
        <v>41</v>
      </c>
      <c r="H419" s="75">
        <v>1</v>
      </c>
      <c r="I419" s="77" t="s">
        <v>1528</v>
      </c>
      <c r="J419" s="83" t="s">
        <v>1020</v>
      </c>
      <c r="K419" s="75" t="s">
        <v>86</v>
      </c>
      <c r="L419" s="75" t="s">
        <v>20</v>
      </c>
      <c r="M419" s="75" t="s">
        <v>27</v>
      </c>
      <c r="N419" s="75" t="s">
        <v>22</v>
      </c>
      <c r="O419" s="77">
        <v>153.6</v>
      </c>
      <c r="P419" s="77"/>
      <c r="Q419" s="75" t="s">
        <v>23</v>
      </c>
      <c r="R419" s="78">
        <v>0.05</v>
      </c>
      <c r="S419" s="79">
        <v>154.93940000000001</v>
      </c>
      <c r="T419" s="77"/>
      <c r="U419" s="80">
        <v>8199.32</v>
      </c>
      <c r="V419" s="80">
        <f t="shared" si="109"/>
        <v>1270397.7212080001</v>
      </c>
      <c r="W419" s="81"/>
      <c r="X419" s="80">
        <v>8407.44</v>
      </c>
      <c r="Y419" s="79">
        <f t="shared" si="92"/>
        <v>1302643.7091360001</v>
      </c>
      <c r="Z419" s="80">
        <v>9064.02</v>
      </c>
      <c r="AA419" s="79">
        <f t="shared" si="93"/>
        <v>1404373.8203880002</v>
      </c>
    </row>
    <row r="420" spans="1:27" s="82" customFormat="1" ht="20.100000000000001" customHeight="1">
      <c r="A420" s="74">
        <v>417</v>
      </c>
      <c r="B420" s="75"/>
      <c r="C420" s="75"/>
      <c r="D420" s="76">
        <v>70119081310103</v>
      </c>
      <c r="E420" s="76" t="s">
        <v>716</v>
      </c>
      <c r="F420" s="77" t="s">
        <v>689</v>
      </c>
      <c r="G420" s="77" t="s">
        <v>41</v>
      </c>
      <c r="H420" s="75">
        <v>2</v>
      </c>
      <c r="I420" s="77" t="s">
        <v>1528</v>
      </c>
      <c r="J420" s="83" t="s">
        <v>1020</v>
      </c>
      <c r="K420" s="75" t="s">
        <v>86</v>
      </c>
      <c r="L420" s="75" t="s">
        <v>20</v>
      </c>
      <c r="M420" s="75" t="s">
        <v>27</v>
      </c>
      <c r="N420" s="75" t="s">
        <v>25</v>
      </c>
      <c r="O420" s="77">
        <v>1783.6</v>
      </c>
      <c r="P420" s="77"/>
      <c r="Q420" s="75" t="s">
        <v>23</v>
      </c>
      <c r="R420" s="78">
        <v>0.05</v>
      </c>
      <c r="S420" s="79">
        <v>1800.4500029999999</v>
      </c>
      <c r="T420" s="77"/>
      <c r="U420" s="80">
        <v>8360.59</v>
      </c>
      <c r="V420" s="80">
        <f t="shared" si="109"/>
        <v>15052824.29058177</v>
      </c>
      <c r="W420" s="81"/>
      <c r="X420" s="80">
        <v>8572.7000000000007</v>
      </c>
      <c r="Y420" s="79">
        <f t="shared" ref="Y420:Y483" si="110">X420*S420</f>
        <v>15434717.7407181</v>
      </c>
      <c r="Z420" s="80">
        <v>9241.8799999999992</v>
      </c>
      <c r="AA420" s="79">
        <f t="shared" ref="AA420:AA483" si="111">Z420*S420</f>
        <v>16639542.873725638</v>
      </c>
    </row>
    <row r="421" spans="1:27" s="82" customFormat="1" ht="20.100000000000001" customHeight="1">
      <c r="A421" s="74">
        <v>418</v>
      </c>
      <c r="B421" s="75"/>
      <c r="C421" s="75"/>
      <c r="D421" s="76">
        <v>70119081310104</v>
      </c>
      <c r="E421" s="76" t="s">
        <v>717</v>
      </c>
      <c r="F421" s="77" t="s">
        <v>689</v>
      </c>
      <c r="G421" s="77" t="s">
        <v>41</v>
      </c>
      <c r="H421" s="75">
        <v>2</v>
      </c>
      <c r="I421" s="77" t="s">
        <v>1528</v>
      </c>
      <c r="J421" s="83" t="s">
        <v>1020</v>
      </c>
      <c r="K421" s="75" t="s">
        <v>86</v>
      </c>
      <c r="L421" s="75" t="s">
        <v>20</v>
      </c>
      <c r="M421" s="75" t="s">
        <v>27</v>
      </c>
      <c r="N421" s="75" t="s">
        <v>27</v>
      </c>
      <c r="O421" s="77">
        <v>1783.6</v>
      </c>
      <c r="P421" s="77"/>
      <c r="Q421" s="75" t="s">
        <v>23</v>
      </c>
      <c r="R421" s="78">
        <v>0.05</v>
      </c>
      <c r="S421" s="79">
        <v>1800.4500029999999</v>
      </c>
      <c r="T421" s="77"/>
      <c r="U421" s="80">
        <v>8360.59</v>
      </c>
      <c r="V421" s="80">
        <f t="shared" si="109"/>
        <v>15052824.29058177</v>
      </c>
      <c r="W421" s="81"/>
      <c r="X421" s="80">
        <v>8572.7000000000007</v>
      </c>
      <c r="Y421" s="79">
        <f t="shared" si="110"/>
        <v>15434717.7407181</v>
      </c>
      <c r="Z421" s="80">
        <v>9241.8799999999992</v>
      </c>
      <c r="AA421" s="79">
        <f t="shared" si="111"/>
        <v>16639542.873725638</v>
      </c>
    </row>
    <row r="422" spans="1:27" s="82" customFormat="1" ht="20.100000000000001" customHeight="1">
      <c r="A422" s="74">
        <v>419</v>
      </c>
      <c r="B422" s="75"/>
      <c r="C422" s="75"/>
      <c r="D422" s="76">
        <v>70119081310105</v>
      </c>
      <c r="E422" s="76" t="s">
        <v>718</v>
      </c>
      <c r="F422" s="77" t="s">
        <v>689</v>
      </c>
      <c r="G422" s="77" t="s">
        <v>41</v>
      </c>
      <c r="H422" s="75">
        <v>2</v>
      </c>
      <c r="I422" s="77" t="s">
        <v>1528</v>
      </c>
      <c r="J422" s="83" t="s">
        <v>1020</v>
      </c>
      <c r="K422" s="75" t="s">
        <v>86</v>
      </c>
      <c r="L422" s="75" t="s">
        <v>20</v>
      </c>
      <c r="M422" s="75" t="s">
        <v>27</v>
      </c>
      <c r="N422" s="75" t="s">
        <v>26</v>
      </c>
      <c r="O422" s="77">
        <v>1509.2</v>
      </c>
      <c r="P422" s="77"/>
      <c r="Q422" s="75" t="s">
        <v>23</v>
      </c>
      <c r="R422" s="78">
        <v>0.05</v>
      </c>
      <c r="S422" s="79">
        <v>1523.4576950000001</v>
      </c>
      <c r="T422" s="77"/>
      <c r="U422" s="80">
        <v>8360.59</v>
      </c>
      <c r="V422" s="80">
        <f t="shared" si="109"/>
        <v>12737005.17024005</v>
      </c>
      <c r="W422" s="81"/>
      <c r="X422" s="80">
        <v>8572.7000000000007</v>
      </c>
      <c r="Y422" s="79">
        <f t="shared" si="110"/>
        <v>13060145.781926502</v>
      </c>
      <c r="Z422" s="80">
        <v>9241.8799999999992</v>
      </c>
      <c r="AA422" s="79">
        <f t="shared" si="111"/>
        <v>14079613.2022666</v>
      </c>
    </row>
    <row r="423" spans="1:27" s="82" customFormat="1" ht="20.100000000000001" customHeight="1">
      <c r="A423" s="74">
        <v>420</v>
      </c>
      <c r="B423" s="75"/>
      <c r="C423" s="75"/>
      <c r="D423" s="76">
        <v>70119081310106</v>
      </c>
      <c r="E423" s="76" t="s">
        <v>719</v>
      </c>
      <c r="F423" s="77" t="s">
        <v>689</v>
      </c>
      <c r="G423" s="77" t="s">
        <v>41</v>
      </c>
      <c r="H423" s="75">
        <v>2</v>
      </c>
      <c r="I423" s="77" t="s">
        <v>1528</v>
      </c>
      <c r="J423" s="83" t="s">
        <v>1020</v>
      </c>
      <c r="K423" s="75" t="s">
        <v>86</v>
      </c>
      <c r="L423" s="75" t="s">
        <v>20</v>
      </c>
      <c r="M423" s="75" t="s">
        <v>27</v>
      </c>
      <c r="N423" s="75" t="s">
        <v>40</v>
      </c>
      <c r="O423" s="77">
        <v>1509.2</v>
      </c>
      <c r="P423" s="77"/>
      <c r="Q423" s="75" t="s">
        <v>23</v>
      </c>
      <c r="R423" s="78">
        <v>0.05</v>
      </c>
      <c r="S423" s="79">
        <v>1523.4576950000001</v>
      </c>
      <c r="T423" s="77"/>
      <c r="U423" s="80">
        <v>8360.59</v>
      </c>
      <c r="V423" s="80">
        <f t="shared" si="109"/>
        <v>12737005.17024005</v>
      </c>
      <c r="W423" s="81"/>
      <c r="X423" s="80">
        <v>8572.7000000000007</v>
      </c>
      <c r="Y423" s="79">
        <f t="shared" si="110"/>
        <v>13060145.781926502</v>
      </c>
      <c r="Z423" s="80">
        <v>9241.8799999999992</v>
      </c>
      <c r="AA423" s="79">
        <f t="shared" si="111"/>
        <v>14079613.2022666</v>
      </c>
    </row>
    <row r="424" spans="1:27" s="82" customFormat="1" ht="20.100000000000001" customHeight="1">
      <c r="A424" s="74">
        <v>421</v>
      </c>
      <c r="B424" s="75">
        <v>76</v>
      </c>
      <c r="C424" s="75">
        <v>76</v>
      </c>
      <c r="D424" s="76">
        <v>70119081310101</v>
      </c>
      <c r="E424" s="76" t="s">
        <v>714</v>
      </c>
      <c r="F424" s="77" t="s">
        <v>689</v>
      </c>
      <c r="G424" s="77" t="s">
        <v>41</v>
      </c>
      <c r="H424" s="75"/>
      <c r="I424" s="77" t="s">
        <v>1528</v>
      </c>
      <c r="J424" s="77" t="s">
        <v>997</v>
      </c>
      <c r="K424" s="75" t="s">
        <v>86</v>
      </c>
      <c r="L424" s="75"/>
      <c r="M424" s="75"/>
      <c r="N424" s="75"/>
      <c r="O424" s="77"/>
      <c r="P424" s="77"/>
      <c r="Q424" s="75"/>
      <c r="R424" s="78"/>
      <c r="S424" s="79"/>
      <c r="T424" s="84">
        <f>SUM(S418:S423)</f>
        <v>8542.0322999999989</v>
      </c>
      <c r="U424" s="80">
        <f>V424/T424</f>
        <v>8357.664808879148</v>
      </c>
      <c r="V424" s="80">
        <f>SUM(V418:V423)</f>
        <v>71391442.750018999</v>
      </c>
      <c r="W424" s="81">
        <v>71400000</v>
      </c>
      <c r="X424" s="80">
        <f>Y424/T424</f>
        <v>8569.7024363822657</v>
      </c>
      <c r="Y424" s="79">
        <f t="shared" ref="Y424:AA424" si="112">SUM(Y418:Y423)</f>
        <v>73202675.012965992</v>
      </c>
      <c r="Z424" s="80">
        <f>AA424/T424</f>
        <v>9238.653891655269</v>
      </c>
      <c r="AA424" s="79">
        <f t="shared" si="112"/>
        <v>78916879.95104</v>
      </c>
    </row>
    <row r="425" spans="1:27" s="16" customFormat="1" ht="20.100000000000001" customHeight="1">
      <c r="A425" s="39">
        <v>422</v>
      </c>
      <c r="B425" s="19">
        <v>77</v>
      </c>
      <c r="C425" s="19">
        <v>77</v>
      </c>
      <c r="D425" s="20" t="s">
        <v>720</v>
      </c>
      <c r="E425" s="20" t="s">
        <v>721</v>
      </c>
      <c r="F425" s="18" t="s">
        <v>689</v>
      </c>
      <c r="G425" s="18" t="s">
        <v>41</v>
      </c>
      <c r="H425" s="19">
        <v>1</v>
      </c>
      <c r="I425" s="18" t="s">
        <v>722</v>
      </c>
      <c r="J425" s="18" t="s">
        <v>998</v>
      </c>
      <c r="K425" s="19" t="s">
        <v>86</v>
      </c>
      <c r="L425" s="19" t="s">
        <v>29</v>
      </c>
      <c r="M425" s="19">
        <v>1</v>
      </c>
      <c r="N425" s="19">
        <v>6</v>
      </c>
      <c r="O425" s="18">
        <v>423</v>
      </c>
      <c r="P425" s="18"/>
      <c r="Q425" s="19" t="s">
        <v>47</v>
      </c>
      <c r="R425" s="21">
        <v>0.05</v>
      </c>
      <c r="S425" s="22">
        <v>426.68028700000002</v>
      </c>
      <c r="T425" s="18"/>
      <c r="U425" s="23">
        <v>9825.9699999999993</v>
      </c>
      <c r="V425" s="23">
        <f t="shared" ref="V425:V430" si="113">U425*S425</f>
        <v>4192547.6996533899</v>
      </c>
      <c r="W425" s="55"/>
      <c r="X425" s="23">
        <v>9934.82</v>
      </c>
      <c r="Y425" s="22">
        <f t="shared" si="110"/>
        <v>4238991.8488933397</v>
      </c>
      <c r="Z425" s="23">
        <v>10283.14</v>
      </c>
      <c r="AA425" s="22">
        <f t="shared" si="111"/>
        <v>4387613.1264611799</v>
      </c>
    </row>
    <row r="426" spans="1:27" s="16" customFormat="1" ht="20.100000000000001" customHeight="1">
      <c r="A426" s="39">
        <v>423</v>
      </c>
      <c r="B426" s="19"/>
      <c r="C426" s="19"/>
      <c r="D426" s="20" t="s">
        <v>723</v>
      </c>
      <c r="E426" s="20" t="s">
        <v>724</v>
      </c>
      <c r="F426" s="18" t="s">
        <v>689</v>
      </c>
      <c r="G426" s="18" t="s">
        <v>41</v>
      </c>
      <c r="H426" s="19">
        <v>1</v>
      </c>
      <c r="I426" s="18" t="s">
        <v>722</v>
      </c>
      <c r="J426" s="24" t="s">
        <v>1020</v>
      </c>
      <c r="K426" s="19" t="s">
        <v>86</v>
      </c>
      <c r="L426" s="19" t="s">
        <v>29</v>
      </c>
      <c r="M426" s="19">
        <v>1</v>
      </c>
      <c r="N426" s="19">
        <v>1</v>
      </c>
      <c r="O426" s="18">
        <v>1983.6</v>
      </c>
      <c r="P426" s="18"/>
      <c r="Q426" s="19" t="s">
        <v>47</v>
      </c>
      <c r="R426" s="21">
        <v>0.05</v>
      </c>
      <c r="S426" s="22">
        <v>2000.858195</v>
      </c>
      <c r="T426" s="18"/>
      <c r="U426" s="23">
        <v>9825.9699999999993</v>
      </c>
      <c r="V426" s="23">
        <f t="shared" si="113"/>
        <v>19660372.59832415</v>
      </c>
      <c r="W426" s="55"/>
      <c r="X426" s="23">
        <v>9934.82</v>
      </c>
      <c r="Y426" s="22">
        <f t="shared" si="110"/>
        <v>19878166.012849901</v>
      </c>
      <c r="Z426" s="23">
        <v>10283.14</v>
      </c>
      <c r="AA426" s="22">
        <f t="shared" si="111"/>
        <v>20575104.939332299</v>
      </c>
    </row>
    <row r="427" spans="1:27" s="16" customFormat="1" ht="20.100000000000001" customHeight="1">
      <c r="A427" s="39">
        <v>424</v>
      </c>
      <c r="B427" s="19"/>
      <c r="C427" s="19"/>
      <c r="D427" s="20" t="s">
        <v>725</v>
      </c>
      <c r="E427" s="20" t="s">
        <v>726</v>
      </c>
      <c r="F427" s="18" t="s">
        <v>689</v>
      </c>
      <c r="G427" s="18" t="s">
        <v>41</v>
      </c>
      <c r="H427" s="19">
        <v>1</v>
      </c>
      <c r="I427" s="18" t="s">
        <v>722</v>
      </c>
      <c r="J427" s="24" t="s">
        <v>1020</v>
      </c>
      <c r="K427" s="19" t="s">
        <v>86</v>
      </c>
      <c r="L427" s="19" t="s">
        <v>29</v>
      </c>
      <c r="M427" s="19">
        <v>1</v>
      </c>
      <c r="N427" s="19">
        <v>2</v>
      </c>
      <c r="O427" s="18">
        <v>1929.6</v>
      </c>
      <c r="P427" s="18"/>
      <c r="Q427" s="19" t="s">
        <v>47</v>
      </c>
      <c r="R427" s="21">
        <v>0.05</v>
      </c>
      <c r="S427" s="22">
        <v>1946.3883700000001</v>
      </c>
      <c r="T427" s="18"/>
      <c r="U427" s="23">
        <v>9825.9699999999993</v>
      </c>
      <c r="V427" s="23">
        <f t="shared" si="113"/>
        <v>19125153.731968898</v>
      </c>
      <c r="W427" s="55"/>
      <c r="X427" s="23">
        <v>9934.82</v>
      </c>
      <c r="Y427" s="22">
        <f t="shared" si="110"/>
        <v>19337018.106043402</v>
      </c>
      <c r="Z427" s="23">
        <v>10283.14</v>
      </c>
      <c r="AA427" s="22">
        <f t="shared" si="111"/>
        <v>20014984.1030818</v>
      </c>
    </row>
    <row r="428" spans="1:27" s="16" customFormat="1" ht="20.100000000000001" customHeight="1">
      <c r="A428" s="39">
        <v>425</v>
      </c>
      <c r="B428" s="19"/>
      <c r="C428" s="19"/>
      <c r="D428" s="20" t="s">
        <v>727</v>
      </c>
      <c r="E428" s="20" t="s">
        <v>728</v>
      </c>
      <c r="F428" s="18" t="s">
        <v>689</v>
      </c>
      <c r="G428" s="18" t="s">
        <v>41</v>
      </c>
      <c r="H428" s="19">
        <v>1</v>
      </c>
      <c r="I428" s="18" t="s">
        <v>722</v>
      </c>
      <c r="J428" s="24" t="s">
        <v>1020</v>
      </c>
      <c r="K428" s="19" t="s">
        <v>86</v>
      </c>
      <c r="L428" s="19" t="s">
        <v>29</v>
      </c>
      <c r="M428" s="19">
        <v>1</v>
      </c>
      <c r="N428" s="19">
        <v>3</v>
      </c>
      <c r="O428" s="18">
        <v>1929.6</v>
      </c>
      <c r="P428" s="18"/>
      <c r="Q428" s="19" t="s">
        <v>47</v>
      </c>
      <c r="R428" s="21">
        <v>0.05</v>
      </c>
      <c r="S428" s="22">
        <v>1946.3883700000001</v>
      </c>
      <c r="T428" s="18"/>
      <c r="U428" s="23">
        <v>9825.9699999999993</v>
      </c>
      <c r="V428" s="23">
        <f t="shared" si="113"/>
        <v>19125153.731968898</v>
      </c>
      <c r="W428" s="55"/>
      <c r="X428" s="23">
        <v>9934.82</v>
      </c>
      <c r="Y428" s="22">
        <f t="shared" si="110"/>
        <v>19337018.106043402</v>
      </c>
      <c r="Z428" s="23">
        <v>10283.14</v>
      </c>
      <c r="AA428" s="22">
        <f t="shared" si="111"/>
        <v>20014984.1030818</v>
      </c>
    </row>
    <row r="429" spans="1:27" s="16" customFormat="1" ht="20.100000000000001" customHeight="1">
      <c r="A429" s="39">
        <v>426</v>
      </c>
      <c r="B429" s="19"/>
      <c r="C429" s="19"/>
      <c r="D429" s="20" t="s">
        <v>729</v>
      </c>
      <c r="E429" s="20" t="s">
        <v>730</v>
      </c>
      <c r="F429" s="18" t="s">
        <v>689</v>
      </c>
      <c r="G429" s="18" t="s">
        <v>41</v>
      </c>
      <c r="H429" s="19">
        <v>1</v>
      </c>
      <c r="I429" s="18" t="s">
        <v>722</v>
      </c>
      <c r="J429" s="24" t="s">
        <v>1020</v>
      </c>
      <c r="K429" s="19" t="s">
        <v>86</v>
      </c>
      <c r="L429" s="19" t="s">
        <v>29</v>
      </c>
      <c r="M429" s="19">
        <v>1</v>
      </c>
      <c r="N429" s="19">
        <v>4</v>
      </c>
      <c r="O429" s="18">
        <v>1929.6</v>
      </c>
      <c r="P429" s="18"/>
      <c r="Q429" s="19" t="s">
        <v>51</v>
      </c>
      <c r="R429" s="21">
        <v>0.14000000000000001</v>
      </c>
      <c r="S429" s="22">
        <v>1946.3883700000001</v>
      </c>
      <c r="T429" s="18"/>
      <c r="U429" s="23">
        <v>8788.7199999999993</v>
      </c>
      <c r="V429" s="23">
        <f t="shared" si="113"/>
        <v>17106262.395186398</v>
      </c>
      <c r="W429" s="55"/>
      <c r="X429" s="23">
        <v>8886.32</v>
      </c>
      <c r="Y429" s="22">
        <f t="shared" si="110"/>
        <v>17296229.900098402</v>
      </c>
      <c r="Z429" s="23">
        <v>9198.64</v>
      </c>
      <c r="AA429" s="22">
        <f t="shared" si="111"/>
        <v>17904125.915816799</v>
      </c>
    </row>
    <row r="430" spans="1:27" s="16" customFormat="1" ht="20.100000000000001" customHeight="1">
      <c r="A430" s="39">
        <v>427</v>
      </c>
      <c r="B430" s="19"/>
      <c r="C430" s="19"/>
      <c r="D430" s="20" t="s">
        <v>731</v>
      </c>
      <c r="E430" s="20" t="s">
        <v>732</v>
      </c>
      <c r="F430" s="18" t="s">
        <v>689</v>
      </c>
      <c r="G430" s="18" t="s">
        <v>41</v>
      </c>
      <c r="H430" s="19">
        <v>1</v>
      </c>
      <c r="I430" s="18" t="s">
        <v>722</v>
      </c>
      <c r="J430" s="24" t="s">
        <v>1020</v>
      </c>
      <c r="K430" s="19" t="s">
        <v>86</v>
      </c>
      <c r="L430" s="19" t="s">
        <v>29</v>
      </c>
      <c r="M430" s="19">
        <v>1</v>
      </c>
      <c r="N430" s="19">
        <v>5</v>
      </c>
      <c r="O430" s="18">
        <v>1929.6</v>
      </c>
      <c r="P430" s="18"/>
      <c r="Q430" s="19" t="s">
        <v>47</v>
      </c>
      <c r="R430" s="21">
        <v>0.05</v>
      </c>
      <c r="S430" s="22">
        <v>1946.3883700000001</v>
      </c>
      <c r="T430" s="18"/>
      <c r="U430" s="23">
        <v>9825.9699999999993</v>
      </c>
      <c r="V430" s="23">
        <f t="shared" si="113"/>
        <v>19125153.731968898</v>
      </c>
      <c r="W430" s="55"/>
      <c r="X430" s="23">
        <v>9934.82</v>
      </c>
      <c r="Y430" s="22">
        <f t="shared" si="110"/>
        <v>19337018.106043402</v>
      </c>
      <c r="Z430" s="23">
        <v>10283.14</v>
      </c>
      <c r="AA430" s="22">
        <f t="shared" si="111"/>
        <v>20014984.1030818</v>
      </c>
    </row>
    <row r="431" spans="1:27" s="16" customFormat="1" ht="20.100000000000001" customHeight="1">
      <c r="A431" s="39">
        <v>428</v>
      </c>
      <c r="B431" s="25">
        <v>77</v>
      </c>
      <c r="C431" s="25">
        <v>77</v>
      </c>
      <c r="D431" s="26" t="s">
        <v>720</v>
      </c>
      <c r="E431" s="26" t="s">
        <v>721</v>
      </c>
      <c r="F431" s="27" t="s">
        <v>689</v>
      </c>
      <c r="G431" s="27" t="s">
        <v>41</v>
      </c>
      <c r="H431" s="25"/>
      <c r="I431" s="27" t="s">
        <v>722</v>
      </c>
      <c r="J431" s="27" t="s">
        <v>998</v>
      </c>
      <c r="K431" s="25" t="s">
        <v>86</v>
      </c>
      <c r="L431" s="25"/>
      <c r="M431" s="25"/>
      <c r="N431" s="25"/>
      <c r="O431" s="27"/>
      <c r="P431" s="27"/>
      <c r="Q431" s="25"/>
      <c r="R431" s="28"/>
      <c r="S431" s="29"/>
      <c r="T431" s="30">
        <f>SUM(S425:S430)</f>
        <v>10213.091962000002</v>
      </c>
      <c r="U431" s="31">
        <f>V431/T431</f>
        <v>9628.2932000363598</v>
      </c>
      <c r="V431" s="31">
        <f>SUM(V425:V430)</f>
        <v>98334643.88907063</v>
      </c>
      <c r="W431" s="56">
        <v>98400000</v>
      </c>
      <c r="X431" s="31">
        <f>Y431/T431</f>
        <v>9734.9992000367547</v>
      </c>
      <c r="Y431" s="29">
        <f t="shared" ref="Y431:AA431" si="114">SUM(Y425:Y430)</f>
        <v>99424442.079971835</v>
      </c>
      <c r="Z431" s="31">
        <f>AA431/T431</f>
        <v>10076.458400038016</v>
      </c>
      <c r="AA431" s="29">
        <f t="shared" si="114"/>
        <v>102911796.29085568</v>
      </c>
    </row>
    <row r="432" spans="1:27" s="16" customFormat="1" ht="20.100000000000001" customHeight="1">
      <c r="A432" s="39">
        <v>429</v>
      </c>
      <c r="B432" s="19">
        <v>78</v>
      </c>
      <c r="C432" s="19">
        <v>78</v>
      </c>
      <c r="D432" s="20" t="s">
        <v>733</v>
      </c>
      <c r="E432" s="20" t="s">
        <v>734</v>
      </c>
      <c r="F432" s="18" t="s">
        <v>689</v>
      </c>
      <c r="G432" s="18" t="s">
        <v>41</v>
      </c>
      <c r="H432" s="19">
        <v>1</v>
      </c>
      <c r="I432" s="18" t="s">
        <v>735</v>
      </c>
      <c r="J432" s="18" t="s">
        <v>999</v>
      </c>
      <c r="K432" s="19" t="s">
        <v>86</v>
      </c>
      <c r="L432" s="19" t="s">
        <v>29</v>
      </c>
      <c r="M432" s="19">
        <v>1</v>
      </c>
      <c r="N432" s="19">
        <v>1</v>
      </c>
      <c r="O432" s="18">
        <v>1289.2</v>
      </c>
      <c r="P432" s="18"/>
      <c r="Q432" s="19" t="s">
        <v>47</v>
      </c>
      <c r="R432" s="21">
        <v>0.05</v>
      </c>
      <c r="S432" s="22">
        <v>1303.2780640000001</v>
      </c>
      <c r="T432" s="18"/>
      <c r="U432" s="23">
        <v>9825.9699999999993</v>
      </c>
      <c r="V432" s="23">
        <f t="shared" ref="V432:V441" si="115">U432*S432</f>
        <v>12805971.158522081</v>
      </c>
      <c r="W432" s="55"/>
      <c r="X432" s="23">
        <v>9934.82</v>
      </c>
      <c r="Y432" s="22">
        <f t="shared" si="110"/>
        <v>12947832.97578848</v>
      </c>
      <c r="Z432" s="23">
        <v>10283.14</v>
      </c>
      <c r="AA432" s="22">
        <f t="shared" si="111"/>
        <v>13401790.791040961</v>
      </c>
    </row>
    <row r="433" spans="1:27" s="16" customFormat="1" ht="20.100000000000001" customHeight="1">
      <c r="A433" s="39">
        <v>430</v>
      </c>
      <c r="B433" s="19"/>
      <c r="C433" s="19"/>
      <c r="D433" s="20">
        <v>70113680510110</v>
      </c>
      <c r="E433" s="20" t="s">
        <v>736</v>
      </c>
      <c r="F433" s="18" t="s">
        <v>689</v>
      </c>
      <c r="G433" s="18" t="s">
        <v>41</v>
      </c>
      <c r="H433" s="19">
        <v>1</v>
      </c>
      <c r="I433" s="18" t="s">
        <v>735</v>
      </c>
      <c r="J433" s="24" t="s">
        <v>1020</v>
      </c>
      <c r="K433" s="19" t="s">
        <v>86</v>
      </c>
      <c r="L433" s="19" t="s">
        <v>29</v>
      </c>
      <c r="M433" s="19">
        <v>1</v>
      </c>
      <c r="N433" s="19">
        <v>10</v>
      </c>
      <c r="O433" s="18">
        <v>817.3</v>
      </c>
      <c r="P433" s="18"/>
      <c r="Q433" s="19" t="s">
        <v>47</v>
      </c>
      <c r="R433" s="21">
        <v>0.05</v>
      </c>
      <c r="S433" s="22">
        <v>826.30243999999993</v>
      </c>
      <c r="T433" s="18"/>
      <c r="U433" s="23">
        <v>9825.9699999999993</v>
      </c>
      <c r="V433" s="23">
        <f t="shared" si="115"/>
        <v>8119222.9863667991</v>
      </c>
      <c r="W433" s="55"/>
      <c r="X433" s="23">
        <v>9934.82</v>
      </c>
      <c r="Y433" s="22">
        <f t="shared" si="110"/>
        <v>8209166.006960799</v>
      </c>
      <c r="Z433" s="23">
        <v>10283.14</v>
      </c>
      <c r="AA433" s="22">
        <f t="shared" si="111"/>
        <v>8496983.6728615984</v>
      </c>
    </row>
    <row r="434" spans="1:27" s="16" customFormat="1" ht="20.100000000000001" customHeight="1">
      <c r="A434" s="39">
        <v>431</v>
      </c>
      <c r="B434" s="19"/>
      <c r="C434" s="19"/>
      <c r="D434" s="20" t="s">
        <v>737</v>
      </c>
      <c r="E434" s="20" t="s">
        <v>738</v>
      </c>
      <c r="F434" s="18" t="s">
        <v>689</v>
      </c>
      <c r="G434" s="18" t="s">
        <v>41</v>
      </c>
      <c r="H434" s="19">
        <v>1</v>
      </c>
      <c r="I434" s="18" t="s">
        <v>735</v>
      </c>
      <c r="J434" s="24" t="s">
        <v>1020</v>
      </c>
      <c r="K434" s="19" t="s">
        <v>86</v>
      </c>
      <c r="L434" s="19" t="s">
        <v>29</v>
      </c>
      <c r="M434" s="19">
        <v>1</v>
      </c>
      <c r="N434" s="19">
        <v>2</v>
      </c>
      <c r="O434" s="18">
        <v>1767.4</v>
      </c>
      <c r="P434" s="18"/>
      <c r="Q434" s="19" t="s">
        <v>47</v>
      </c>
      <c r="R434" s="21">
        <v>0.05</v>
      </c>
      <c r="S434" s="22">
        <v>1786.700008</v>
      </c>
      <c r="T434" s="18"/>
      <c r="U434" s="23">
        <v>9825.9699999999993</v>
      </c>
      <c r="V434" s="23">
        <f t="shared" si="115"/>
        <v>17556060.67760776</v>
      </c>
      <c r="W434" s="55"/>
      <c r="X434" s="23">
        <v>9934.82</v>
      </c>
      <c r="Y434" s="22">
        <f t="shared" si="110"/>
        <v>17750542.973478559</v>
      </c>
      <c r="Z434" s="23">
        <v>10283.14</v>
      </c>
      <c r="AA434" s="22">
        <f t="shared" si="111"/>
        <v>18372886.320265118</v>
      </c>
    </row>
    <row r="435" spans="1:27" s="16" customFormat="1" ht="20.100000000000001" customHeight="1">
      <c r="A435" s="39">
        <v>432</v>
      </c>
      <c r="B435" s="19"/>
      <c r="C435" s="19"/>
      <c r="D435" s="20" t="s">
        <v>739</v>
      </c>
      <c r="E435" s="20" t="s">
        <v>740</v>
      </c>
      <c r="F435" s="18" t="s">
        <v>689</v>
      </c>
      <c r="G435" s="18" t="s">
        <v>41</v>
      </c>
      <c r="H435" s="19">
        <v>1</v>
      </c>
      <c r="I435" s="18" t="s">
        <v>735</v>
      </c>
      <c r="J435" s="24" t="s">
        <v>1020</v>
      </c>
      <c r="K435" s="19" t="s">
        <v>86</v>
      </c>
      <c r="L435" s="19" t="s">
        <v>29</v>
      </c>
      <c r="M435" s="19">
        <v>1</v>
      </c>
      <c r="N435" s="19">
        <v>3</v>
      </c>
      <c r="O435" s="18">
        <v>1767.4</v>
      </c>
      <c r="P435" s="18"/>
      <c r="Q435" s="19" t="s">
        <v>30</v>
      </c>
      <c r="R435" s="21">
        <v>0.1</v>
      </c>
      <c r="S435" s="22">
        <v>1786.700008</v>
      </c>
      <c r="T435" s="18"/>
      <c r="U435" s="23">
        <v>9249.7199999999993</v>
      </c>
      <c r="V435" s="23">
        <f t="shared" si="115"/>
        <v>16526474.79799776</v>
      </c>
      <c r="W435" s="55"/>
      <c r="X435" s="23">
        <v>9352.32</v>
      </c>
      <c r="Y435" s="22">
        <f t="shared" si="110"/>
        <v>16709790.21881856</v>
      </c>
      <c r="Z435" s="23">
        <v>9680.64</v>
      </c>
      <c r="AA435" s="22">
        <f t="shared" si="111"/>
        <v>17296399.565445118</v>
      </c>
    </row>
    <row r="436" spans="1:27" s="16" customFormat="1" ht="20.100000000000001" customHeight="1">
      <c r="A436" s="39">
        <v>433</v>
      </c>
      <c r="B436" s="19"/>
      <c r="C436" s="19"/>
      <c r="D436" s="20" t="s">
        <v>741</v>
      </c>
      <c r="E436" s="20" t="s">
        <v>742</v>
      </c>
      <c r="F436" s="18" t="s">
        <v>689</v>
      </c>
      <c r="G436" s="18" t="s">
        <v>41</v>
      </c>
      <c r="H436" s="19">
        <v>1</v>
      </c>
      <c r="I436" s="18" t="s">
        <v>735</v>
      </c>
      <c r="J436" s="24" t="s">
        <v>1020</v>
      </c>
      <c r="K436" s="19" t="s">
        <v>86</v>
      </c>
      <c r="L436" s="19" t="s">
        <v>29</v>
      </c>
      <c r="M436" s="19">
        <v>1</v>
      </c>
      <c r="N436" s="19">
        <v>4</v>
      </c>
      <c r="O436" s="18">
        <v>1767.4</v>
      </c>
      <c r="P436" s="18"/>
      <c r="Q436" s="19" t="s">
        <v>30</v>
      </c>
      <c r="R436" s="21">
        <v>0.1</v>
      </c>
      <c r="S436" s="22">
        <v>1786.700008</v>
      </c>
      <c r="T436" s="18"/>
      <c r="U436" s="23">
        <v>9249.7199999999993</v>
      </c>
      <c r="V436" s="23">
        <f t="shared" si="115"/>
        <v>16526474.79799776</v>
      </c>
      <c r="W436" s="55"/>
      <c r="X436" s="23">
        <v>9352.32</v>
      </c>
      <c r="Y436" s="22">
        <f t="shared" si="110"/>
        <v>16709790.21881856</v>
      </c>
      <c r="Z436" s="23">
        <v>9680.64</v>
      </c>
      <c r="AA436" s="22">
        <f t="shared" si="111"/>
        <v>17296399.565445118</v>
      </c>
    </row>
    <row r="437" spans="1:27" s="16" customFormat="1" ht="20.100000000000001" customHeight="1">
      <c r="A437" s="39">
        <v>434</v>
      </c>
      <c r="B437" s="19"/>
      <c r="C437" s="19"/>
      <c r="D437" s="20" t="s">
        <v>743</v>
      </c>
      <c r="E437" s="20" t="s">
        <v>744</v>
      </c>
      <c r="F437" s="18" t="s">
        <v>689</v>
      </c>
      <c r="G437" s="18" t="s">
        <v>41</v>
      </c>
      <c r="H437" s="19">
        <v>1</v>
      </c>
      <c r="I437" s="18" t="s">
        <v>735</v>
      </c>
      <c r="J437" s="24" t="s">
        <v>1020</v>
      </c>
      <c r="K437" s="19" t="s">
        <v>86</v>
      </c>
      <c r="L437" s="19" t="s">
        <v>29</v>
      </c>
      <c r="M437" s="19">
        <v>1</v>
      </c>
      <c r="N437" s="19">
        <v>5</v>
      </c>
      <c r="O437" s="18">
        <v>979.5</v>
      </c>
      <c r="P437" s="18"/>
      <c r="Q437" s="19" t="s">
        <v>47</v>
      </c>
      <c r="R437" s="21">
        <v>0.05</v>
      </c>
      <c r="S437" s="22">
        <v>990.19614000000001</v>
      </c>
      <c r="T437" s="18"/>
      <c r="U437" s="23">
        <v>9825.9699999999993</v>
      </c>
      <c r="V437" s="23">
        <f t="shared" si="115"/>
        <v>9729637.5657557994</v>
      </c>
      <c r="W437" s="55"/>
      <c r="X437" s="23">
        <v>9934.82</v>
      </c>
      <c r="Y437" s="22">
        <f t="shared" si="110"/>
        <v>9837420.4155947994</v>
      </c>
      <c r="Z437" s="23">
        <v>10283.14</v>
      </c>
      <c r="AA437" s="22">
        <f t="shared" si="111"/>
        <v>10182325.5350796</v>
      </c>
    </row>
    <row r="438" spans="1:27" s="16" customFormat="1" ht="20.100000000000001" customHeight="1">
      <c r="A438" s="39">
        <v>435</v>
      </c>
      <c r="B438" s="19"/>
      <c r="C438" s="19"/>
      <c r="D438" s="20">
        <v>70113680510106</v>
      </c>
      <c r="E438" s="20" t="s">
        <v>745</v>
      </c>
      <c r="F438" s="18" t="s">
        <v>689</v>
      </c>
      <c r="G438" s="18" t="s">
        <v>41</v>
      </c>
      <c r="H438" s="19">
        <v>1</v>
      </c>
      <c r="I438" s="18" t="s">
        <v>735</v>
      </c>
      <c r="J438" s="24" t="s">
        <v>1020</v>
      </c>
      <c r="K438" s="19" t="s">
        <v>86</v>
      </c>
      <c r="L438" s="19" t="s">
        <v>29</v>
      </c>
      <c r="M438" s="19">
        <v>1</v>
      </c>
      <c r="N438" s="19">
        <v>6</v>
      </c>
      <c r="O438" s="18">
        <v>1767.4</v>
      </c>
      <c r="P438" s="18"/>
      <c r="Q438" s="19" t="s">
        <v>39</v>
      </c>
      <c r="R438" s="21">
        <v>0.12</v>
      </c>
      <c r="S438" s="22">
        <v>1786.700008</v>
      </c>
      <c r="T438" s="18"/>
      <c r="U438" s="23">
        <v>9019.2199999999993</v>
      </c>
      <c r="V438" s="23">
        <f t="shared" si="115"/>
        <v>16114640.44615376</v>
      </c>
      <c r="W438" s="55"/>
      <c r="X438" s="23">
        <v>9119.32</v>
      </c>
      <c r="Y438" s="22">
        <f t="shared" si="110"/>
        <v>16293489.116954559</v>
      </c>
      <c r="Z438" s="23">
        <v>9439.64</v>
      </c>
      <c r="AA438" s="22">
        <f t="shared" si="111"/>
        <v>16865804.86351712</v>
      </c>
    </row>
    <row r="439" spans="1:27" s="16" customFormat="1" ht="20.100000000000001" customHeight="1">
      <c r="A439" s="39">
        <v>436</v>
      </c>
      <c r="B439" s="19"/>
      <c r="C439" s="19"/>
      <c r="D439" s="20">
        <v>70113680510107</v>
      </c>
      <c r="E439" s="20" t="s">
        <v>746</v>
      </c>
      <c r="F439" s="18" t="s">
        <v>689</v>
      </c>
      <c r="G439" s="18" t="s">
        <v>41</v>
      </c>
      <c r="H439" s="19">
        <v>1</v>
      </c>
      <c r="I439" s="18" t="s">
        <v>735</v>
      </c>
      <c r="J439" s="24" t="s">
        <v>1020</v>
      </c>
      <c r="K439" s="19" t="s">
        <v>86</v>
      </c>
      <c r="L439" s="19" t="s">
        <v>29</v>
      </c>
      <c r="M439" s="19">
        <v>1</v>
      </c>
      <c r="N439" s="19">
        <v>7</v>
      </c>
      <c r="O439" s="18">
        <v>1767.4</v>
      </c>
      <c r="P439" s="18"/>
      <c r="Q439" s="19" t="s">
        <v>47</v>
      </c>
      <c r="R439" s="21">
        <v>0.05</v>
      </c>
      <c r="S439" s="22">
        <v>1786.700008</v>
      </c>
      <c r="T439" s="18"/>
      <c r="U439" s="23">
        <v>9825.9699999999993</v>
      </c>
      <c r="V439" s="23">
        <f t="shared" si="115"/>
        <v>17556060.67760776</v>
      </c>
      <c r="W439" s="55"/>
      <c r="X439" s="23">
        <v>9934.82</v>
      </c>
      <c r="Y439" s="22">
        <f t="shared" si="110"/>
        <v>17750542.973478559</v>
      </c>
      <c r="Z439" s="23">
        <v>10283.14</v>
      </c>
      <c r="AA439" s="22">
        <f t="shared" si="111"/>
        <v>18372886.320265118</v>
      </c>
    </row>
    <row r="440" spans="1:27" s="16" customFormat="1" ht="20.100000000000001" customHeight="1">
      <c r="A440" s="39">
        <v>437</v>
      </c>
      <c r="B440" s="19"/>
      <c r="C440" s="19"/>
      <c r="D440" s="20">
        <v>70113680510108</v>
      </c>
      <c r="E440" s="20" t="s">
        <v>747</v>
      </c>
      <c r="F440" s="18" t="s">
        <v>689</v>
      </c>
      <c r="G440" s="18" t="s">
        <v>41</v>
      </c>
      <c r="H440" s="19">
        <v>1</v>
      </c>
      <c r="I440" s="18" t="s">
        <v>735</v>
      </c>
      <c r="J440" s="24" t="s">
        <v>1020</v>
      </c>
      <c r="K440" s="19" t="s">
        <v>86</v>
      </c>
      <c r="L440" s="19" t="s">
        <v>29</v>
      </c>
      <c r="M440" s="19">
        <v>1</v>
      </c>
      <c r="N440" s="19">
        <v>8</v>
      </c>
      <c r="O440" s="18">
        <v>1767.4</v>
      </c>
      <c r="P440" s="18"/>
      <c r="Q440" s="19" t="s">
        <v>30</v>
      </c>
      <c r="R440" s="21">
        <v>0.1</v>
      </c>
      <c r="S440" s="22">
        <v>1786.700008</v>
      </c>
      <c r="T440" s="18"/>
      <c r="U440" s="23">
        <v>9249.7199999999993</v>
      </c>
      <c r="V440" s="23">
        <f t="shared" si="115"/>
        <v>16526474.79799776</v>
      </c>
      <c r="W440" s="55"/>
      <c r="X440" s="23">
        <v>9352.32</v>
      </c>
      <c r="Y440" s="22">
        <f t="shared" si="110"/>
        <v>16709790.21881856</v>
      </c>
      <c r="Z440" s="23">
        <v>9680.64</v>
      </c>
      <c r="AA440" s="22">
        <f t="shared" si="111"/>
        <v>17296399.565445118</v>
      </c>
    </row>
    <row r="441" spans="1:27" s="16" customFormat="1" ht="20.100000000000001" customHeight="1">
      <c r="A441" s="39">
        <v>438</v>
      </c>
      <c r="B441" s="19"/>
      <c r="C441" s="19"/>
      <c r="D441" s="20">
        <v>70113680510109</v>
      </c>
      <c r="E441" s="20" t="s">
        <v>748</v>
      </c>
      <c r="F441" s="18" t="s">
        <v>689</v>
      </c>
      <c r="G441" s="18" t="s">
        <v>41</v>
      </c>
      <c r="H441" s="19">
        <v>1</v>
      </c>
      <c r="I441" s="18" t="s">
        <v>735</v>
      </c>
      <c r="J441" s="24" t="s">
        <v>1020</v>
      </c>
      <c r="K441" s="19" t="s">
        <v>86</v>
      </c>
      <c r="L441" s="19" t="s">
        <v>29</v>
      </c>
      <c r="M441" s="19">
        <v>1</v>
      </c>
      <c r="N441" s="19">
        <v>9</v>
      </c>
      <c r="O441" s="18">
        <v>1767.4</v>
      </c>
      <c r="P441" s="18"/>
      <c r="Q441" s="19" t="s">
        <v>30</v>
      </c>
      <c r="R441" s="21">
        <v>0.1</v>
      </c>
      <c r="S441" s="22">
        <v>1786.700008</v>
      </c>
      <c r="T441" s="18"/>
      <c r="U441" s="23">
        <v>9249.7199999999993</v>
      </c>
      <c r="V441" s="23">
        <f t="shared" si="115"/>
        <v>16526474.79799776</v>
      </c>
      <c r="W441" s="55"/>
      <c r="X441" s="23">
        <v>9352.32</v>
      </c>
      <c r="Y441" s="22">
        <f t="shared" si="110"/>
        <v>16709790.21881856</v>
      </c>
      <c r="Z441" s="23">
        <v>9680.64</v>
      </c>
      <c r="AA441" s="22">
        <f t="shared" si="111"/>
        <v>17296399.565445118</v>
      </c>
    </row>
    <row r="442" spans="1:27" s="16" customFormat="1" ht="20.100000000000001" customHeight="1">
      <c r="A442" s="39">
        <v>439</v>
      </c>
      <c r="B442" s="25">
        <v>78</v>
      </c>
      <c r="C442" s="25">
        <v>78</v>
      </c>
      <c r="D442" s="26" t="s">
        <v>733</v>
      </c>
      <c r="E442" s="26" t="s">
        <v>734</v>
      </c>
      <c r="F442" s="27" t="s">
        <v>689</v>
      </c>
      <c r="G442" s="27" t="s">
        <v>41</v>
      </c>
      <c r="H442" s="25"/>
      <c r="I442" s="27" t="s">
        <v>735</v>
      </c>
      <c r="J442" s="27" t="s">
        <v>999</v>
      </c>
      <c r="K442" s="25" t="s">
        <v>86</v>
      </c>
      <c r="L442" s="25"/>
      <c r="M442" s="25"/>
      <c r="N442" s="25"/>
      <c r="O442" s="27"/>
      <c r="P442" s="27"/>
      <c r="Q442" s="25"/>
      <c r="R442" s="28"/>
      <c r="S442" s="29"/>
      <c r="T442" s="30">
        <f>SUM(S432:S441)</f>
        <v>15626.6767</v>
      </c>
      <c r="U442" s="31">
        <f>V442/T442</f>
        <v>9470.1832990507191</v>
      </c>
      <c r="V442" s="31">
        <f>SUM(V432:V441)</f>
        <v>147987492.704005</v>
      </c>
      <c r="W442" s="56">
        <v>148000000</v>
      </c>
      <c r="X442" s="31">
        <f>Y442/T442</f>
        <v>9575.1744411228538</v>
      </c>
      <c r="Y442" s="29">
        <f t="shared" ref="Y442:AA442" si="116">SUM(Y432:Y441)</f>
        <v>149628155.33753002</v>
      </c>
      <c r="Z442" s="31">
        <f>AA442/T442</f>
        <v>9911.1460957536801</v>
      </c>
      <c r="AA442" s="29">
        <f t="shared" si="116"/>
        <v>154878275.76481</v>
      </c>
    </row>
    <row r="443" spans="1:27" s="16" customFormat="1" ht="20.100000000000001" customHeight="1">
      <c r="A443" s="39">
        <v>440</v>
      </c>
      <c r="B443" s="19">
        <v>79</v>
      </c>
      <c r="C443" s="19">
        <v>79</v>
      </c>
      <c r="D443" s="20">
        <v>70113660511101</v>
      </c>
      <c r="E443" s="20" t="s">
        <v>749</v>
      </c>
      <c r="F443" s="18" t="s">
        <v>689</v>
      </c>
      <c r="G443" s="18" t="s">
        <v>65</v>
      </c>
      <c r="H443" s="19"/>
      <c r="I443" s="18" t="s">
        <v>750</v>
      </c>
      <c r="J443" s="18" t="s">
        <v>1000</v>
      </c>
      <c r="K443" s="19" t="s">
        <v>86</v>
      </c>
      <c r="L443" s="19" t="s">
        <v>29</v>
      </c>
      <c r="M443" s="19">
        <v>3</v>
      </c>
      <c r="N443" s="19">
        <v>1</v>
      </c>
      <c r="O443" s="18">
        <v>1404</v>
      </c>
      <c r="P443" s="18"/>
      <c r="Q443" s="19" t="s">
        <v>30</v>
      </c>
      <c r="R443" s="21">
        <v>0.05</v>
      </c>
      <c r="S443" s="22">
        <v>1420.4311559999999</v>
      </c>
      <c r="T443" s="18"/>
      <c r="U443" s="23">
        <v>9825.9699999999993</v>
      </c>
      <c r="V443" s="23">
        <f t="shared" ref="V443:V448" si="117">U443*S443</f>
        <v>13957113.925921317</v>
      </c>
      <c r="W443" s="55"/>
      <c r="X443" s="23">
        <v>9934.82</v>
      </c>
      <c r="Y443" s="22">
        <f t="shared" si="110"/>
        <v>14111727.857251918</v>
      </c>
      <c r="Z443" s="23">
        <v>10283.14</v>
      </c>
      <c r="AA443" s="22">
        <f t="shared" si="111"/>
        <v>14606492.437509838</v>
      </c>
    </row>
    <row r="444" spans="1:27" s="16" customFormat="1" ht="20.100000000000001" customHeight="1">
      <c r="A444" s="39">
        <v>441</v>
      </c>
      <c r="B444" s="19"/>
      <c r="C444" s="19"/>
      <c r="D444" s="20">
        <v>70113660511102</v>
      </c>
      <c r="E444" s="20" t="s">
        <v>751</v>
      </c>
      <c r="F444" s="18" t="s">
        <v>689</v>
      </c>
      <c r="G444" s="18" t="s">
        <v>65</v>
      </c>
      <c r="H444" s="19"/>
      <c r="I444" s="18" t="s">
        <v>750</v>
      </c>
      <c r="J444" s="24" t="s">
        <v>1020</v>
      </c>
      <c r="K444" s="19" t="s">
        <v>86</v>
      </c>
      <c r="L444" s="19" t="s">
        <v>29</v>
      </c>
      <c r="M444" s="19">
        <v>3</v>
      </c>
      <c r="N444" s="19">
        <v>2</v>
      </c>
      <c r="O444" s="18">
        <v>1848</v>
      </c>
      <c r="P444" s="18"/>
      <c r="Q444" s="19" t="s">
        <v>30</v>
      </c>
      <c r="R444" s="21">
        <v>0.05</v>
      </c>
      <c r="S444" s="22">
        <v>1869.6273330000001</v>
      </c>
      <c r="T444" s="18"/>
      <c r="U444" s="23">
        <v>9825.9699999999993</v>
      </c>
      <c r="V444" s="23">
        <f t="shared" si="117"/>
        <v>18370902.08523801</v>
      </c>
      <c r="W444" s="55"/>
      <c r="X444" s="23">
        <v>9934.82</v>
      </c>
      <c r="Y444" s="22">
        <f t="shared" si="110"/>
        <v>18574411.020435061</v>
      </c>
      <c r="Z444" s="23">
        <v>10283.14</v>
      </c>
      <c r="AA444" s="22">
        <f t="shared" si="111"/>
        <v>19225639.613065619</v>
      </c>
    </row>
    <row r="445" spans="1:27" s="16" customFormat="1" ht="20.100000000000001" customHeight="1">
      <c r="A445" s="39">
        <v>442</v>
      </c>
      <c r="B445" s="19"/>
      <c r="C445" s="19"/>
      <c r="D445" s="20">
        <v>70113660511103</v>
      </c>
      <c r="E445" s="20" t="s">
        <v>752</v>
      </c>
      <c r="F445" s="18" t="s">
        <v>689</v>
      </c>
      <c r="G445" s="18" t="s">
        <v>65</v>
      </c>
      <c r="H445" s="19"/>
      <c r="I445" s="18" t="s">
        <v>750</v>
      </c>
      <c r="J445" s="24" t="s">
        <v>1020</v>
      </c>
      <c r="K445" s="19" t="s">
        <v>86</v>
      </c>
      <c r="L445" s="19" t="s">
        <v>29</v>
      </c>
      <c r="M445" s="19">
        <v>3</v>
      </c>
      <c r="N445" s="19">
        <v>3</v>
      </c>
      <c r="O445" s="18">
        <v>1848</v>
      </c>
      <c r="P445" s="18"/>
      <c r="Q445" s="19" t="s">
        <v>30</v>
      </c>
      <c r="R445" s="21">
        <v>0.05</v>
      </c>
      <c r="S445" s="22">
        <v>1869.6273330000001</v>
      </c>
      <c r="T445" s="18"/>
      <c r="U445" s="23">
        <v>9825.9699999999993</v>
      </c>
      <c r="V445" s="23">
        <f t="shared" si="117"/>
        <v>18370902.08523801</v>
      </c>
      <c r="W445" s="55"/>
      <c r="X445" s="23">
        <v>9934.82</v>
      </c>
      <c r="Y445" s="22">
        <f t="shared" si="110"/>
        <v>18574411.020435061</v>
      </c>
      <c r="Z445" s="23">
        <v>10283.14</v>
      </c>
      <c r="AA445" s="22">
        <f t="shared" si="111"/>
        <v>19225639.613065619</v>
      </c>
    </row>
    <row r="446" spans="1:27" s="16" customFormat="1" ht="20.100000000000001" customHeight="1">
      <c r="A446" s="39">
        <v>443</v>
      </c>
      <c r="B446" s="19"/>
      <c r="C446" s="19"/>
      <c r="D446" s="20">
        <v>70113660511104</v>
      </c>
      <c r="E446" s="20" t="s">
        <v>753</v>
      </c>
      <c r="F446" s="18" t="s">
        <v>689</v>
      </c>
      <c r="G446" s="18" t="s">
        <v>65</v>
      </c>
      <c r="H446" s="19"/>
      <c r="I446" s="18" t="s">
        <v>750</v>
      </c>
      <c r="J446" s="24" t="s">
        <v>1020</v>
      </c>
      <c r="K446" s="19" t="s">
        <v>86</v>
      </c>
      <c r="L446" s="19" t="s">
        <v>29</v>
      </c>
      <c r="M446" s="19">
        <v>3</v>
      </c>
      <c r="N446" s="19">
        <v>4</v>
      </c>
      <c r="O446" s="18">
        <v>1848</v>
      </c>
      <c r="P446" s="18"/>
      <c r="Q446" s="19" t="s">
        <v>51</v>
      </c>
      <c r="R446" s="21">
        <v>0.09</v>
      </c>
      <c r="S446" s="22">
        <v>1869.6273330000001</v>
      </c>
      <c r="T446" s="18"/>
      <c r="U446" s="23">
        <v>9364.9699999999993</v>
      </c>
      <c r="V446" s="23">
        <f t="shared" si="117"/>
        <v>17509003.884725012</v>
      </c>
      <c r="W446" s="55"/>
      <c r="X446" s="23">
        <v>9468.82</v>
      </c>
      <c r="Y446" s="22">
        <f t="shared" si="110"/>
        <v>17703164.683257062</v>
      </c>
      <c r="Z446" s="23">
        <v>9801.14</v>
      </c>
      <c r="AA446" s="22">
        <f t="shared" si="111"/>
        <v>18324479.238559619</v>
      </c>
    </row>
    <row r="447" spans="1:27" s="16" customFormat="1" ht="20.100000000000001" customHeight="1">
      <c r="A447" s="39">
        <v>444</v>
      </c>
      <c r="B447" s="19"/>
      <c r="C447" s="19"/>
      <c r="D447" s="20">
        <v>70113660511105</v>
      </c>
      <c r="E447" s="20" t="s">
        <v>754</v>
      </c>
      <c r="F447" s="18" t="s">
        <v>689</v>
      </c>
      <c r="G447" s="18" t="s">
        <v>65</v>
      </c>
      <c r="H447" s="19"/>
      <c r="I447" s="18" t="s">
        <v>750</v>
      </c>
      <c r="J447" s="24" t="s">
        <v>1020</v>
      </c>
      <c r="K447" s="19" t="s">
        <v>86</v>
      </c>
      <c r="L447" s="19" t="s">
        <v>29</v>
      </c>
      <c r="M447" s="19">
        <v>3</v>
      </c>
      <c r="N447" s="19">
        <v>5</v>
      </c>
      <c r="O447" s="18">
        <v>2000</v>
      </c>
      <c r="P447" s="18"/>
      <c r="Q447" s="19" t="s">
        <v>30</v>
      </c>
      <c r="R447" s="21">
        <v>0.05</v>
      </c>
      <c r="S447" s="22">
        <v>2023.4062039999999</v>
      </c>
      <c r="T447" s="18"/>
      <c r="U447" s="23">
        <v>9825.9699999999993</v>
      </c>
      <c r="V447" s="23">
        <f t="shared" si="117"/>
        <v>19881928.658317879</v>
      </c>
      <c r="W447" s="55"/>
      <c r="X447" s="23">
        <v>9934.82</v>
      </c>
      <c r="Y447" s="22">
        <f t="shared" si="110"/>
        <v>20102176.423623279</v>
      </c>
      <c r="Z447" s="23">
        <v>10283.14</v>
      </c>
      <c r="AA447" s="22">
        <f t="shared" si="111"/>
        <v>20806969.272600558</v>
      </c>
    </row>
    <row r="448" spans="1:27" s="16" customFormat="1" ht="20.100000000000001" customHeight="1">
      <c r="A448" s="39">
        <v>445</v>
      </c>
      <c r="B448" s="19"/>
      <c r="C448" s="19"/>
      <c r="D448" s="20">
        <v>70113660511107</v>
      </c>
      <c r="E448" s="20" t="s">
        <v>755</v>
      </c>
      <c r="F448" s="18" t="s">
        <v>689</v>
      </c>
      <c r="G448" s="18" t="s">
        <v>65</v>
      </c>
      <c r="H448" s="19"/>
      <c r="I448" s="18" t="s">
        <v>750</v>
      </c>
      <c r="J448" s="24" t="s">
        <v>1020</v>
      </c>
      <c r="K448" s="19" t="s">
        <v>86</v>
      </c>
      <c r="L448" s="19" t="s">
        <v>29</v>
      </c>
      <c r="M448" s="19">
        <v>3</v>
      </c>
      <c r="N448" s="19">
        <v>7</v>
      </c>
      <c r="O448" s="18">
        <v>1512</v>
      </c>
      <c r="P448" s="18"/>
      <c r="Q448" s="19" t="s">
        <v>30</v>
      </c>
      <c r="R448" s="21">
        <v>0.05</v>
      </c>
      <c r="S448" s="22">
        <v>1529.695091</v>
      </c>
      <c r="T448" s="18"/>
      <c r="U448" s="23">
        <v>9825.9699999999993</v>
      </c>
      <c r="V448" s="23">
        <f t="shared" si="117"/>
        <v>15030738.07331327</v>
      </c>
      <c r="W448" s="55"/>
      <c r="X448" s="23">
        <v>9934.82</v>
      </c>
      <c r="Y448" s="22">
        <f t="shared" si="110"/>
        <v>15197245.38396862</v>
      </c>
      <c r="Z448" s="23">
        <v>10283.14</v>
      </c>
      <c r="AA448" s="22">
        <f t="shared" si="111"/>
        <v>15730068.778065739</v>
      </c>
    </row>
    <row r="449" spans="1:27" s="16" customFormat="1" ht="20.100000000000001" customHeight="1">
      <c r="A449" s="39">
        <v>446</v>
      </c>
      <c r="B449" s="25">
        <v>79</v>
      </c>
      <c r="C449" s="25">
        <v>79</v>
      </c>
      <c r="D449" s="26">
        <v>70113660511101</v>
      </c>
      <c r="E449" s="26" t="s">
        <v>749</v>
      </c>
      <c r="F449" s="27" t="s">
        <v>689</v>
      </c>
      <c r="G449" s="27" t="s">
        <v>65</v>
      </c>
      <c r="H449" s="25"/>
      <c r="I449" s="27" t="s">
        <v>750</v>
      </c>
      <c r="J449" s="27" t="s">
        <v>1000</v>
      </c>
      <c r="K449" s="25" t="s">
        <v>86</v>
      </c>
      <c r="L449" s="25"/>
      <c r="M449" s="25"/>
      <c r="N449" s="25"/>
      <c r="O449" s="27"/>
      <c r="P449" s="27"/>
      <c r="Q449" s="25"/>
      <c r="R449" s="28"/>
      <c r="S449" s="29"/>
      <c r="T449" s="30">
        <f>SUM(S443:S448)</f>
        <v>10582.41445</v>
      </c>
      <c r="U449" s="31">
        <f>V449/T449</f>
        <v>9744.5237284912309</v>
      </c>
      <c r="V449" s="31">
        <f>SUM(V443:V448)</f>
        <v>103120588.71275349</v>
      </c>
      <c r="W449" s="56">
        <v>103200000</v>
      </c>
      <c r="X449" s="31">
        <f>Y449/T449</f>
        <v>9852.4903632904861</v>
      </c>
      <c r="Y449" s="29">
        <f t="shared" ref="Y449:AA449" si="118">SUM(Y443:Y448)</f>
        <v>104263136.388971</v>
      </c>
      <c r="Z449" s="31">
        <f>AA449/T449</f>
        <v>10197.9835946481</v>
      </c>
      <c r="AA449" s="29">
        <f t="shared" si="118"/>
        <v>107919288.952867</v>
      </c>
    </row>
    <row r="450" spans="1:27" s="82" customFormat="1" ht="20.100000000000001" customHeight="1">
      <c r="A450" s="74">
        <v>447</v>
      </c>
      <c r="B450" s="75">
        <v>80</v>
      </c>
      <c r="C450" s="75">
        <v>80</v>
      </c>
      <c r="D450" s="76" t="s">
        <v>756</v>
      </c>
      <c r="E450" s="76" t="s">
        <v>757</v>
      </c>
      <c r="F450" s="77" t="s">
        <v>68</v>
      </c>
      <c r="G450" s="77" t="s">
        <v>65</v>
      </c>
      <c r="H450" s="75"/>
      <c r="I450" s="77" t="s">
        <v>758</v>
      </c>
      <c r="J450" s="77" t="s">
        <v>1001</v>
      </c>
      <c r="K450" s="75" t="s">
        <v>86</v>
      </c>
      <c r="L450" s="75" t="s">
        <v>37</v>
      </c>
      <c r="M450" s="75" t="s">
        <v>21</v>
      </c>
      <c r="N450" s="75" t="s">
        <v>21</v>
      </c>
      <c r="O450" s="77">
        <v>1817.4</v>
      </c>
      <c r="P450" s="77"/>
      <c r="Q450" s="75" t="s">
        <v>47</v>
      </c>
      <c r="R450" s="78" t="s">
        <v>54</v>
      </c>
      <c r="S450" s="79">
        <v>1841.881895</v>
      </c>
      <c r="T450" s="77"/>
      <c r="U450" s="80">
        <v>10109</v>
      </c>
      <c r="V450" s="80">
        <f>U450*S450</f>
        <v>18619584.076554999</v>
      </c>
      <c r="W450" s="81"/>
      <c r="X450" s="80">
        <v>10339.200000000001</v>
      </c>
      <c r="Y450" s="79">
        <f t="shared" si="110"/>
        <v>19043585.288784001</v>
      </c>
      <c r="Z450" s="80">
        <v>10569.4</v>
      </c>
      <c r="AA450" s="79">
        <f t="shared" si="111"/>
        <v>19467586.501013</v>
      </c>
    </row>
    <row r="451" spans="1:27" s="82" customFormat="1" ht="20.100000000000001" customHeight="1">
      <c r="A451" s="74">
        <v>448</v>
      </c>
      <c r="B451" s="75">
        <v>80</v>
      </c>
      <c r="C451" s="75">
        <v>80</v>
      </c>
      <c r="D451" s="76" t="s">
        <v>756</v>
      </c>
      <c r="E451" s="76" t="s">
        <v>757</v>
      </c>
      <c r="F451" s="77" t="s">
        <v>68</v>
      </c>
      <c r="G451" s="77" t="s">
        <v>65</v>
      </c>
      <c r="H451" s="75"/>
      <c r="I451" s="77" t="s">
        <v>758</v>
      </c>
      <c r="J451" s="77" t="s">
        <v>1001</v>
      </c>
      <c r="K451" s="75" t="s">
        <v>86</v>
      </c>
      <c r="L451" s="75"/>
      <c r="M451" s="75"/>
      <c r="N451" s="75"/>
      <c r="O451" s="77"/>
      <c r="P451" s="77"/>
      <c r="Q451" s="75"/>
      <c r="R451" s="78"/>
      <c r="S451" s="79"/>
      <c r="T451" s="84">
        <f>SUM(S450)</f>
        <v>1841.881895</v>
      </c>
      <c r="U451" s="80">
        <f>V451/T451</f>
        <v>10109</v>
      </c>
      <c r="V451" s="80">
        <f>SUM(V450)</f>
        <v>18619584.076554999</v>
      </c>
      <c r="W451" s="81">
        <v>18700000</v>
      </c>
      <c r="X451" s="80">
        <f>Y451/T451</f>
        <v>10339.200000000001</v>
      </c>
      <c r="Y451" s="79">
        <f t="shared" ref="Y451:AA451" si="119">SUM(Y450)</f>
        <v>19043585.288784001</v>
      </c>
      <c r="Z451" s="80">
        <f>AA451/T451</f>
        <v>10569.4</v>
      </c>
      <c r="AA451" s="79">
        <f t="shared" si="119"/>
        <v>19467586.501013</v>
      </c>
    </row>
    <row r="452" spans="1:27" s="82" customFormat="1" ht="20.100000000000001" customHeight="1">
      <c r="A452" s="74">
        <v>449</v>
      </c>
      <c r="B452" s="75">
        <v>81</v>
      </c>
      <c r="C452" s="75">
        <v>81</v>
      </c>
      <c r="D452" s="76" t="s">
        <v>759</v>
      </c>
      <c r="E452" s="76" t="s">
        <v>760</v>
      </c>
      <c r="F452" s="77" t="s">
        <v>68</v>
      </c>
      <c r="G452" s="77" t="s">
        <v>65</v>
      </c>
      <c r="H452" s="75"/>
      <c r="I452" s="77" t="s">
        <v>761</v>
      </c>
      <c r="J452" s="77" t="s">
        <v>1002</v>
      </c>
      <c r="K452" s="75" t="s">
        <v>86</v>
      </c>
      <c r="L452" s="75" t="s">
        <v>31</v>
      </c>
      <c r="M452" s="75" t="s">
        <v>33</v>
      </c>
      <c r="N452" s="75" t="s">
        <v>21</v>
      </c>
      <c r="O452" s="77">
        <v>1747.8</v>
      </c>
      <c r="P452" s="77"/>
      <c r="Q452" s="75" t="s">
        <v>24</v>
      </c>
      <c r="R452" s="78"/>
      <c r="S452" s="79">
        <v>1768.601811</v>
      </c>
      <c r="T452" s="77"/>
      <c r="U452" s="80">
        <v>19821.939999999999</v>
      </c>
      <c r="V452" s="80">
        <f>U452*S452</f>
        <v>35057118.981533341</v>
      </c>
      <c r="W452" s="81"/>
      <c r="X452" s="80">
        <v>19821.939999999999</v>
      </c>
      <c r="Y452" s="79">
        <f t="shared" si="110"/>
        <v>35057118.981533341</v>
      </c>
      <c r="Z452" s="80">
        <v>20083.18</v>
      </c>
      <c r="AA452" s="79">
        <f t="shared" si="111"/>
        <v>35519148.518638983</v>
      </c>
    </row>
    <row r="453" spans="1:27" s="82" customFormat="1" ht="20.100000000000001" customHeight="1">
      <c r="A453" s="74">
        <v>450</v>
      </c>
      <c r="B453" s="75">
        <v>81</v>
      </c>
      <c r="C453" s="75">
        <v>81</v>
      </c>
      <c r="D453" s="76" t="s">
        <v>759</v>
      </c>
      <c r="E453" s="76" t="s">
        <v>760</v>
      </c>
      <c r="F453" s="77" t="s">
        <v>68</v>
      </c>
      <c r="G453" s="77" t="s">
        <v>65</v>
      </c>
      <c r="H453" s="75"/>
      <c r="I453" s="77" t="s">
        <v>761</v>
      </c>
      <c r="J453" s="77" t="s">
        <v>1002</v>
      </c>
      <c r="K453" s="75" t="s">
        <v>86</v>
      </c>
      <c r="L453" s="75"/>
      <c r="M453" s="75"/>
      <c r="N453" s="75"/>
      <c r="O453" s="77"/>
      <c r="P453" s="77"/>
      <c r="Q453" s="75"/>
      <c r="R453" s="78"/>
      <c r="S453" s="79"/>
      <c r="T453" s="84">
        <f>+S452</f>
        <v>1768.601811</v>
      </c>
      <c r="U453" s="80">
        <f>V453/T453</f>
        <v>19821.940000000002</v>
      </c>
      <c r="V453" s="80">
        <f>SUM(V452)</f>
        <v>35057118.981533341</v>
      </c>
      <c r="W453" s="81">
        <v>35100000</v>
      </c>
      <c r="X453" s="80">
        <f>Y453/T453</f>
        <v>19821.940000000002</v>
      </c>
      <c r="Y453" s="79">
        <f t="shared" ref="Y453:AA453" si="120">SUM(Y452)</f>
        <v>35057118.981533341</v>
      </c>
      <c r="Z453" s="80">
        <f>AA453/T453</f>
        <v>20083.18</v>
      </c>
      <c r="AA453" s="79">
        <f t="shared" si="120"/>
        <v>35519148.518638983</v>
      </c>
    </row>
    <row r="454" spans="1:27" s="16" customFormat="1" ht="20.100000000000001" customHeight="1">
      <c r="A454" s="39">
        <v>451</v>
      </c>
      <c r="B454" s="19">
        <v>82</v>
      </c>
      <c r="C454" s="19">
        <v>82</v>
      </c>
      <c r="D454" s="20">
        <v>90118571309101</v>
      </c>
      <c r="E454" s="20" t="s">
        <v>762</v>
      </c>
      <c r="F454" s="18" t="s">
        <v>69</v>
      </c>
      <c r="G454" s="18" t="s">
        <v>28</v>
      </c>
      <c r="H454" s="19"/>
      <c r="I454" s="18" t="s">
        <v>763</v>
      </c>
      <c r="J454" s="18" t="s">
        <v>1003</v>
      </c>
      <c r="K454" s="19" t="s">
        <v>86</v>
      </c>
      <c r="L454" s="19" t="s">
        <v>20</v>
      </c>
      <c r="M454" s="19" t="s">
        <v>21</v>
      </c>
      <c r="N454" s="19" t="s">
        <v>21</v>
      </c>
      <c r="O454" s="18">
        <v>2272.9</v>
      </c>
      <c r="P454" s="18"/>
      <c r="Q454" s="19" t="s">
        <v>23</v>
      </c>
      <c r="R454" s="21">
        <v>0.1</v>
      </c>
      <c r="S454" s="22">
        <v>2296.1264000000001</v>
      </c>
      <c r="T454" s="18"/>
      <c r="U454" s="23">
        <v>7296.47</v>
      </c>
      <c r="V454" s="23">
        <f>U454*S454</f>
        <v>16753617.393808002</v>
      </c>
      <c r="W454" s="55"/>
      <c r="X454" s="23">
        <v>7492.64</v>
      </c>
      <c r="Y454" s="22">
        <f t="shared" si="110"/>
        <v>17204048.509696003</v>
      </c>
      <c r="Z454" s="23">
        <v>8111.52</v>
      </c>
      <c r="AA454" s="22">
        <f t="shared" si="111"/>
        <v>18625075.216128003</v>
      </c>
    </row>
    <row r="455" spans="1:27" s="16" customFormat="1" ht="20.100000000000001" customHeight="1">
      <c r="A455" s="39">
        <v>452</v>
      </c>
      <c r="B455" s="25">
        <v>82</v>
      </c>
      <c r="C455" s="25">
        <v>82</v>
      </c>
      <c r="D455" s="26">
        <v>90118571309101</v>
      </c>
      <c r="E455" s="26" t="s">
        <v>762</v>
      </c>
      <c r="F455" s="27" t="s">
        <v>69</v>
      </c>
      <c r="G455" s="27" t="s">
        <v>28</v>
      </c>
      <c r="H455" s="25"/>
      <c r="I455" s="27" t="s">
        <v>763</v>
      </c>
      <c r="J455" s="27" t="s">
        <v>1003</v>
      </c>
      <c r="K455" s="25" t="s">
        <v>86</v>
      </c>
      <c r="L455" s="25"/>
      <c r="M455" s="25"/>
      <c r="N455" s="25"/>
      <c r="O455" s="27"/>
      <c r="P455" s="27"/>
      <c r="Q455" s="25"/>
      <c r="R455" s="28"/>
      <c r="S455" s="29"/>
      <c r="T455" s="30">
        <f>+S454</f>
        <v>2296.1264000000001</v>
      </c>
      <c r="U455" s="31">
        <f>V455/T455</f>
        <v>7296.47</v>
      </c>
      <c r="V455" s="31">
        <f>SUM(V454)</f>
        <v>16753617.393808002</v>
      </c>
      <c r="W455" s="56">
        <v>16800000</v>
      </c>
      <c r="X455" s="31">
        <f>Y455/T455</f>
        <v>7492.6400000000012</v>
      </c>
      <c r="Y455" s="29">
        <f t="shared" ref="Y455:AA455" si="121">SUM(Y454)</f>
        <v>17204048.509696003</v>
      </c>
      <c r="Z455" s="31">
        <f>AA455/T455</f>
        <v>8111.52</v>
      </c>
      <c r="AA455" s="29">
        <f t="shared" si="121"/>
        <v>18625075.216128003</v>
      </c>
    </row>
    <row r="456" spans="1:27" s="82" customFormat="1" ht="20.100000000000001" customHeight="1">
      <c r="A456" s="74">
        <v>453</v>
      </c>
      <c r="B456" s="75">
        <v>83</v>
      </c>
      <c r="C456" s="75">
        <v>83</v>
      </c>
      <c r="D456" s="76" t="s">
        <v>764</v>
      </c>
      <c r="E456" s="76" t="s">
        <v>765</v>
      </c>
      <c r="F456" s="77" t="s">
        <v>69</v>
      </c>
      <c r="G456" s="77" t="s">
        <v>41</v>
      </c>
      <c r="H456" s="75">
        <v>2</v>
      </c>
      <c r="I456" s="77" t="s">
        <v>766</v>
      </c>
      <c r="J456" s="77" t="s">
        <v>1003</v>
      </c>
      <c r="K456" s="75" t="s">
        <v>86</v>
      </c>
      <c r="L456" s="75" t="s">
        <v>37</v>
      </c>
      <c r="M456" s="75" t="s">
        <v>25</v>
      </c>
      <c r="N456" s="75" t="s">
        <v>21</v>
      </c>
      <c r="O456" s="77">
        <v>1512</v>
      </c>
      <c r="P456" s="77"/>
      <c r="Q456" s="75" t="s">
        <v>47</v>
      </c>
      <c r="R456" s="78">
        <v>0.05</v>
      </c>
      <c r="S456" s="79">
        <v>1527.3165800000002</v>
      </c>
      <c r="T456" s="77"/>
      <c r="U456" s="80">
        <v>9354.3799999999992</v>
      </c>
      <c r="V456" s="80">
        <f>U456*S456</f>
        <v>14287099.6696204</v>
      </c>
      <c r="W456" s="81"/>
      <c r="X456" s="80">
        <v>9576.25</v>
      </c>
      <c r="Y456" s="79">
        <f t="shared" si="110"/>
        <v>14625965.399225002</v>
      </c>
      <c r="Z456" s="80">
        <v>9798.1299999999992</v>
      </c>
      <c r="AA456" s="79">
        <f t="shared" si="111"/>
        <v>14964846.4019954</v>
      </c>
    </row>
    <row r="457" spans="1:27" s="82" customFormat="1" ht="20.100000000000001" customHeight="1">
      <c r="A457" s="74">
        <v>454</v>
      </c>
      <c r="B457" s="75"/>
      <c r="C457" s="75"/>
      <c r="D457" s="76" t="s">
        <v>767</v>
      </c>
      <c r="E457" s="76" t="s">
        <v>768</v>
      </c>
      <c r="F457" s="77" t="s">
        <v>69</v>
      </c>
      <c r="G457" s="77" t="s">
        <v>41</v>
      </c>
      <c r="H457" s="75">
        <v>2</v>
      </c>
      <c r="I457" s="77" t="s">
        <v>766</v>
      </c>
      <c r="J457" s="83" t="s">
        <v>1020</v>
      </c>
      <c r="K457" s="75" t="s">
        <v>86</v>
      </c>
      <c r="L457" s="75" t="s">
        <v>37</v>
      </c>
      <c r="M457" s="75" t="s">
        <v>25</v>
      </c>
      <c r="N457" s="75" t="s">
        <v>22</v>
      </c>
      <c r="O457" s="77">
        <v>1512</v>
      </c>
      <c r="P457" s="77"/>
      <c r="Q457" s="75" t="s">
        <v>47</v>
      </c>
      <c r="R457" s="78">
        <v>0.05</v>
      </c>
      <c r="S457" s="79">
        <v>1527.46776</v>
      </c>
      <c r="T457" s="77"/>
      <c r="U457" s="80">
        <v>9354.3799999999992</v>
      </c>
      <c r="V457" s="80">
        <f>U457*S457</f>
        <v>14288513.864788799</v>
      </c>
      <c r="W457" s="81"/>
      <c r="X457" s="80">
        <v>9576.25</v>
      </c>
      <c r="Y457" s="79">
        <f t="shared" si="110"/>
        <v>14627413.136700001</v>
      </c>
      <c r="Z457" s="80">
        <v>9798.1299999999992</v>
      </c>
      <c r="AA457" s="79">
        <f t="shared" si="111"/>
        <v>14966327.6832888</v>
      </c>
    </row>
    <row r="458" spans="1:27" s="82" customFormat="1" ht="20.100000000000001" customHeight="1">
      <c r="A458" s="74">
        <v>455</v>
      </c>
      <c r="B458" s="75"/>
      <c r="C458" s="75"/>
      <c r="D458" s="76" t="s">
        <v>769</v>
      </c>
      <c r="E458" s="76" t="s">
        <v>770</v>
      </c>
      <c r="F458" s="77" t="s">
        <v>69</v>
      </c>
      <c r="G458" s="77" t="s">
        <v>41</v>
      </c>
      <c r="H458" s="75">
        <v>2</v>
      </c>
      <c r="I458" s="77" t="s">
        <v>766</v>
      </c>
      <c r="J458" s="83" t="s">
        <v>1020</v>
      </c>
      <c r="K458" s="75" t="s">
        <v>86</v>
      </c>
      <c r="L458" s="75" t="s">
        <v>37</v>
      </c>
      <c r="M458" s="75" t="s">
        <v>25</v>
      </c>
      <c r="N458" s="75" t="s">
        <v>25</v>
      </c>
      <c r="O458" s="77">
        <v>1680</v>
      </c>
      <c r="P458" s="77"/>
      <c r="Q458" s="75" t="s">
        <v>48</v>
      </c>
      <c r="R458" s="78">
        <v>0.18</v>
      </c>
      <c r="S458" s="79">
        <v>1697.3266640000002</v>
      </c>
      <c r="T458" s="77"/>
      <c r="U458" s="80">
        <v>7891.88</v>
      </c>
      <c r="V458" s="80">
        <f>U458*S458</f>
        <v>13395098.353088321</v>
      </c>
      <c r="W458" s="81"/>
      <c r="X458" s="80">
        <v>8081.25</v>
      </c>
      <c r="Y458" s="79">
        <f t="shared" si="110"/>
        <v>13716521.103450002</v>
      </c>
      <c r="Z458" s="80">
        <v>8270.6299999999992</v>
      </c>
      <c r="AA458" s="79">
        <f t="shared" si="111"/>
        <v>14037960.82707832</v>
      </c>
    </row>
    <row r="459" spans="1:27" s="82" customFormat="1" ht="20.100000000000001" customHeight="1">
      <c r="A459" s="74">
        <v>456</v>
      </c>
      <c r="B459" s="75"/>
      <c r="C459" s="75"/>
      <c r="D459" s="76" t="s">
        <v>771</v>
      </c>
      <c r="E459" s="76" t="s">
        <v>772</v>
      </c>
      <c r="F459" s="77" t="s">
        <v>69</v>
      </c>
      <c r="G459" s="77" t="s">
        <v>41</v>
      </c>
      <c r="H459" s="75">
        <v>2</v>
      </c>
      <c r="I459" s="77" t="s">
        <v>766</v>
      </c>
      <c r="J459" s="83" t="s">
        <v>1020</v>
      </c>
      <c r="K459" s="75" t="s">
        <v>86</v>
      </c>
      <c r="L459" s="75" t="s">
        <v>37</v>
      </c>
      <c r="M459" s="75" t="s">
        <v>25</v>
      </c>
      <c r="N459" s="75" t="s">
        <v>27</v>
      </c>
      <c r="O459" s="77">
        <v>1680</v>
      </c>
      <c r="P459" s="77"/>
      <c r="Q459" s="75" t="s">
        <v>47</v>
      </c>
      <c r="R459" s="78">
        <v>0.05</v>
      </c>
      <c r="S459" s="79">
        <v>1697.05546</v>
      </c>
      <c r="T459" s="77"/>
      <c r="U459" s="80">
        <v>9354.3799999999992</v>
      </c>
      <c r="V459" s="80">
        <f>U459*S459</f>
        <v>15874901.6539148</v>
      </c>
      <c r="W459" s="81"/>
      <c r="X459" s="80">
        <v>9576.25</v>
      </c>
      <c r="Y459" s="79">
        <f t="shared" si="110"/>
        <v>16251427.348825</v>
      </c>
      <c r="Z459" s="80">
        <v>9798.1299999999992</v>
      </c>
      <c r="AA459" s="79">
        <f t="shared" si="111"/>
        <v>16627970.014289798</v>
      </c>
    </row>
    <row r="460" spans="1:27" s="82" customFormat="1" ht="20.100000000000001" customHeight="1">
      <c r="A460" s="74">
        <v>457</v>
      </c>
      <c r="B460" s="75">
        <v>83</v>
      </c>
      <c r="C460" s="75">
        <v>83</v>
      </c>
      <c r="D460" s="76" t="s">
        <v>764</v>
      </c>
      <c r="E460" s="76" t="s">
        <v>765</v>
      </c>
      <c r="F460" s="77" t="s">
        <v>69</v>
      </c>
      <c r="G460" s="77" t="s">
        <v>41</v>
      </c>
      <c r="H460" s="75"/>
      <c r="I460" s="77" t="s">
        <v>766</v>
      </c>
      <c r="J460" s="77" t="s">
        <v>1003</v>
      </c>
      <c r="K460" s="75" t="s">
        <v>86</v>
      </c>
      <c r="L460" s="75"/>
      <c r="M460" s="75"/>
      <c r="N460" s="75"/>
      <c r="O460" s="77"/>
      <c r="P460" s="77"/>
      <c r="Q460" s="75"/>
      <c r="R460" s="78"/>
      <c r="S460" s="79"/>
      <c r="T460" s="84">
        <f>SUM(S456:S459)</f>
        <v>6449.1664639999999</v>
      </c>
      <c r="U460" s="80">
        <f>V460/T460</f>
        <v>8969.4713052164643</v>
      </c>
      <c r="V460" s="80">
        <f>SUM(V456:V459)</f>
        <v>57845613.541412324</v>
      </c>
      <c r="W460" s="81">
        <v>57900000</v>
      </c>
      <c r="X460" s="80">
        <f>Y460/T460</f>
        <v>9182.7877786657173</v>
      </c>
      <c r="Y460" s="79">
        <f t="shared" ref="Y460:AA460" si="122">SUM(Y456:Y459)</f>
        <v>59221326.988200001</v>
      </c>
      <c r="Z460" s="80">
        <f>AA460/T460</f>
        <v>9396.1142521149704</v>
      </c>
      <c r="AA460" s="79">
        <f t="shared" si="122"/>
        <v>60597104.926652312</v>
      </c>
    </row>
    <row r="461" spans="1:27" s="82" customFormat="1" ht="20.100000000000001" customHeight="1">
      <c r="A461" s="74">
        <v>458</v>
      </c>
      <c r="B461" s="75">
        <v>84</v>
      </c>
      <c r="C461" s="75">
        <v>84</v>
      </c>
      <c r="D461" s="76">
        <v>90115650610101</v>
      </c>
      <c r="E461" s="76" t="s">
        <v>773</v>
      </c>
      <c r="F461" s="77" t="s">
        <v>69</v>
      </c>
      <c r="G461" s="77" t="s">
        <v>41</v>
      </c>
      <c r="H461" s="75">
        <v>2</v>
      </c>
      <c r="I461" s="77" t="s">
        <v>774</v>
      </c>
      <c r="J461" s="77" t="s">
        <v>1003</v>
      </c>
      <c r="K461" s="75" t="s">
        <v>86</v>
      </c>
      <c r="L461" s="75" t="s">
        <v>37</v>
      </c>
      <c r="M461" s="75" t="s">
        <v>27</v>
      </c>
      <c r="N461" s="75" t="s">
        <v>21</v>
      </c>
      <c r="O461" s="77">
        <v>1276.8</v>
      </c>
      <c r="P461" s="77"/>
      <c r="Q461" s="75" t="s">
        <v>47</v>
      </c>
      <c r="R461" s="78">
        <v>0.05</v>
      </c>
      <c r="S461" s="79">
        <v>1289.336832</v>
      </c>
      <c r="T461" s="77"/>
      <c r="U461" s="80">
        <v>9354.3799999999992</v>
      </c>
      <c r="V461" s="80">
        <f>U461*S461</f>
        <v>12060946.674524158</v>
      </c>
      <c r="W461" s="81"/>
      <c r="X461" s="80">
        <v>9576.25</v>
      </c>
      <c r="Y461" s="79">
        <f t="shared" si="110"/>
        <v>12347011.837439999</v>
      </c>
      <c r="Z461" s="80">
        <v>9798.1299999999992</v>
      </c>
      <c r="AA461" s="79">
        <f t="shared" si="111"/>
        <v>12633089.893724158</v>
      </c>
    </row>
    <row r="462" spans="1:27" s="82" customFormat="1" ht="20.100000000000001" customHeight="1">
      <c r="A462" s="74">
        <v>459</v>
      </c>
      <c r="B462" s="75"/>
      <c r="C462" s="75"/>
      <c r="D462" s="76">
        <v>90115650610102</v>
      </c>
      <c r="E462" s="76" t="s">
        <v>775</v>
      </c>
      <c r="F462" s="77" t="s">
        <v>69</v>
      </c>
      <c r="G462" s="77" t="s">
        <v>41</v>
      </c>
      <c r="H462" s="75">
        <v>2</v>
      </c>
      <c r="I462" s="77" t="s">
        <v>774</v>
      </c>
      <c r="J462" s="83" t="s">
        <v>1020</v>
      </c>
      <c r="K462" s="75" t="s">
        <v>86</v>
      </c>
      <c r="L462" s="75" t="s">
        <v>37</v>
      </c>
      <c r="M462" s="75" t="s">
        <v>27</v>
      </c>
      <c r="N462" s="75" t="s">
        <v>22</v>
      </c>
      <c r="O462" s="77">
        <v>1254</v>
      </c>
      <c r="P462" s="77"/>
      <c r="Q462" s="75" t="s">
        <v>47</v>
      </c>
      <c r="R462" s="78">
        <v>0.05</v>
      </c>
      <c r="S462" s="79">
        <v>1266.31296</v>
      </c>
      <c r="T462" s="77"/>
      <c r="U462" s="80">
        <v>9354.3799999999992</v>
      </c>
      <c r="V462" s="80">
        <f>U462*S462</f>
        <v>11845572.626764799</v>
      </c>
      <c r="W462" s="81"/>
      <c r="X462" s="80">
        <v>9576.25</v>
      </c>
      <c r="Y462" s="79">
        <f t="shared" si="110"/>
        <v>12126529.483200001</v>
      </c>
      <c r="Z462" s="80">
        <v>9798.1299999999992</v>
      </c>
      <c r="AA462" s="79">
        <f t="shared" si="111"/>
        <v>12407499.002764799</v>
      </c>
    </row>
    <row r="463" spans="1:27" s="82" customFormat="1" ht="20.100000000000001" customHeight="1">
      <c r="A463" s="74">
        <v>460</v>
      </c>
      <c r="B463" s="75"/>
      <c r="C463" s="75"/>
      <c r="D463" s="76">
        <v>90115650610103</v>
      </c>
      <c r="E463" s="76" t="s">
        <v>776</v>
      </c>
      <c r="F463" s="77" t="s">
        <v>69</v>
      </c>
      <c r="G463" s="77" t="s">
        <v>41</v>
      </c>
      <c r="H463" s="75">
        <v>2</v>
      </c>
      <c r="I463" s="77" t="s">
        <v>774</v>
      </c>
      <c r="J463" s="83" t="s">
        <v>1020</v>
      </c>
      <c r="K463" s="75" t="s">
        <v>86</v>
      </c>
      <c r="L463" s="75" t="s">
        <v>37</v>
      </c>
      <c r="M463" s="75" t="s">
        <v>27</v>
      </c>
      <c r="N463" s="75" t="s">
        <v>25</v>
      </c>
      <c r="O463" s="77">
        <v>1368</v>
      </c>
      <c r="P463" s="77"/>
      <c r="Q463" s="75" t="s">
        <v>39</v>
      </c>
      <c r="R463" s="78">
        <v>0.12</v>
      </c>
      <c r="S463" s="79">
        <v>1381.428316</v>
      </c>
      <c r="T463" s="77"/>
      <c r="U463" s="80">
        <v>8566.8799999999992</v>
      </c>
      <c r="V463" s="80">
        <f>U463*S463</f>
        <v>11834530.61177408</v>
      </c>
      <c r="W463" s="81"/>
      <c r="X463" s="80">
        <v>8771.25</v>
      </c>
      <c r="Y463" s="79">
        <f t="shared" si="110"/>
        <v>12116853.116714999</v>
      </c>
      <c r="Z463" s="80">
        <v>8975.6299999999992</v>
      </c>
      <c r="AA463" s="79">
        <f t="shared" si="111"/>
        <v>12399189.435939079</v>
      </c>
    </row>
    <row r="464" spans="1:27" s="82" customFormat="1" ht="20.100000000000001" customHeight="1">
      <c r="A464" s="74">
        <v>461</v>
      </c>
      <c r="B464" s="75"/>
      <c r="C464" s="75"/>
      <c r="D464" s="76" t="s">
        <v>777</v>
      </c>
      <c r="E464" s="76" t="s">
        <v>778</v>
      </c>
      <c r="F464" s="77" t="s">
        <v>69</v>
      </c>
      <c r="G464" s="77" t="s">
        <v>41</v>
      </c>
      <c r="H464" s="75">
        <v>2</v>
      </c>
      <c r="I464" s="77" t="s">
        <v>774</v>
      </c>
      <c r="J464" s="83" t="s">
        <v>1020</v>
      </c>
      <c r="K464" s="75" t="s">
        <v>86</v>
      </c>
      <c r="L464" s="75" t="s">
        <v>37</v>
      </c>
      <c r="M464" s="75" t="s">
        <v>27</v>
      </c>
      <c r="N464" s="75" t="s">
        <v>27</v>
      </c>
      <c r="O464" s="77">
        <v>1368</v>
      </c>
      <c r="P464" s="77"/>
      <c r="Q464" s="75" t="s">
        <v>47</v>
      </c>
      <c r="R464" s="78">
        <v>0.05</v>
      </c>
      <c r="S464" s="79">
        <v>1381.4363230000001</v>
      </c>
      <c r="T464" s="77"/>
      <c r="U464" s="80">
        <v>9354.3799999999992</v>
      </c>
      <c r="V464" s="80">
        <f>U464*S464</f>
        <v>12922480.311144739</v>
      </c>
      <c r="W464" s="81"/>
      <c r="X464" s="80">
        <v>9576.25</v>
      </c>
      <c r="Y464" s="79">
        <f t="shared" si="110"/>
        <v>13228979.588128751</v>
      </c>
      <c r="Z464" s="80">
        <v>9798.1299999999992</v>
      </c>
      <c r="AA464" s="79">
        <f t="shared" si="111"/>
        <v>13535492.679475991</v>
      </c>
    </row>
    <row r="465" spans="1:27" s="82" customFormat="1" ht="20.100000000000001" customHeight="1">
      <c r="A465" s="74">
        <v>462</v>
      </c>
      <c r="B465" s="75">
        <v>84</v>
      </c>
      <c r="C465" s="75">
        <v>84</v>
      </c>
      <c r="D465" s="76">
        <v>90115650610101</v>
      </c>
      <c r="E465" s="76" t="s">
        <v>773</v>
      </c>
      <c r="F465" s="77" t="s">
        <v>69</v>
      </c>
      <c r="G465" s="77" t="s">
        <v>41</v>
      </c>
      <c r="H465" s="75"/>
      <c r="I465" s="77" t="s">
        <v>774</v>
      </c>
      <c r="J465" s="77" t="s">
        <v>1003</v>
      </c>
      <c r="K465" s="75" t="s">
        <v>86</v>
      </c>
      <c r="L465" s="75"/>
      <c r="M465" s="75"/>
      <c r="N465" s="75"/>
      <c r="O465" s="77"/>
      <c r="P465" s="77"/>
      <c r="Q465" s="75"/>
      <c r="R465" s="78"/>
      <c r="S465" s="79"/>
      <c r="T465" s="84">
        <f>SUM(S461:S464)</f>
        <v>5318.5144310000005</v>
      </c>
      <c r="U465" s="80">
        <f>V465/T465</f>
        <v>9149.8351382790042</v>
      </c>
      <c r="V465" s="80">
        <f>SUM(V461:V464)</f>
        <v>48663530.224207774</v>
      </c>
      <c r="W465" s="81">
        <v>48700000</v>
      </c>
      <c r="X465" s="80">
        <f>Y465/T465</f>
        <v>9367.159696907429</v>
      </c>
      <c r="Y465" s="79">
        <f t="shared" ref="Y465:AA465" si="123">SUM(Y461:Y464)</f>
        <v>49819374.02548375</v>
      </c>
      <c r="Z465" s="80">
        <f>AA465/T465</f>
        <v>9584.4942555358521</v>
      </c>
      <c r="AA465" s="79">
        <f t="shared" si="123"/>
        <v>50975271.011904031</v>
      </c>
    </row>
    <row r="466" spans="1:27" s="16" customFormat="1" ht="20.100000000000001" customHeight="1">
      <c r="A466" s="39">
        <v>463</v>
      </c>
      <c r="B466" s="19">
        <v>85</v>
      </c>
      <c r="C466" s="19">
        <v>85</v>
      </c>
      <c r="D466" s="20" t="s">
        <v>779</v>
      </c>
      <c r="E466" s="20" t="s">
        <v>780</v>
      </c>
      <c r="F466" s="18" t="s">
        <v>70</v>
      </c>
      <c r="G466" s="18" t="s">
        <v>41</v>
      </c>
      <c r="H466" s="19">
        <v>2</v>
      </c>
      <c r="I466" s="18" t="s">
        <v>781</v>
      </c>
      <c r="J466" s="18" t="s">
        <v>1004</v>
      </c>
      <c r="K466" s="19" t="s">
        <v>86</v>
      </c>
      <c r="L466" s="19" t="s">
        <v>29</v>
      </c>
      <c r="M466" s="19">
        <v>7</v>
      </c>
      <c r="N466" s="19">
        <v>1</v>
      </c>
      <c r="O466" s="18">
        <v>1950.4</v>
      </c>
      <c r="P466" s="18"/>
      <c r="Q466" s="19" t="s">
        <v>47</v>
      </c>
      <c r="R466" s="21">
        <v>0.05</v>
      </c>
      <c r="S466" s="22">
        <v>1968.7532639999999</v>
      </c>
      <c r="T466" s="18"/>
      <c r="U466" s="23">
        <v>10018.44</v>
      </c>
      <c r="V466" s="23">
        <f t="shared" ref="V466:V483" si="124">U466*S466</f>
        <v>19723836.45018816</v>
      </c>
      <c r="W466" s="55"/>
      <c r="X466" s="23">
        <v>10129.379999999999</v>
      </c>
      <c r="Y466" s="22">
        <f t="shared" si="110"/>
        <v>19942249.937296316</v>
      </c>
      <c r="Z466" s="23">
        <v>10484.379999999999</v>
      </c>
      <c r="AA466" s="22">
        <f t="shared" si="111"/>
        <v>20641157.346016318</v>
      </c>
    </row>
    <row r="467" spans="1:27" s="16" customFormat="1" ht="20.100000000000001" customHeight="1">
      <c r="A467" s="39">
        <v>464</v>
      </c>
      <c r="B467" s="19"/>
      <c r="C467" s="19"/>
      <c r="D467" s="20" t="s">
        <v>782</v>
      </c>
      <c r="E467" s="20" t="s">
        <v>783</v>
      </c>
      <c r="F467" s="18" t="s">
        <v>70</v>
      </c>
      <c r="G467" s="18" t="s">
        <v>41</v>
      </c>
      <c r="H467" s="19">
        <v>2</v>
      </c>
      <c r="I467" s="18" t="s">
        <v>781</v>
      </c>
      <c r="J467" s="24" t="s">
        <v>1020</v>
      </c>
      <c r="K467" s="19" t="s">
        <v>86</v>
      </c>
      <c r="L467" s="19" t="s">
        <v>29</v>
      </c>
      <c r="M467" s="19">
        <v>7</v>
      </c>
      <c r="N467" s="19">
        <v>10</v>
      </c>
      <c r="O467" s="18">
        <v>1950.4</v>
      </c>
      <c r="P467" s="18"/>
      <c r="Q467" s="19" t="s">
        <v>48</v>
      </c>
      <c r="R467" s="21">
        <v>0.18</v>
      </c>
      <c r="S467" s="22">
        <v>1968.7532639999999</v>
      </c>
      <c r="T467" s="18"/>
      <c r="U467" s="23">
        <v>8520.19</v>
      </c>
      <c r="V467" s="23">
        <f t="shared" si="124"/>
        <v>16774151.872400161</v>
      </c>
      <c r="W467" s="55"/>
      <c r="X467" s="23">
        <v>8614.8799999999992</v>
      </c>
      <c r="Y467" s="22">
        <f t="shared" si="110"/>
        <v>16960573.118968319</v>
      </c>
      <c r="Z467" s="23">
        <v>8917.8799999999992</v>
      </c>
      <c r="AA467" s="22">
        <f t="shared" si="111"/>
        <v>17557105.357960317</v>
      </c>
    </row>
    <row r="468" spans="1:27" s="16" customFormat="1" ht="20.100000000000001" customHeight="1">
      <c r="A468" s="39">
        <v>465</v>
      </c>
      <c r="B468" s="19"/>
      <c r="C468" s="19"/>
      <c r="D468" s="20" t="s">
        <v>784</v>
      </c>
      <c r="E468" s="20" t="s">
        <v>785</v>
      </c>
      <c r="F468" s="18" t="s">
        <v>70</v>
      </c>
      <c r="G468" s="18" t="s">
        <v>41</v>
      </c>
      <c r="H468" s="19">
        <v>2</v>
      </c>
      <c r="I468" s="18" t="s">
        <v>781</v>
      </c>
      <c r="J468" s="24" t="s">
        <v>1020</v>
      </c>
      <c r="K468" s="19" t="s">
        <v>86</v>
      </c>
      <c r="L468" s="19" t="s">
        <v>29</v>
      </c>
      <c r="M468" s="19">
        <v>7</v>
      </c>
      <c r="N468" s="19">
        <v>11</v>
      </c>
      <c r="O468" s="18">
        <v>1950.4</v>
      </c>
      <c r="P468" s="18"/>
      <c r="Q468" s="19" t="s">
        <v>64</v>
      </c>
      <c r="R468" s="21">
        <v>0.16</v>
      </c>
      <c r="S468" s="22">
        <v>1968.7532639999999</v>
      </c>
      <c r="T468" s="18"/>
      <c r="U468" s="23">
        <v>8750.69</v>
      </c>
      <c r="V468" s="23">
        <f t="shared" si="124"/>
        <v>17227949.49975216</v>
      </c>
      <c r="W468" s="55"/>
      <c r="X468" s="23">
        <v>8847.8799999999992</v>
      </c>
      <c r="Y468" s="22">
        <f t="shared" si="110"/>
        <v>17419292.629480317</v>
      </c>
      <c r="Z468" s="23">
        <v>9158.8799999999992</v>
      </c>
      <c r="AA468" s="22">
        <f t="shared" si="111"/>
        <v>18031574.894584317</v>
      </c>
    </row>
    <row r="469" spans="1:27" s="16" customFormat="1" ht="20.100000000000001" customHeight="1">
      <c r="A469" s="39">
        <v>466</v>
      </c>
      <c r="B469" s="19"/>
      <c r="C469" s="19"/>
      <c r="D469" s="20" t="s">
        <v>786</v>
      </c>
      <c r="E469" s="20" t="s">
        <v>787</v>
      </c>
      <c r="F469" s="18" t="s">
        <v>70</v>
      </c>
      <c r="G469" s="18" t="s">
        <v>41</v>
      </c>
      <c r="H469" s="19">
        <v>2</v>
      </c>
      <c r="I469" s="18" t="s">
        <v>781</v>
      </c>
      <c r="J469" s="24" t="s">
        <v>1020</v>
      </c>
      <c r="K469" s="19" t="s">
        <v>86</v>
      </c>
      <c r="L469" s="19" t="s">
        <v>29</v>
      </c>
      <c r="M469" s="19">
        <v>7</v>
      </c>
      <c r="N469" s="19">
        <v>12</v>
      </c>
      <c r="O469" s="18">
        <v>1950.4</v>
      </c>
      <c r="P469" s="18"/>
      <c r="Q469" s="19" t="s">
        <v>47</v>
      </c>
      <c r="R469" s="21">
        <v>0.05</v>
      </c>
      <c r="S469" s="22">
        <v>1968.7532639999999</v>
      </c>
      <c r="T469" s="18"/>
      <c r="U469" s="23">
        <v>10018.44</v>
      </c>
      <c r="V469" s="23">
        <f t="shared" si="124"/>
        <v>19723836.45018816</v>
      </c>
      <c r="W469" s="55"/>
      <c r="X469" s="23">
        <v>10129.379999999999</v>
      </c>
      <c r="Y469" s="22">
        <f t="shared" si="110"/>
        <v>19942249.937296316</v>
      </c>
      <c r="Z469" s="23">
        <v>10484.379999999999</v>
      </c>
      <c r="AA469" s="22">
        <f t="shared" si="111"/>
        <v>20641157.346016318</v>
      </c>
    </row>
    <row r="470" spans="1:27" s="16" customFormat="1" ht="20.100000000000001" customHeight="1">
      <c r="A470" s="39">
        <v>467</v>
      </c>
      <c r="B470" s="19"/>
      <c r="C470" s="19"/>
      <c r="D470" s="20" t="s">
        <v>788</v>
      </c>
      <c r="E470" s="20" t="s">
        <v>789</v>
      </c>
      <c r="F470" s="18" t="s">
        <v>70</v>
      </c>
      <c r="G470" s="18" t="s">
        <v>41</v>
      </c>
      <c r="H470" s="19">
        <v>2</v>
      </c>
      <c r="I470" s="18" t="s">
        <v>781</v>
      </c>
      <c r="J470" s="24" t="s">
        <v>1020</v>
      </c>
      <c r="K470" s="19" t="s">
        <v>86</v>
      </c>
      <c r="L470" s="19" t="s">
        <v>29</v>
      </c>
      <c r="M470" s="19">
        <v>7</v>
      </c>
      <c r="N470" s="19">
        <v>13</v>
      </c>
      <c r="O470" s="18">
        <v>1950.4</v>
      </c>
      <c r="P470" s="18"/>
      <c r="Q470" s="19" t="s">
        <v>39</v>
      </c>
      <c r="R470" s="21">
        <v>0.12</v>
      </c>
      <c r="S470" s="22">
        <v>1968.7532639999999</v>
      </c>
      <c r="T470" s="18"/>
      <c r="U470" s="23">
        <v>9211.69</v>
      </c>
      <c r="V470" s="23">
        <f t="shared" si="124"/>
        <v>18135544.754456159</v>
      </c>
      <c r="W470" s="55"/>
      <c r="X470" s="23">
        <v>9313.8799999999992</v>
      </c>
      <c r="Y470" s="22">
        <f t="shared" si="110"/>
        <v>18336731.650504317</v>
      </c>
      <c r="Z470" s="23">
        <v>9640.8799999999992</v>
      </c>
      <c r="AA470" s="22">
        <f t="shared" si="111"/>
        <v>18980513.967832319</v>
      </c>
    </row>
    <row r="471" spans="1:27" s="16" customFormat="1" ht="20.100000000000001" customHeight="1">
      <c r="A471" s="39">
        <v>468</v>
      </c>
      <c r="B471" s="19"/>
      <c r="C471" s="19"/>
      <c r="D471" s="20" t="s">
        <v>790</v>
      </c>
      <c r="E471" s="20" t="s">
        <v>791</v>
      </c>
      <c r="F471" s="18" t="s">
        <v>70</v>
      </c>
      <c r="G471" s="18" t="s">
        <v>41</v>
      </c>
      <c r="H471" s="19">
        <v>2</v>
      </c>
      <c r="I471" s="18" t="s">
        <v>781</v>
      </c>
      <c r="J471" s="24" t="s">
        <v>1020</v>
      </c>
      <c r="K471" s="19" t="s">
        <v>86</v>
      </c>
      <c r="L471" s="19" t="s">
        <v>29</v>
      </c>
      <c r="M471" s="19">
        <v>7</v>
      </c>
      <c r="N471" s="19">
        <v>14</v>
      </c>
      <c r="O471" s="18">
        <v>1950.4</v>
      </c>
      <c r="P471" s="18"/>
      <c r="Q471" s="19" t="s">
        <v>39</v>
      </c>
      <c r="R471" s="21">
        <v>0.12</v>
      </c>
      <c r="S471" s="22">
        <v>1968.7532639999999</v>
      </c>
      <c r="T471" s="18"/>
      <c r="U471" s="23">
        <v>9211.69</v>
      </c>
      <c r="V471" s="23">
        <f t="shared" si="124"/>
        <v>18135544.754456159</v>
      </c>
      <c r="W471" s="55"/>
      <c r="X471" s="23">
        <v>9313.8799999999992</v>
      </c>
      <c r="Y471" s="22">
        <f t="shared" si="110"/>
        <v>18336731.650504317</v>
      </c>
      <c r="Z471" s="23">
        <v>9640.8799999999992</v>
      </c>
      <c r="AA471" s="22">
        <f t="shared" si="111"/>
        <v>18980513.967832319</v>
      </c>
    </row>
    <row r="472" spans="1:27" s="16" customFormat="1" ht="20.100000000000001" customHeight="1">
      <c r="A472" s="39">
        <v>469</v>
      </c>
      <c r="B472" s="19"/>
      <c r="C472" s="19"/>
      <c r="D472" s="20" t="s">
        <v>792</v>
      </c>
      <c r="E472" s="20" t="s">
        <v>793</v>
      </c>
      <c r="F472" s="18" t="s">
        <v>70</v>
      </c>
      <c r="G472" s="18" t="s">
        <v>41</v>
      </c>
      <c r="H472" s="19">
        <v>2</v>
      </c>
      <c r="I472" s="18" t="s">
        <v>781</v>
      </c>
      <c r="J472" s="24" t="s">
        <v>1020</v>
      </c>
      <c r="K472" s="19" t="s">
        <v>86</v>
      </c>
      <c r="L472" s="19" t="s">
        <v>29</v>
      </c>
      <c r="M472" s="19">
        <v>7</v>
      </c>
      <c r="N472" s="19">
        <v>15</v>
      </c>
      <c r="O472" s="18">
        <v>1950.4</v>
      </c>
      <c r="P472" s="18"/>
      <c r="Q472" s="19" t="s">
        <v>47</v>
      </c>
      <c r="R472" s="21">
        <v>0.05</v>
      </c>
      <c r="S472" s="22">
        <v>1968.7532639999999</v>
      </c>
      <c r="T472" s="18"/>
      <c r="U472" s="23">
        <v>10018.44</v>
      </c>
      <c r="V472" s="23">
        <f t="shared" si="124"/>
        <v>19723836.45018816</v>
      </c>
      <c r="W472" s="55"/>
      <c r="X472" s="23">
        <v>10129.379999999999</v>
      </c>
      <c r="Y472" s="22">
        <f t="shared" si="110"/>
        <v>19942249.937296316</v>
      </c>
      <c r="Z472" s="23">
        <v>10484.379999999999</v>
      </c>
      <c r="AA472" s="22">
        <f t="shared" si="111"/>
        <v>20641157.346016318</v>
      </c>
    </row>
    <row r="473" spans="1:27" s="16" customFormat="1" ht="20.100000000000001" customHeight="1">
      <c r="A473" s="39">
        <v>470</v>
      </c>
      <c r="B473" s="19"/>
      <c r="C473" s="19"/>
      <c r="D473" s="20" t="s">
        <v>794</v>
      </c>
      <c r="E473" s="20" t="s">
        <v>795</v>
      </c>
      <c r="F473" s="18" t="s">
        <v>70</v>
      </c>
      <c r="G473" s="18" t="s">
        <v>41</v>
      </c>
      <c r="H473" s="19">
        <v>2</v>
      </c>
      <c r="I473" s="18" t="s">
        <v>781</v>
      </c>
      <c r="J473" s="24" t="s">
        <v>1020</v>
      </c>
      <c r="K473" s="19" t="s">
        <v>86</v>
      </c>
      <c r="L473" s="19" t="s">
        <v>29</v>
      </c>
      <c r="M473" s="19">
        <v>7</v>
      </c>
      <c r="N473" s="19">
        <v>16</v>
      </c>
      <c r="O473" s="18">
        <v>1950.4</v>
      </c>
      <c r="P473" s="18"/>
      <c r="Q473" s="19" t="s">
        <v>30</v>
      </c>
      <c r="R473" s="21">
        <v>0.1</v>
      </c>
      <c r="S473" s="22">
        <v>1968.7532639999999</v>
      </c>
      <c r="T473" s="18"/>
      <c r="U473" s="23">
        <v>9442.19</v>
      </c>
      <c r="V473" s="23">
        <f t="shared" si="124"/>
        <v>18589342.381808162</v>
      </c>
      <c r="W473" s="55"/>
      <c r="X473" s="23">
        <v>9546.8799999999992</v>
      </c>
      <c r="Y473" s="22">
        <f t="shared" si="110"/>
        <v>18795451.161016319</v>
      </c>
      <c r="Z473" s="23">
        <v>9881.8799999999992</v>
      </c>
      <c r="AA473" s="22">
        <f t="shared" si="111"/>
        <v>19454983.504456319</v>
      </c>
    </row>
    <row r="474" spans="1:27" s="16" customFormat="1" ht="20.100000000000001" customHeight="1">
      <c r="A474" s="39">
        <v>471</v>
      </c>
      <c r="B474" s="19"/>
      <c r="C474" s="19"/>
      <c r="D474" s="20" t="s">
        <v>796</v>
      </c>
      <c r="E474" s="20" t="s">
        <v>797</v>
      </c>
      <c r="F474" s="18" t="s">
        <v>70</v>
      </c>
      <c r="G474" s="18" t="s">
        <v>41</v>
      </c>
      <c r="H474" s="19">
        <v>2</v>
      </c>
      <c r="I474" s="18" t="s">
        <v>781</v>
      </c>
      <c r="J474" s="24" t="s">
        <v>1020</v>
      </c>
      <c r="K474" s="19" t="s">
        <v>86</v>
      </c>
      <c r="L474" s="19" t="s">
        <v>29</v>
      </c>
      <c r="M474" s="19">
        <v>7</v>
      </c>
      <c r="N474" s="19">
        <v>17</v>
      </c>
      <c r="O474" s="18">
        <v>1131.4000000000001</v>
      </c>
      <c r="P474" s="18"/>
      <c r="Q474" s="19" t="s">
        <v>51</v>
      </c>
      <c r="R474" s="21">
        <v>0.14000000000000001</v>
      </c>
      <c r="S474" s="22">
        <v>1142.046474</v>
      </c>
      <c r="T474" s="18"/>
      <c r="U474" s="23">
        <v>8981.19</v>
      </c>
      <c r="V474" s="23">
        <f t="shared" si="124"/>
        <v>10256936.37182406</v>
      </c>
      <c r="W474" s="55"/>
      <c r="X474" s="23">
        <v>9080.8799999999992</v>
      </c>
      <c r="Y474" s="22">
        <f t="shared" si="110"/>
        <v>10370786.984817119</v>
      </c>
      <c r="Z474" s="23">
        <v>9399.8799999999992</v>
      </c>
      <c r="AA474" s="22">
        <f t="shared" si="111"/>
        <v>10735099.81002312</v>
      </c>
    </row>
    <row r="475" spans="1:27" s="16" customFormat="1" ht="20.100000000000001" customHeight="1">
      <c r="A475" s="39">
        <v>472</v>
      </c>
      <c r="B475" s="19"/>
      <c r="C475" s="19"/>
      <c r="D475" s="20" t="s">
        <v>798</v>
      </c>
      <c r="E475" s="20" t="s">
        <v>799</v>
      </c>
      <c r="F475" s="18" t="s">
        <v>70</v>
      </c>
      <c r="G475" s="18" t="s">
        <v>41</v>
      </c>
      <c r="H475" s="19">
        <v>2</v>
      </c>
      <c r="I475" s="18" t="s">
        <v>781</v>
      </c>
      <c r="J475" s="24" t="s">
        <v>1020</v>
      </c>
      <c r="K475" s="19" t="s">
        <v>86</v>
      </c>
      <c r="L475" s="19" t="s">
        <v>29</v>
      </c>
      <c r="M475" s="19">
        <v>7</v>
      </c>
      <c r="N475" s="19">
        <v>18</v>
      </c>
      <c r="O475" s="18">
        <v>1131.4000000000001</v>
      </c>
      <c r="P475" s="18"/>
      <c r="Q475" s="19" t="s">
        <v>47</v>
      </c>
      <c r="R475" s="21">
        <v>0.05</v>
      </c>
      <c r="S475" s="22">
        <v>1142.0583200000001</v>
      </c>
      <c r="T475" s="18"/>
      <c r="U475" s="23">
        <v>10018.44</v>
      </c>
      <c r="V475" s="23">
        <f t="shared" si="124"/>
        <v>11441642.755420802</v>
      </c>
      <c r="W475" s="55"/>
      <c r="X475" s="23">
        <v>10129.379999999999</v>
      </c>
      <c r="Y475" s="22">
        <f t="shared" si="110"/>
        <v>11568342.7054416</v>
      </c>
      <c r="Z475" s="23">
        <v>10484.379999999999</v>
      </c>
      <c r="AA475" s="22">
        <f t="shared" si="111"/>
        <v>11973773.4090416</v>
      </c>
    </row>
    <row r="476" spans="1:27" s="16" customFormat="1" ht="20.100000000000001" customHeight="1">
      <c r="A476" s="39">
        <v>473</v>
      </c>
      <c r="B476" s="19"/>
      <c r="C476" s="19"/>
      <c r="D476" s="20" t="s">
        <v>800</v>
      </c>
      <c r="E476" s="20" t="s">
        <v>801</v>
      </c>
      <c r="F476" s="18" t="s">
        <v>70</v>
      </c>
      <c r="G476" s="18" t="s">
        <v>41</v>
      </c>
      <c r="H476" s="19">
        <v>2</v>
      </c>
      <c r="I476" s="18" t="s">
        <v>781</v>
      </c>
      <c r="J476" s="24" t="s">
        <v>1020</v>
      </c>
      <c r="K476" s="19" t="s">
        <v>86</v>
      </c>
      <c r="L476" s="19" t="s">
        <v>29</v>
      </c>
      <c r="M476" s="19">
        <v>7</v>
      </c>
      <c r="N476" s="19">
        <v>2</v>
      </c>
      <c r="O476" s="18">
        <v>1950.4</v>
      </c>
      <c r="P476" s="18"/>
      <c r="Q476" s="19" t="s">
        <v>47</v>
      </c>
      <c r="R476" s="21">
        <v>0.05</v>
      </c>
      <c r="S476" s="22">
        <v>1968.7532639999999</v>
      </c>
      <c r="T476" s="18"/>
      <c r="U476" s="23">
        <v>10018.44</v>
      </c>
      <c r="V476" s="23">
        <f t="shared" si="124"/>
        <v>19723836.45018816</v>
      </c>
      <c r="W476" s="55"/>
      <c r="X476" s="23">
        <v>10129.379999999999</v>
      </c>
      <c r="Y476" s="22">
        <f t="shared" si="110"/>
        <v>19942249.937296316</v>
      </c>
      <c r="Z476" s="23">
        <v>10484.379999999999</v>
      </c>
      <c r="AA476" s="22">
        <f t="shared" si="111"/>
        <v>20641157.346016318</v>
      </c>
    </row>
    <row r="477" spans="1:27" s="16" customFormat="1" ht="20.100000000000001" customHeight="1">
      <c r="A477" s="39">
        <v>474</v>
      </c>
      <c r="B477" s="19"/>
      <c r="C477" s="19"/>
      <c r="D477" s="20" t="s">
        <v>802</v>
      </c>
      <c r="E477" s="20" t="s">
        <v>803</v>
      </c>
      <c r="F477" s="18" t="s">
        <v>70</v>
      </c>
      <c r="G477" s="18" t="s">
        <v>41</v>
      </c>
      <c r="H477" s="19">
        <v>2</v>
      </c>
      <c r="I477" s="18" t="s">
        <v>781</v>
      </c>
      <c r="J477" s="24" t="s">
        <v>1020</v>
      </c>
      <c r="K477" s="19" t="s">
        <v>86</v>
      </c>
      <c r="L477" s="19" t="s">
        <v>29</v>
      </c>
      <c r="M477" s="19">
        <v>7</v>
      </c>
      <c r="N477" s="19">
        <v>3</v>
      </c>
      <c r="O477" s="18">
        <v>1950.4</v>
      </c>
      <c r="P477" s="18"/>
      <c r="Q477" s="19" t="s">
        <v>47</v>
      </c>
      <c r="R477" s="21">
        <v>0.05</v>
      </c>
      <c r="S477" s="22">
        <v>1968.7532639999999</v>
      </c>
      <c r="T477" s="18"/>
      <c r="U477" s="23">
        <v>10018.44</v>
      </c>
      <c r="V477" s="23">
        <f t="shared" si="124"/>
        <v>19723836.45018816</v>
      </c>
      <c r="W477" s="55"/>
      <c r="X477" s="23">
        <v>10129.379999999999</v>
      </c>
      <c r="Y477" s="22">
        <f t="shared" si="110"/>
        <v>19942249.937296316</v>
      </c>
      <c r="Z477" s="23">
        <v>10484.379999999999</v>
      </c>
      <c r="AA477" s="22">
        <f t="shared" si="111"/>
        <v>20641157.346016318</v>
      </c>
    </row>
    <row r="478" spans="1:27" s="16" customFormat="1" ht="20.100000000000001" customHeight="1">
      <c r="A478" s="39">
        <v>475</v>
      </c>
      <c r="B478" s="19"/>
      <c r="C478" s="19"/>
      <c r="D478" s="20" t="s">
        <v>804</v>
      </c>
      <c r="E478" s="20" t="s">
        <v>805</v>
      </c>
      <c r="F478" s="18" t="s">
        <v>70</v>
      </c>
      <c r="G478" s="18" t="s">
        <v>41</v>
      </c>
      <c r="H478" s="19">
        <v>2</v>
      </c>
      <c r="I478" s="18" t="s">
        <v>781</v>
      </c>
      <c r="J478" s="24" t="s">
        <v>1020</v>
      </c>
      <c r="K478" s="19" t="s">
        <v>86</v>
      </c>
      <c r="L478" s="19" t="s">
        <v>29</v>
      </c>
      <c r="M478" s="19">
        <v>7</v>
      </c>
      <c r="N478" s="19">
        <v>4</v>
      </c>
      <c r="O478" s="18">
        <v>1950.4</v>
      </c>
      <c r="P478" s="18"/>
      <c r="Q478" s="19" t="s">
        <v>47</v>
      </c>
      <c r="R478" s="21">
        <v>0.05</v>
      </c>
      <c r="S478" s="22">
        <v>1968.7532639999999</v>
      </c>
      <c r="T478" s="18"/>
      <c r="U478" s="23">
        <v>10018.44</v>
      </c>
      <c r="V478" s="23">
        <f t="shared" si="124"/>
        <v>19723836.45018816</v>
      </c>
      <c r="W478" s="55"/>
      <c r="X478" s="23">
        <v>10129.379999999999</v>
      </c>
      <c r="Y478" s="22">
        <f t="shared" si="110"/>
        <v>19942249.937296316</v>
      </c>
      <c r="Z478" s="23">
        <v>10484.379999999999</v>
      </c>
      <c r="AA478" s="22">
        <f t="shared" si="111"/>
        <v>20641157.346016318</v>
      </c>
    </row>
    <row r="479" spans="1:27" s="16" customFormat="1" ht="20.100000000000001" customHeight="1">
      <c r="A479" s="39">
        <v>476</v>
      </c>
      <c r="B479" s="19"/>
      <c r="C479" s="19"/>
      <c r="D479" s="20" t="s">
        <v>806</v>
      </c>
      <c r="E479" s="20" t="s">
        <v>807</v>
      </c>
      <c r="F479" s="18" t="s">
        <v>70</v>
      </c>
      <c r="G479" s="18" t="s">
        <v>41</v>
      </c>
      <c r="H479" s="19">
        <v>2</v>
      </c>
      <c r="I479" s="18" t="s">
        <v>781</v>
      </c>
      <c r="J479" s="24" t="s">
        <v>1020</v>
      </c>
      <c r="K479" s="19" t="s">
        <v>86</v>
      </c>
      <c r="L479" s="19" t="s">
        <v>29</v>
      </c>
      <c r="M479" s="19">
        <v>7</v>
      </c>
      <c r="N479" s="19">
        <v>5</v>
      </c>
      <c r="O479" s="18">
        <v>1950.4</v>
      </c>
      <c r="P479" s="18"/>
      <c r="Q479" s="19" t="s">
        <v>47</v>
      </c>
      <c r="R479" s="21">
        <v>0.05</v>
      </c>
      <c r="S479" s="22">
        <v>1968.7532639999999</v>
      </c>
      <c r="T479" s="18"/>
      <c r="U479" s="23">
        <v>10018.44</v>
      </c>
      <c r="V479" s="23">
        <f t="shared" si="124"/>
        <v>19723836.45018816</v>
      </c>
      <c r="W479" s="55"/>
      <c r="X479" s="23">
        <v>10129.379999999999</v>
      </c>
      <c r="Y479" s="22">
        <f t="shared" si="110"/>
        <v>19942249.937296316</v>
      </c>
      <c r="Z479" s="23">
        <v>10484.379999999999</v>
      </c>
      <c r="AA479" s="22">
        <f t="shared" si="111"/>
        <v>20641157.346016318</v>
      </c>
    </row>
    <row r="480" spans="1:27" s="16" customFormat="1" ht="20.100000000000001" customHeight="1">
      <c r="A480" s="39">
        <v>477</v>
      </c>
      <c r="B480" s="19"/>
      <c r="C480" s="19"/>
      <c r="D480" s="20" t="s">
        <v>808</v>
      </c>
      <c r="E480" s="20" t="s">
        <v>809</v>
      </c>
      <c r="F480" s="18" t="s">
        <v>70</v>
      </c>
      <c r="G480" s="18" t="s">
        <v>41</v>
      </c>
      <c r="H480" s="19">
        <v>2</v>
      </c>
      <c r="I480" s="18" t="s">
        <v>781</v>
      </c>
      <c r="J480" s="24" t="s">
        <v>1020</v>
      </c>
      <c r="K480" s="19" t="s">
        <v>86</v>
      </c>
      <c r="L480" s="19" t="s">
        <v>29</v>
      </c>
      <c r="M480" s="19">
        <v>7</v>
      </c>
      <c r="N480" s="19">
        <v>6</v>
      </c>
      <c r="O480" s="18">
        <v>1950.4</v>
      </c>
      <c r="P480" s="18"/>
      <c r="Q480" s="19" t="s">
        <v>47</v>
      </c>
      <c r="R480" s="21">
        <v>0.05</v>
      </c>
      <c r="S480" s="22">
        <v>1968.7532639999999</v>
      </c>
      <c r="T480" s="18"/>
      <c r="U480" s="23">
        <v>10018.44</v>
      </c>
      <c r="V480" s="23">
        <f t="shared" si="124"/>
        <v>19723836.45018816</v>
      </c>
      <c r="W480" s="55"/>
      <c r="X480" s="23">
        <v>10129.379999999999</v>
      </c>
      <c r="Y480" s="22">
        <f t="shared" si="110"/>
        <v>19942249.937296316</v>
      </c>
      <c r="Z480" s="23">
        <v>10484.379999999999</v>
      </c>
      <c r="AA480" s="22">
        <f t="shared" si="111"/>
        <v>20641157.346016318</v>
      </c>
    </row>
    <row r="481" spans="1:27" s="16" customFormat="1" ht="20.100000000000001" customHeight="1">
      <c r="A481" s="39">
        <v>478</v>
      </c>
      <c r="B481" s="19"/>
      <c r="C481" s="19"/>
      <c r="D481" s="20" t="s">
        <v>810</v>
      </c>
      <c r="E481" s="20" t="s">
        <v>811</v>
      </c>
      <c r="F481" s="18" t="s">
        <v>70</v>
      </c>
      <c r="G481" s="18" t="s">
        <v>41</v>
      </c>
      <c r="H481" s="19">
        <v>2</v>
      </c>
      <c r="I481" s="18" t="s">
        <v>781</v>
      </c>
      <c r="J481" s="24" t="s">
        <v>1020</v>
      </c>
      <c r="K481" s="19" t="s">
        <v>86</v>
      </c>
      <c r="L481" s="19" t="s">
        <v>29</v>
      </c>
      <c r="M481" s="19">
        <v>7</v>
      </c>
      <c r="N481" s="19">
        <v>7</v>
      </c>
      <c r="O481" s="18">
        <v>1248.4000000000001</v>
      </c>
      <c r="P481" s="18"/>
      <c r="Q481" s="19" t="s">
        <v>47</v>
      </c>
      <c r="R481" s="21">
        <v>0.05</v>
      </c>
      <c r="S481" s="22">
        <v>1260.147444</v>
      </c>
      <c r="T481" s="18"/>
      <c r="U481" s="23">
        <v>10018.44</v>
      </c>
      <c r="V481" s="23">
        <f t="shared" si="124"/>
        <v>12624711.55886736</v>
      </c>
      <c r="W481" s="55"/>
      <c r="X481" s="23">
        <v>10129.379999999999</v>
      </c>
      <c r="Y481" s="22">
        <f t="shared" si="110"/>
        <v>12764512.316304719</v>
      </c>
      <c r="Z481" s="23">
        <v>10484.379999999999</v>
      </c>
      <c r="AA481" s="22">
        <f t="shared" si="111"/>
        <v>13211864.658924719</v>
      </c>
    </row>
    <row r="482" spans="1:27" s="16" customFormat="1" ht="20.100000000000001" customHeight="1">
      <c r="A482" s="39">
        <v>479</v>
      </c>
      <c r="B482" s="19"/>
      <c r="C482" s="19"/>
      <c r="D482" s="20" t="s">
        <v>812</v>
      </c>
      <c r="E482" s="20" t="s">
        <v>813</v>
      </c>
      <c r="F482" s="18" t="s">
        <v>70</v>
      </c>
      <c r="G482" s="18" t="s">
        <v>41</v>
      </c>
      <c r="H482" s="19">
        <v>2</v>
      </c>
      <c r="I482" s="18" t="s">
        <v>781</v>
      </c>
      <c r="J482" s="24" t="s">
        <v>1020</v>
      </c>
      <c r="K482" s="19" t="s">
        <v>86</v>
      </c>
      <c r="L482" s="19" t="s">
        <v>29</v>
      </c>
      <c r="M482" s="19">
        <v>7</v>
      </c>
      <c r="N482" s="19">
        <v>8</v>
      </c>
      <c r="O482" s="18">
        <v>1950.4</v>
      </c>
      <c r="P482" s="18"/>
      <c r="Q482" s="19" t="s">
        <v>39</v>
      </c>
      <c r="R482" s="21">
        <v>0.12</v>
      </c>
      <c r="S482" s="22">
        <v>1968.7532639999999</v>
      </c>
      <c r="T482" s="18"/>
      <c r="U482" s="23">
        <v>9211.69</v>
      </c>
      <c r="V482" s="23">
        <f t="shared" si="124"/>
        <v>18135544.754456159</v>
      </c>
      <c r="W482" s="55"/>
      <c r="X482" s="23">
        <v>9313.8799999999992</v>
      </c>
      <c r="Y482" s="22">
        <f t="shared" si="110"/>
        <v>18336731.650504317</v>
      </c>
      <c r="Z482" s="23">
        <v>9640.8799999999992</v>
      </c>
      <c r="AA482" s="22">
        <f t="shared" si="111"/>
        <v>18980513.967832319</v>
      </c>
    </row>
    <row r="483" spans="1:27" s="16" customFormat="1" ht="20.100000000000001" customHeight="1">
      <c r="A483" s="39">
        <v>480</v>
      </c>
      <c r="B483" s="19"/>
      <c r="C483" s="19"/>
      <c r="D483" s="20" t="s">
        <v>814</v>
      </c>
      <c r="E483" s="20" t="s">
        <v>815</v>
      </c>
      <c r="F483" s="18" t="s">
        <v>70</v>
      </c>
      <c r="G483" s="18" t="s">
        <v>41</v>
      </c>
      <c r="H483" s="19">
        <v>2</v>
      </c>
      <c r="I483" s="18" t="s">
        <v>781</v>
      </c>
      <c r="J483" s="24" t="s">
        <v>1020</v>
      </c>
      <c r="K483" s="19" t="s">
        <v>86</v>
      </c>
      <c r="L483" s="19" t="s">
        <v>29</v>
      </c>
      <c r="M483" s="19">
        <v>7</v>
      </c>
      <c r="N483" s="19">
        <v>9</v>
      </c>
      <c r="O483" s="18">
        <v>1248.4000000000001</v>
      </c>
      <c r="P483" s="18"/>
      <c r="Q483" s="19" t="s">
        <v>47</v>
      </c>
      <c r="R483" s="21">
        <v>0.05</v>
      </c>
      <c r="S483" s="22">
        <v>1260.147444</v>
      </c>
      <c r="T483" s="18"/>
      <c r="U483" s="23">
        <v>10018.44</v>
      </c>
      <c r="V483" s="23">
        <f t="shared" si="124"/>
        <v>12624711.55886736</v>
      </c>
      <c r="W483" s="55"/>
      <c r="X483" s="23">
        <v>10129.379999999999</v>
      </c>
      <c r="Y483" s="22">
        <f t="shared" si="110"/>
        <v>12764512.316304719</v>
      </c>
      <c r="Z483" s="23">
        <v>10484.379999999999</v>
      </c>
      <c r="AA483" s="22">
        <f t="shared" si="111"/>
        <v>13211864.658924719</v>
      </c>
    </row>
    <row r="484" spans="1:27" s="16" customFormat="1" ht="20.100000000000001" customHeight="1">
      <c r="A484" s="39">
        <v>481</v>
      </c>
      <c r="B484" s="25">
        <v>85</v>
      </c>
      <c r="C484" s="25">
        <v>85</v>
      </c>
      <c r="D484" s="26" t="s">
        <v>779</v>
      </c>
      <c r="E484" s="26" t="s">
        <v>780</v>
      </c>
      <c r="F484" s="27" t="s">
        <v>70</v>
      </c>
      <c r="G484" s="27" t="s">
        <v>41</v>
      </c>
      <c r="H484" s="25"/>
      <c r="I484" s="27" t="s">
        <v>781</v>
      </c>
      <c r="J484" s="27" t="s">
        <v>1004</v>
      </c>
      <c r="K484" s="25" t="s">
        <v>86</v>
      </c>
      <c r="L484" s="25"/>
      <c r="M484" s="25"/>
      <c r="N484" s="25"/>
      <c r="O484" s="27"/>
      <c r="P484" s="27"/>
      <c r="Q484" s="25"/>
      <c r="R484" s="28"/>
      <c r="S484" s="29"/>
      <c r="T484" s="30">
        <f>SUM(S466:S483)</f>
        <v>32366.945377999986</v>
      </c>
      <c r="U484" s="31">
        <f>V484/T484</f>
        <v>9631.331230771726</v>
      </c>
      <c r="V484" s="31">
        <f>SUM(V466:V483)</f>
        <v>311736771.86381382</v>
      </c>
      <c r="W484" s="56">
        <v>311800000</v>
      </c>
      <c r="X484" s="31">
        <f>Y484/T484</f>
        <v>9738.072654098969</v>
      </c>
      <c r="Y484" s="29">
        <f t="shared" ref="Y484:AA484" si="125">SUM(Y466:Y483)</f>
        <v>315191665.6822167</v>
      </c>
      <c r="Z484" s="31">
        <f>AA484/T484</f>
        <v>10079.63720874614</v>
      </c>
      <c r="AA484" s="29">
        <f t="shared" si="125"/>
        <v>326247066.96554255</v>
      </c>
    </row>
    <row r="485" spans="1:27" s="16" customFormat="1" ht="20.100000000000001" customHeight="1">
      <c r="A485" s="39">
        <v>482</v>
      </c>
      <c r="B485" s="19">
        <v>86</v>
      </c>
      <c r="C485" s="19">
        <v>86</v>
      </c>
      <c r="D485" s="20">
        <v>17118451310101</v>
      </c>
      <c r="E485" s="20" t="s">
        <v>816</v>
      </c>
      <c r="F485" s="18" t="s">
        <v>75</v>
      </c>
      <c r="G485" s="18" t="s">
        <v>41</v>
      </c>
      <c r="H485" s="19">
        <v>2</v>
      </c>
      <c r="I485" s="18" t="s">
        <v>1529</v>
      </c>
      <c r="J485" s="18" t="s">
        <v>1005</v>
      </c>
      <c r="K485" s="19" t="s">
        <v>86</v>
      </c>
      <c r="L485" s="19" t="s">
        <v>20</v>
      </c>
      <c r="M485" s="19" t="s">
        <v>25</v>
      </c>
      <c r="N485" s="19" t="s">
        <v>21</v>
      </c>
      <c r="O485" s="18">
        <v>1899.4</v>
      </c>
      <c r="P485" s="18"/>
      <c r="Q485" s="19" t="s">
        <v>24</v>
      </c>
      <c r="R485" s="21"/>
      <c r="S485" s="22">
        <v>1919.3057120000001</v>
      </c>
      <c r="T485" s="18"/>
      <c r="U485" s="23">
        <v>8320.59</v>
      </c>
      <c r="V485" s="23">
        <f>U485*S485</f>
        <v>15969755.914210081</v>
      </c>
      <c r="W485" s="55"/>
      <c r="X485" s="23">
        <v>8532.7000000000007</v>
      </c>
      <c r="Y485" s="22">
        <f t="shared" ref="Y485:Y542" si="126">X485*S485</f>
        <v>16376859.848782402</v>
      </c>
      <c r="Z485" s="23">
        <v>9201.8799999999992</v>
      </c>
      <c r="AA485" s="22">
        <f t="shared" ref="AA485:AA542" si="127">Z485*S485</f>
        <v>17661220.845138561</v>
      </c>
    </row>
    <row r="486" spans="1:27" s="16" customFormat="1" ht="20.100000000000001" customHeight="1">
      <c r="A486" s="39">
        <v>483</v>
      </c>
      <c r="B486" s="19"/>
      <c r="C486" s="19"/>
      <c r="D486" s="20">
        <v>17118451310102</v>
      </c>
      <c r="E486" s="20" t="s">
        <v>817</v>
      </c>
      <c r="F486" s="18" t="s">
        <v>75</v>
      </c>
      <c r="G486" s="18" t="s">
        <v>41</v>
      </c>
      <c r="H486" s="19">
        <v>2</v>
      </c>
      <c r="I486" s="18" t="s">
        <v>1529</v>
      </c>
      <c r="J486" s="24" t="s">
        <v>1020</v>
      </c>
      <c r="K486" s="19" t="s">
        <v>86</v>
      </c>
      <c r="L486" s="19" t="s">
        <v>20</v>
      </c>
      <c r="M486" s="19" t="s">
        <v>25</v>
      </c>
      <c r="N486" s="19" t="s">
        <v>22</v>
      </c>
      <c r="O486" s="18">
        <v>1950.4</v>
      </c>
      <c r="P486" s="18"/>
      <c r="Q486" s="19" t="s">
        <v>24</v>
      </c>
      <c r="R486" s="21"/>
      <c r="S486" s="22">
        <v>1970.8401920000001</v>
      </c>
      <c r="T486" s="18"/>
      <c r="U486" s="23">
        <v>8320.59</v>
      </c>
      <c r="V486" s="23">
        <f>U486*S486</f>
        <v>16398553.193153281</v>
      </c>
      <c r="W486" s="55"/>
      <c r="X486" s="23">
        <v>8532.7000000000007</v>
      </c>
      <c r="Y486" s="22">
        <f t="shared" si="126"/>
        <v>16816588.106278401</v>
      </c>
      <c r="Z486" s="23">
        <v>9201.8799999999992</v>
      </c>
      <c r="AA486" s="22">
        <f t="shared" si="127"/>
        <v>18135434.945960961</v>
      </c>
    </row>
    <row r="487" spans="1:27" s="16" customFormat="1" ht="20.100000000000001" customHeight="1">
      <c r="A487" s="39">
        <v>484</v>
      </c>
      <c r="B487" s="19"/>
      <c r="C487" s="19"/>
      <c r="D487" s="20">
        <v>17118451310103</v>
      </c>
      <c r="E487" s="20" t="s">
        <v>818</v>
      </c>
      <c r="F487" s="18" t="s">
        <v>75</v>
      </c>
      <c r="G487" s="18" t="s">
        <v>41</v>
      </c>
      <c r="H487" s="19">
        <v>2</v>
      </c>
      <c r="I487" s="18" t="s">
        <v>1529</v>
      </c>
      <c r="J487" s="24" t="s">
        <v>1020</v>
      </c>
      <c r="K487" s="19" t="s">
        <v>86</v>
      </c>
      <c r="L487" s="19" t="s">
        <v>20</v>
      </c>
      <c r="M487" s="19" t="s">
        <v>25</v>
      </c>
      <c r="N487" s="19" t="s">
        <v>25</v>
      </c>
      <c r="O487" s="18">
        <v>1950.4</v>
      </c>
      <c r="P487" s="18"/>
      <c r="Q487" s="19" t="s">
        <v>24</v>
      </c>
      <c r="R487" s="21"/>
      <c r="S487" s="22">
        <v>1970.8401920000001</v>
      </c>
      <c r="T487" s="18"/>
      <c r="U487" s="23">
        <v>8320.59</v>
      </c>
      <c r="V487" s="23">
        <f>U487*S487</f>
        <v>16398553.193153281</v>
      </c>
      <c r="W487" s="55"/>
      <c r="X487" s="23">
        <v>8532.7000000000007</v>
      </c>
      <c r="Y487" s="22">
        <f t="shared" si="126"/>
        <v>16816588.106278401</v>
      </c>
      <c r="Z487" s="23">
        <v>9201.8799999999992</v>
      </c>
      <c r="AA487" s="22">
        <f t="shared" si="127"/>
        <v>18135434.945960961</v>
      </c>
    </row>
    <row r="488" spans="1:27" s="16" customFormat="1" ht="20.100000000000001" customHeight="1">
      <c r="A488" s="39">
        <v>485</v>
      </c>
      <c r="B488" s="19"/>
      <c r="C488" s="19"/>
      <c r="D488" s="20">
        <v>17118451310104</v>
      </c>
      <c r="E488" s="20" t="s">
        <v>819</v>
      </c>
      <c r="F488" s="18" t="s">
        <v>75</v>
      </c>
      <c r="G488" s="18" t="s">
        <v>41</v>
      </c>
      <c r="H488" s="19">
        <v>2</v>
      </c>
      <c r="I488" s="18" t="s">
        <v>1529</v>
      </c>
      <c r="J488" s="24" t="s">
        <v>1020</v>
      </c>
      <c r="K488" s="19" t="s">
        <v>86</v>
      </c>
      <c r="L488" s="19" t="s">
        <v>20</v>
      </c>
      <c r="M488" s="19" t="s">
        <v>25</v>
      </c>
      <c r="N488" s="19" t="s">
        <v>27</v>
      </c>
      <c r="O488" s="18">
        <v>840</v>
      </c>
      <c r="P488" s="18"/>
      <c r="Q488" s="19" t="s">
        <v>24</v>
      </c>
      <c r="R488" s="21"/>
      <c r="S488" s="22">
        <v>849.07370400000002</v>
      </c>
      <c r="T488" s="18"/>
      <c r="U488" s="23">
        <v>8320.59</v>
      </c>
      <c r="V488" s="23">
        <f>U488*S488</f>
        <v>7064794.1707653599</v>
      </c>
      <c r="W488" s="55"/>
      <c r="X488" s="23">
        <v>8532.7000000000007</v>
      </c>
      <c r="Y488" s="22">
        <f t="shared" si="126"/>
        <v>7244891.1941208011</v>
      </c>
      <c r="Z488" s="23">
        <v>9201.8799999999992</v>
      </c>
      <c r="AA488" s="22">
        <f t="shared" si="127"/>
        <v>7813074.3353635194</v>
      </c>
    </row>
    <row r="489" spans="1:27" s="16" customFormat="1" ht="20.100000000000001" customHeight="1">
      <c r="A489" s="39">
        <v>486</v>
      </c>
      <c r="B489" s="25">
        <v>86</v>
      </c>
      <c r="C489" s="25">
        <v>86</v>
      </c>
      <c r="D489" s="26">
        <v>17118451310101</v>
      </c>
      <c r="E489" s="26" t="s">
        <v>816</v>
      </c>
      <c r="F489" s="27" t="s">
        <v>75</v>
      </c>
      <c r="G489" s="27" t="s">
        <v>41</v>
      </c>
      <c r="H489" s="25"/>
      <c r="I489" s="27" t="s">
        <v>1529</v>
      </c>
      <c r="J489" s="27" t="s">
        <v>1005</v>
      </c>
      <c r="K489" s="25" t="s">
        <v>86</v>
      </c>
      <c r="L489" s="25"/>
      <c r="M489" s="25"/>
      <c r="N489" s="25"/>
      <c r="O489" s="27"/>
      <c r="P489" s="27"/>
      <c r="Q489" s="25"/>
      <c r="R489" s="28"/>
      <c r="S489" s="29"/>
      <c r="T489" s="30">
        <f>SUM(S485:S488)</f>
        <v>6710.0598000000009</v>
      </c>
      <c r="U489" s="31">
        <f>V489/T489</f>
        <v>8320.59</v>
      </c>
      <c r="V489" s="31">
        <f>SUM(V485:V488)</f>
        <v>55831656.471282005</v>
      </c>
      <c r="W489" s="56">
        <v>55900000</v>
      </c>
      <c r="X489" s="31">
        <f>Y489/T489</f>
        <v>8532.6999999999989</v>
      </c>
      <c r="Y489" s="29">
        <f t="shared" ref="Y489:AA489" si="128">SUM(Y485:Y488)</f>
        <v>57254927.255460002</v>
      </c>
      <c r="Z489" s="31">
        <f>AA489/T489</f>
        <v>9201.8799999999992</v>
      </c>
      <c r="AA489" s="29">
        <f t="shared" si="128"/>
        <v>61745165.072424002</v>
      </c>
    </row>
    <row r="490" spans="1:27" s="82" customFormat="1" ht="20.100000000000001" customHeight="1">
      <c r="A490" s="74">
        <v>490</v>
      </c>
      <c r="B490" s="75">
        <v>87</v>
      </c>
      <c r="C490" s="75">
        <v>88</v>
      </c>
      <c r="D490" s="76">
        <v>17101350911101</v>
      </c>
      <c r="E490" s="76" t="s">
        <v>820</v>
      </c>
      <c r="F490" s="77" t="s">
        <v>75</v>
      </c>
      <c r="G490" s="77" t="s">
        <v>65</v>
      </c>
      <c r="H490" s="75"/>
      <c r="I490" s="77" t="s">
        <v>821</v>
      </c>
      <c r="J490" s="77" t="s">
        <v>1006</v>
      </c>
      <c r="K490" s="75" t="s">
        <v>86</v>
      </c>
      <c r="L490" s="75" t="s">
        <v>31</v>
      </c>
      <c r="M490" s="75" t="s">
        <v>21</v>
      </c>
      <c r="N490" s="75" t="s">
        <v>21</v>
      </c>
      <c r="O490" s="77">
        <v>1980.4</v>
      </c>
      <c r="P490" s="77"/>
      <c r="Q490" s="75" t="s">
        <v>24</v>
      </c>
      <c r="R490" s="78"/>
      <c r="S490" s="79">
        <v>2002.6002839999999</v>
      </c>
      <c r="T490" s="77"/>
      <c r="U490" s="80">
        <v>19821.939999999999</v>
      </c>
      <c r="V490" s="80">
        <f t="shared" ref="V490:V499" si="129">U490*S490</f>
        <v>39695422.673430957</v>
      </c>
      <c r="W490" s="81"/>
      <c r="X490" s="80">
        <v>19821.939999999999</v>
      </c>
      <c r="Y490" s="79">
        <f t="shared" si="126"/>
        <v>39695422.673430957</v>
      </c>
      <c r="Z490" s="80">
        <v>20083.18</v>
      </c>
      <c r="AA490" s="79">
        <f t="shared" si="127"/>
        <v>40218581.971623115</v>
      </c>
    </row>
    <row r="491" spans="1:27" s="82" customFormat="1" ht="20.100000000000001" customHeight="1">
      <c r="A491" s="74">
        <v>491</v>
      </c>
      <c r="B491" s="75"/>
      <c r="C491" s="75"/>
      <c r="D491" s="76">
        <v>17101350911150</v>
      </c>
      <c r="E491" s="76" t="s">
        <v>822</v>
      </c>
      <c r="F491" s="77" t="s">
        <v>75</v>
      </c>
      <c r="G491" s="77" t="s">
        <v>65</v>
      </c>
      <c r="H491" s="75"/>
      <c r="I491" s="77" t="s">
        <v>821</v>
      </c>
      <c r="J491" s="83" t="s">
        <v>1020</v>
      </c>
      <c r="K491" s="75" t="s">
        <v>86</v>
      </c>
      <c r="L491" s="75" t="s">
        <v>31</v>
      </c>
      <c r="M491" s="75" t="s">
        <v>21</v>
      </c>
      <c r="N491" s="75" t="s">
        <v>823</v>
      </c>
      <c r="O491" s="77">
        <v>1998</v>
      </c>
      <c r="P491" s="77"/>
      <c r="Q491" s="75" t="s">
        <v>24</v>
      </c>
      <c r="R491" s="78"/>
      <c r="S491" s="79">
        <v>2022.49548</v>
      </c>
      <c r="T491" s="77"/>
      <c r="U491" s="80">
        <v>19821.939999999999</v>
      </c>
      <c r="V491" s="80">
        <f t="shared" si="129"/>
        <v>40089784.054831199</v>
      </c>
      <c r="W491" s="81"/>
      <c r="X491" s="80">
        <v>19821.939999999999</v>
      </c>
      <c r="Y491" s="79">
        <f t="shared" si="126"/>
        <v>40089784.054831199</v>
      </c>
      <c r="Z491" s="80">
        <v>20083.18</v>
      </c>
      <c r="AA491" s="79">
        <f t="shared" si="127"/>
        <v>40618140.774026401</v>
      </c>
    </row>
    <row r="492" spans="1:27" s="82" customFormat="1" ht="20.100000000000001" customHeight="1">
      <c r="A492" s="74">
        <v>492</v>
      </c>
      <c r="B492" s="75"/>
      <c r="C492" s="75"/>
      <c r="D492" s="76">
        <v>17101350911102</v>
      </c>
      <c r="E492" s="76" t="s">
        <v>824</v>
      </c>
      <c r="F492" s="77" t="s">
        <v>75</v>
      </c>
      <c r="G492" s="77" t="s">
        <v>65</v>
      </c>
      <c r="H492" s="75"/>
      <c r="I492" s="77" t="s">
        <v>821</v>
      </c>
      <c r="J492" s="83" t="s">
        <v>1020</v>
      </c>
      <c r="K492" s="75" t="s">
        <v>86</v>
      </c>
      <c r="L492" s="75" t="s">
        <v>31</v>
      </c>
      <c r="M492" s="75" t="s">
        <v>21</v>
      </c>
      <c r="N492" s="75" t="s">
        <v>22</v>
      </c>
      <c r="O492" s="77">
        <v>1980.4</v>
      </c>
      <c r="P492" s="77"/>
      <c r="Q492" s="75" t="s">
        <v>23</v>
      </c>
      <c r="R492" s="78" t="s">
        <v>54</v>
      </c>
      <c r="S492" s="79">
        <v>2002.6002839999999</v>
      </c>
      <c r="T492" s="77"/>
      <c r="U492" s="80">
        <v>19821.939999999999</v>
      </c>
      <c r="V492" s="80">
        <f t="shared" si="129"/>
        <v>39695422.673430957</v>
      </c>
      <c r="W492" s="81"/>
      <c r="X492" s="80">
        <v>19821.939999999999</v>
      </c>
      <c r="Y492" s="79">
        <f t="shared" si="126"/>
        <v>39695422.673430957</v>
      </c>
      <c r="Z492" s="80">
        <v>20083.18</v>
      </c>
      <c r="AA492" s="79">
        <f t="shared" si="127"/>
        <v>40218581.971623115</v>
      </c>
    </row>
    <row r="493" spans="1:27" s="82" customFormat="1" ht="20.100000000000001" customHeight="1">
      <c r="A493" s="74">
        <v>493</v>
      </c>
      <c r="B493" s="75"/>
      <c r="C493" s="75"/>
      <c r="D493" s="76">
        <v>17101350911151</v>
      </c>
      <c r="E493" s="76" t="s">
        <v>825</v>
      </c>
      <c r="F493" s="77" t="s">
        <v>75</v>
      </c>
      <c r="G493" s="77" t="s">
        <v>65</v>
      </c>
      <c r="H493" s="75"/>
      <c r="I493" s="77" t="s">
        <v>821</v>
      </c>
      <c r="J493" s="83" t="s">
        <v>1020</v>
      </c>
      <c r="K493" s="75" t="s">
        <v>86</v>
      </c>
      <c r="L493" s="75" t="s">
        <v>31</v>
      </c>
      <c r="M493" s="75" t="s">
        <v>21</v>
      </c>
      <c r="N493" s="75" t="s">
        <v>826</v>
      </c>
      <c r="O493" s="77">
        <v>408.8</v>
      </c>
      <c r="P493" s="77"/>
      <c r="Q493" s="75" t="s">
        <v>24</v>
      </c>
      <c r="R493" s="78"/>
      <c r="S493" s="79">
        <v>413.81634300000002</v>
      </c>
      <c r="T493" s="77"/>
      <c r="U493" s="80">
        <v>19821.939999999999</v>
      </c>
      <c r="V493" s="80">
        <f t="shared" si="129"/>
        <v>8202642.7219654201</v>
      </c>
      <c r="W493" s="81"/>
      <c r="X493" s="80">
        <v>19821.939999999999</v>
      </c>
      <c r="Y493" s="79">
        <f t="shared" si="126"/>
        <v>8202642.7219654201</v>
      </c>
      <c r="Z493" s="80">
        <v>20083.18</v>
      </c>
      <c r="AA493" s="79">
        <f t="shared" si="127"/>
        <v>8310748.1034107404</v>
      </c>
    </row>
    <row r="494" spans="1:27" s="82" customFormat="1" ht="20.100000000000001" customHeight="1">
      <c r="A494" s="74">
        <v>494</v>
      </c>
      <c r="B494" s="75"/>
      <c r="C494" s="75"/>
      <c r="D494" s="76">
        <v>17101350911103</v>
      </c>
      <c r="E494" s="76" t="s">
        <v>827</v>
      </c>
      <c r="F494" s="77" t="s">
        <v>75</v>
      </c>
      <c r="G494" s="77" t="s">
        <v>65</v>
      </c>
      <c r="H494" s="75"/>
      <c r="I494" s="77" t="s">
        <v>821</v>
      </c>
      <c r="J494" s="83" t="s">
        <v>1020</v>
      </c>
      <c r="K494" s="75" t="s">
        <v>86</v>
      </c>
      <c r="L494" s="75" t="s">
        <v>31</v>
      </c>
      <c r="M494" s="75" t="s">
        <v>21</v>
      </c>
      <c r="N494" s="75" t="s">
        <v>25</v>
      </c>
      <c r="O494" s="77">
        <v>1980.4</v>
      </c>
      <c r="P494" s="77"/>
      <c r="Q494" s="75" t="s">
        <v>24</v>
      </c>
      <c r="R494" s="78"/>
      <c r="S494" s="79">
        <v>2002.6002839999999</v>
      </c>
      <c r="T494" s="77"/>
      <c r="U494" s="80">
        <v>19821.939999999999</v>
      </c>
      <c r="V494" s="80">
        <f t="shared" si="129"/>
        <v>39695422.673430957</v>
      </c>
      <c r="W494" s="81"/>
      <c r="X494" s="80">
        <v>19821.939999999999</v>
      </c>
      <c r="Y494" s="79">
        <f t="shared" si="126"/>
        <v>39695422.673430957</v>
      </c>
      <c r="Z494" s="80">
        <v>20083.18</v>
      </c>
      <c r="AA494" s="79">
        <f t="shared" si="127"/>
        <v>40218581.971623115</v>
      </c>
    </row>
    <row r="495" spans="1:27" s="82" customFormat="1" ht="20.100000000000001" customHeight="1">
      <c r="A495" s="74">
        <v>495</v>
      </c>
      <c r="B495" s="75"/>
      <c r="C495" s="75"/>
      <c r="D495" s="76">
        <v>17101350911104</v>
      </c>
      <c r="E495" s="76" t="s">
        <v>828</v>
      </c>
      <c r="F495" s="77" t="s">
        <v>75</v>
      </c>
      <c r="G495" s="77" t="s">
        <v>65</v>
      </c>
      <c r="H495" s="75"/>
      <c r="I495" s="77" t="s">
        <v>821</v>
      </c>
      <c r="J495" s="83" t="s">
        <v>1020</v>
      </c>
      <c r="K495" s="75" t="s">
        <v>86</v>
      </c>
      <c r="L495" s="75" t="s">
        <v>31</v>
      </c>
      <c r="M495" s="75" t="s">
        <v>21</v>
      </c>
      <c r="N495" s="75" t="s">
        <v>27</v>
      </c>
      <c r="O495" s="77">
        <v>1980.4</v>
      </c>
      <c r="P495" s="77"/>
      <c r="Q495" s="75" t="s">
        <v>24</v>
      </c>
      <c r="R495" s="78"/>
      <c r="S495" s="79">
        <v>2002.6002839999999</v>
      </c>
      <c r="T495" s="77"/>
      <c r="U495" s="80">
        <v>19821.939999999999</v>
      </c>
      <c r="V495" s="80">
        <f t="shared" si="129"/>
        <v>39695422.673430957</v>
      </c>
      <c r="W495" s="81"/>
      <c r="X495" s="80">
        <v>19821.939999999999</v>
      </c>
      <c r="Y495" s="79">
        <f t="shared" si="126"/>
        <v>39695422.673430957</v>
      </c>
      <c r="Z495" s="80">
        <v>20083.18</v>
      </c>
      <c r="AA495" s="79">
        <f t="shared" si="127"/>
        <v>40218581.971623115</v>
      </c>
    </row>
    <row r="496" spans="1:27" s="82" customFormat="1" ht="20.100000000000001" customHeight="1">
      <c r="A496" s="74">
        <v>496</v>
      </c>
      <c r="B496" s="75"/>
      <c r="C496" s="75"/>
      <c r="D496" s="76">
        <v>17101350911105</v>
      </c>
      <c r="E496" s="76" t="s">
        <v>829</v>
      </c>
      <c r="F496" s="77" t="s">
        <v>75</v>
      </c>
      <c r="G496" s="77" t="s">
        <v>65</v>
      </c>
      <c r="H496" s="75"/>
      <c r="I496" s="77" t="s">
        <v>821</v>
      </c>
      <c r="J496" s="83" t="s">
        <v>1020</v>
      </c>
      <c r="K496" s="75" t="s">
        <v>86</v>
      </c>
      <c r="L496" s="75" t="s">
        <v>31</v>
      </c>
      <c r="M496" s="75" t="s">
        <v>21</v>
      </c>
      <c r="N496" s="75" t="s">
        <v>26</v>
      </c>
      <c r="O496" s="77">
        <v>1980.4</v>
      </c>
      <c r="P496" s="77"/>
      <c r="Q496" s="75" t="s">
        <v>24</v>
      </c>
      <c r="R496" s="78"/>
      <c r="S496" s="79">
        <v>2002.6002839999999</v>
      </c>
      <c r="T496" s="77"/>
      <c r="U496" s="80">
        <v>19821.939999999999</v>
      </c>
      <c r="V496" s="80">
        <f t="shared" si="129"/>
        <v>39695422.673430957</v>
      </c>
      <c r="W496" s="81"/>
      <c r="X496" s="80">
        <v>19821.939999999999</v>
      </c>
      <c r="Y496" s="79">
        <f t="shared" si="126"/>
        <v>39695422.673430957</v>
      </c>
      <c r="Z496" s="80">
        <v>20083.18</v>
      </c>
      <c r="AA496" s="79">
        <f t="shared" si="127"/>
        <v>40218581.971623115</v>
      </c>
    </row>
    <row r="497" spans="1:27" s="82" customFormat="1" ht="20.100000000000001" customHeight="1">
      <c r="A497" s="74">
        <v>497</v>
      </c>
      <c r="B497" s="75"/>
      <c r="C497" s="75"/>
      <c r="D497" s="76">
        <v>17101350911106</v>
      </c>
      <c r="E497" s="76" t="s">
        <v>830</v>
      </c>
      <c r="F497" s="77" t="s">
        <v>75</v>
      </c>
      <c r="G497" s="77" t="s">
        <v>65</v>
      </c>
      <c r="H497" s="75"/>
      <c r="I497" s="77" t="s">
        <v>821</v>
      </c>
      <c r="J497" s="83" t="s">
        <v>1020</v>
      </c>
      <c r="K497" s="75" t="s">
        <v>86</v>
      </c>
      <c r="L497" s="75" t="s">
        <v>31</v>
      </c>
      <c r="M497" s="75" t="s">
        <v>21</v>
      </c>
      <c r="N497" s="75" t="s">
        <v>40</v>
      </c>
      <c r="O497" s="77">
        <v>1980.4</v>
      </c>
      <c r="P497" s="77"/>
      <c r="Q497" s="75" t="s">
        <v>23</v>
      </c>
      <c r="R497" s="78" t="s">
        <v>54</v>
      </c>
      <c r="S497" s="79">
        <v>2002.6002839999999</v>
      </c>
      <c r="T497" s="77"/>
      <c r="U497" s="80">
        <v>19821.939999999999</v>
      </c>
      <c r="V497" s="80">
        <f t="shared" si="129"/>
        <v>39695422.673430957</v>
      </c>
      <c r="W497" s="81"/>
      <c r="X497" s="80">
        <v>19821.939999999999</v>
      </c>
      <c r="Y497" s="79">
        <f t="shared" si="126"/>
        <v>39695422.673430957</v>
      </c>
      <c r="Z497" s="80">
        <v>20083.18</v>
      </c>
      <c r="AA497" s="79">
        <f t="shared" si="127"/>
        <v>40218581.971623115</v>
      </c>
    </row>
    <row r="498" spans="1:27" s="82" customFormat="1" ht="20.100000000000001" customHeight="1">
      <c r="A498" s="74">
        <v>498</v>
      </c>
      <c r="B498" s="75"/>
      <c r="C498" s="75"/>
      <c r="D498" s="76">
        <v>17101350911107</v>
      </c>
      <c r="E498" s="76" t="s">
        <v>831</v>
      </c>
      <c r="F498" s="77" t="s">
        <v>75</v>
      </c>
      <c r="G498" s="77" t="s">
        <v>65</v>
      </c>
      <c r="H498" s="75"/>
      <c r="I498" s="77" t="s">
        <v>821</v>
      </c>
      <c r="J498" s="83" t="s">
        <v>1020</v>
      </c>
      <c r="K498" s="75" t="s">
        <v>86</v>
      </c>
      <c r="L498" s="75" t="s">
        <v>31</v>
      </c>
      <c r="M498" s="75" t="s">
        <v>21</v>
      </c>
      <c r="N498" s="75" t="s">
        <v>33</v>
      </c>
      <c r="O498" s="77">
        <v>1980.4</v>
      </c>
      <c r="P498" s="77"/>
      <c r="Q498" s="75" t="s">
        <v>24</v>
      </c>
      <c r="R498" s="78"/>
      <c r="S498" s="79">
        <v>2002.6002839999999</v>
      </c>
      <c r="T498" s="77"/>
      <c r="U498" s="80">
        <v>19821.939999999999</v>
      </c>
      <c r="V498" s="80">
        <f t="shared" si="129"/>
        <v>39695422.673430957</v>
      </c>
      <c r="W498" s="81"/>
      <c r="X498" s="80">
        <v>19821.939999999999</v>
      </c>
      <c r="Y498" s="79">
        <f t="shared" si="126"/>
        <v>39695422.673430957</v>
      </c>
      <c r="Z498" s="80">
        <v>20083.18</v>
      </c>
      <c r="AA498" s="79">
        <f t="shared" si="127"/>
        <v>40218581.971623115</v>
      </c>
    </row>
    <row r="499" spans="1:27" s="82" customFormat="1" ht="20.100000000000001" customHeight="1">
      <c r="A499" s="74">
        <v>499</v>
      </c>
      <c r="B499" s="75"/>
      <c r="C499" s="75"/>
      <c r="D499" s="76">
        <v>17101350911108</v>
      </c>
      <c r="E499" s="76" t="s">
        <v>832</v>
      </c>
      <c r="F499" s="77" t="s">
        <v>75</v>
      </c>
      <c r="G499" s="77" t="s">
        <v>65</v>
      </c>
      <c r="H499" s="75"/>
      <c r="I499" s="77" t="s">
        <v>821</v>
      </c>
      <c r="J499" s="83" t="s">
        <v>1020</v>
      </c>
      <c r="K499" s="75" t="s">
        <v>86</v>
      </c>
      <c r="L499" s="75" t="s">
        <v>31</v>
      </c>
      <c r="M499" s="75" t="s">
        <v>21</v>
      </c>
      <c r="N499" s="75" t="s">
        <v>38</v>
      </c>
      <c r="O499" s="77">
        <v>594.29999999999995</v>
      </c>
      <c r="P499" s="77"/>
      <c r="Q499" s="75" t="s">
        <v>24</v>
      </c>
      <c r="R499" s="78"/>
      <c r="S499" s="79">
        <v>601.10022500000002</v>
      </c>
      <c r="T499" s="77"/>
      <c r="U499" s="80">
        <v>19821.939999999999</v>
      </c>
      <c r="V499" s="80">
        <f t="shared" si="129"/>
        <v>11914972.593936499</v>
      </c>
      <c r="W499" s="81"/>
      <c r="X499" s="80">
        <v>19821.939999999999</v>
      </c>
      <c r="Y499" s="79">
        <f t="shared" si="126"/>
        <v>11914972.593936499</v>
      </c>
      <c r="Z499" s="80">
        <v>20083.18</v>
      </c>
      <c r="AA499" s="79">
        <f t="shared" si="127"/>
        <v>12072004.016715501</v>
      </c>
    </row>
    <row r="500" spans="1:27" s="82" customFormat="1" ht="20.100000000000001" customHeight="1">
      <c r="A500" s="74">
        <v>500</v>
      </c>
      <c r="B500" s="75">
        <v>87</v>
      </c>
      <c r="C500" s="75">
        <v>88</v>
      </c>
      <c r="D500" s="76">
        <v>17101350911101</v>
      </c>
      <c r="E500" s="76" t="s">
        <v>820</v>
      </c>
      <c r="F500" s="77" t="s">
        <v>75</v>
      </c>
      <c r="G500" s="77" t="s">
        <v>65</v>
      </c>
      <c r="H500" s="75"/>
      <c r="I500" s="77" t="s">
        <v>821</v>
      </c>
      <c r="J500" s="77" t="s">
        <v>1006</v>
      </c>
      <c r="K500" s="75" t="s">
        <v>86</v>
      </c>
      <c r="L500" s="75"/>
      <c r="M500" s="75"/>
      <c r="N500" s="75"/>
      <c r="O500" s="77"/>
      <c r="P500" s="77"/>
      <c r="Q500" s="75"/>
      <c r="R500" s="78"/>
      <c r="S500" s="79"/>
      <c r="T500" s="84">
        <f>SUM(S490:S499)</f>
        <v>17055.614035999999</v>
      </c>
      <c r="U500" s="80">
        <f>V500/T500</f>
        <v>19821.939999999999</v>
      </c>
      <c r="V500" s="80">
        <f>SUM(V490:V499)</f>
        <v>338075358.08474982</v>
      </c>
      <c r="W500" s="81">
        <v>338100000</v>
      </c>
      <c r="X500" s="80">
        <f>Y500/T500</f>
        <v>19821.939999999999</v>
      </c>
      <c r="Y500" s="79">
        <f t="shared" ref="Y500:AA500" si="130">SUM(Y490:Y499)</f>
        <v>338075358.08474982</v>
      </c>
      <c r="Z500" s="80">
        <f>AA500/T500</f>
        <v>20083.180000000004</v>
      </c>
      <c r="AA500" s="79">
        <f t="shared" si="130"/>
        <v>342530966.6955145</v>
      </c>
    </row>
    <row r="501" spans="1:27" s="16" customFormat="1" ht="20.100000000000001" customHeight="1">
      <c r="A501" s="39">
        <v>501</v>
      </c>
      <c r="B501" s="19">
        <v>88</v>
      </c>
      <c r="C501" s="19">
        <v>89</v>
      </c>
      <c r="D501" s="20" t="s">
        <v>833</v>
      </c>
      <c r="E501" s="20" t="s">
        <v>834</v>
      </c>
      <c r="F501" s="18" t="s">
        <v>76</v>
      </c>
      <c r="G501" s="18" t="s">
        <v>19</v>
      </c>
      <c r="H501" s="19"/>
      <c r="I501" s="18" t="s">
        <v>835</v>
      </c>
      <c r="J501" s="18" t="s">
        <v>1007</v>
      </c>
      <c r="K501" s="19" t="s">
        <v>86</v>
      </c>
      <c r="L501" s="19" t="s">
        <v>20</v>
      </c>
      <c r="M501" s="19" t="s">
        <v>25</v>
      </c>
      <c r="N501" s="19" t="s">
        <v>290</v>
      </c>
      <c r="O501" s="18">
        <v>4131.83</v>
      </c>
      <c r="P501" s="18"/>
      <c r="Q501" s="19" t="s">
        <v>24</v>
      </c>
      <c r="R501" s="21"/>
      <c r="S501" s="22">
        <v>4131.83</v>
      </c>
      <c r="T501" s="18"/>
      <c r="U501" s="23">
        <v>7877.74</v>
      </c>
      <c r="V501" s="23">
        <f>U501*S501</f>
        <v>32549482.464199997</v>
      </c>
      <c r="W501" s="55"/>
      <c r="X501" s="23">
        <v>8077.9</v>
      </c>
      <c r="Y501" s="22">
        <f t="shared" si="126"/>
        <v>33376509.556999996</v>
      </c>
      <c r="Z501" s="23">
        <v>8709.3799999999992</v>
      </c>
      <c r="AA501" s="22">
        <f t="shared" si="127"/>
        <v>35985677.565399997</v>
      </c>
    </row>
    <row r="502" spans="1:27" s="16" customFormat="1" ht="20.100000000000001" customHeight="1">
      <c r="A502" s="39">
        <v>502</v>
      </c>
      <c r="B502" s="25">
        <v>88</v>
      </c>
      <c r="C502" s="25">
        <v>89</v>
      </c>
      <c r="D502" s="26" t="s">
        <v>833</v>
      </c>
      <c r="E502" s="26" t="s">
        <v>834</v>
      </c>
      <c r="F502" s="27" t="s">
        <v>76</v>
      </c>
      <c r="G502" s="27" t="s">
        <v>19</v>
      </c>
      <c r="H502" s="25"/>
      <c r="I502" s="27" t="s">
        <v>835</v>
      </c>
      <c r="J502" s="27" t="s">
        <v>1007</v>
      </c>
      <c r="K502" s="25" t="s">
        <v>86</v>
      </c>
      <c r="L502" s="25"/>
      <c r="M502" s="25"/>
      <c r="N502" s="25"/>
      <c r="O502" s="27"/>
      <c r="P502" s="27"/>
      <c r="Q502" s="25"/>
      <c r="R502" s="28"/>
      <c r="S502" s="29"/>
      <c r="T502" s="30">
        <f>+S501</f>
        <v>4131.83</v>
      </c>
      <c r="U502" s="31">
        <f>V502/T502</f>
        <v>7877.74</v>
      </c>
      <c r="V502" s="31">
        <f>SUM(V501)</f>
        <v>32549482.464199997</v>
      </c>
      <c r="W502" s="56">
        <v>32600000</v>
      </c>
      <c r="X502" s="31">
        <f>Y502/T502</f>
        <v>8077.9</v>
      </c>
      <c r="Y502" s="29">
        <f t="shared" ref="Y502:AA502" si="131">SUM(Y501)</f>
        <v>33376509.556999996</v>
      </c>
      <c r="Z502" s="31">
        <f>AA502/T502</f>
        <v>8709.3799999999992</v>
      </c>
      <c r="AA502" s="29">
        <f t="shared" si="131"/>
        <v>35985677.565399997</v>
      </c>
    </row>
    <row r="503" spans="1:27" s="16" customFormat="1" ht="20.100000000000001" customHeight="1">
      <c r="A503" s="39">
        <v>503</v>
      </c>
      <c r="B503" s="19">
        <v>89</v>
      </c>
      <c r="C503" s="19">
        <v>90</v>
      </c>
      <c r="D503" s="20" t="s">
        <v>836</v>
      </c>
      <c r="E503" s="20" t="s">
        <v>837</v>
      </c>
      <c r="F503" s="18" t="s">
        <v>76</v>
      </c>
      <c r="G503" s="18" t="s">
        <v>19</v>
      </c>
      <c r="H503" s="19"/>
      <c r="I503" s="18" t="s">
        <v>838</v>
      </c>
      <c r="J503" s="18" t="s">
        <v>1007</v>
      </c>
      <c r="K503" s="19" t="s">
        <v>86</v>
      </c>
      <c r="L503" s="19" t="s">
        <v>20</v>
      </c>
      <c r="M503" s="19" t="s">
        <v>27</v>
      </c>
      <c r="N503" s="19" t="s">
        <v>290</v>
      </c>
      <c r="O503" s="18">
        <v>4173.84</v>
      </c>
      <c r="P503" s="18"/>
      <c r="Q503" s="19" t="s">
        <v>24</v>
      </c>
      <c r="R503" s="21"/>
      <c r="S503" s="22">
        <v>4173.84</v>
      </c>
      <c r="T503" s="18"/>
      <c r="U503" s="23">
        <v>7877.74</v>
      </c>
      <c r="V503" s="23">
        <f>U503*S503</f>
        <v>32880426.321600001</v>
      </c>
      <c r="W503" s="55"/>
      <c r="X503" s="23">
        <v>8077.9</v>
      </c>
      <c r="Y503" s="22">
        <f t="shared" si="126"/>
        <v>33715862.136</v>
      </c>
      <c r="Z503" s="23">
        <v>8709.3799999999992</v>
      </c>
      <c r="AA503" s="22">
        <f t="shared" si="127"/>
        <v>36351558.619199999</v>
      </c>
    </row>
    <row r="504" spans="1:27" s="16" customFormat="1" ht="20.100000000000001" customHeight="1">
      <c r="A504" s="39">
        <v>504</v>
      </c>
      <c r="B504" s="25">
        <v>89</v>
      </c>
      <c r="C504" s="25">
        <v>90</v>
      </c>
      <c r="D504" s="26" t="s">
        <v>836</v>
      </c>
      <c r="E504" s="26" t="s">
        <v>837</v>
      </c>
      <c r="F504" s="27" t="s">
        <v>76</v>
      </c>
      <c r="G504" s="27" t="s">
        <v>19</v>
      </c>
      <c r="H504" s="25"/>
      <c r="I504" s="27" t="s">
        <v>838</v>
      </c>
      <c r="J504" s="27" t="s">
        <v>1007</v>
      </c>
      <c r="K504" s="25" t="s">
        <v>86</v>
      </c>
      <c r="L504" s="25"/>
      <c r="M504" s="25"/>
      <c r="N504" s="25"/>
      <c r="O504" s="27"/>
      <c r="P504" s="27"/>
      <c r="Q504" s="25"/>
      <c r="R504" s="28"/>
      <c r="S504" s="29"/>
      <c r="T504" s="30">
        <f>+S503</f>
        <v>4173.84</v>
      </c>
      <c r="U504" s="31">
        <f>V504/T504</f>
        <v>7877.74</v>
      </c>
      <c r="V504" s="31">
        <f>SUM(V503)</f>
        <v>32880426.321600001</v>
      </c>
      <c r="W504" s="56">
        <v>32900000</v>
      </c>
      <c r="X504" s="31">
        <f>Y504/T504</f>
        <v>8077.9</v>
      </c>
      <c r="Y504" s="29">
        <f t="shared" ref="Y504:AA504" si="132">SUM(Y503)</f>
        <v>33715862.136</v>
      </c>
      <c r="Z504" s="31">
        <f>AA504/T504</f>
        <v>8709.3799999999992</v>
      </c>
      <c r="AA504" s="29">
        <f t="shared" si="132"/>
        <v>36351558.619199999</v>
      </c>
    </row>
    <row r="505" spans="1:27" s="16" customFormat="1" ht="20.100000000000001" customHeight="1">
      <c r="A505" s="39">
        <v>505</v>
      </c>
      <c r="B505" s="19">
        <v>90</v>
      </c>
      <c r="C505" s="19">
        <v>91</v>
      </c>
      <c r="D505" s="20">
        <v>72119261303101</v>
      </c>
      <c r="E505" s="20">
        <v>2939</v>
      </c>
      <c r="F505" s="18" t="s">
        <v>76</v>
      </c>
      <c r="G505" s="18" t="s">
        <v>19</v>
      </c>
      <c r="H505" s="19"/>
      <c r="I505" s="18" t="s">
        <v>839</v>
      </c>
      <c r="J505" s="18" t="s">
        <v>1008</v>
      </c>
      <c r="K505" s="19" t="s">
        <v>86</v>
      </c>
      <c r="L505" s="19" t="s">
        <v>20</v>
      </c>
      <c r="M505" s="19" t="s">
        <v>21</v>
      </c>
      <c r="N505" s="19" t="s">
        <v>21</v>
      </c>
      <c r="O505" s="18">
        <v>1999.2</v>
      </c>
      <c r="P505" s="18"/>
      <c r="Q505" s="19" t="s">
        <v>23</v>
      </c>
      <c r="R505" s="21">
        <v>0.1</v>
      </c>
      <c r="S505" s="22">
        <v>2019.203939</v>
      </c>
      <c r="T505" s="18"/>
      <c r="U505" s="23">
        <v>7877.74</v>
      </c>
      <c r="V505" s="23">
        <f t="shared" ref="V505:V515" si="133">U505*S505</f>
        <v>15906763.638417859</v>
      </c>
      <c r="W505" s="55"/>
      <c r="X505" s="23">
        <v>8077.9</v>
      </c>
      <c r="Y505" s="22">
        <f t="shared" si="126"/>
        <v>16310927.498848099</v>
      </c>
      <c r="Z505" s="23">
        <v>8709.3799999999992</v>
      </c>
      <c r="AA505" s="22">
        <f t="shared" si="127"/>
        <v>17586014.40224782</v>
      </c>
    </row>
    <row r="506" spans="1:27" s="16" customFormat="1" ht="20.100000000000001" customHeight="1">
      <c r="A506" s="39">
        <v>506</v>
      </c>
      <c r="B506" s="19"/>
      <c r="C506" s="19"/>
      <c r="D506" s="20">
        <v>72119261303110</v>
      </c>
      <c r="E506" s="20">
        <v>2942</v>
      </c>
      <c r="F506" s="18" t="s">
        <v>76</v>
      </c>
      <c r="G506" s="18" t="s">
        <v>19</v>
      </c>
      <c r="H506" s="19"/>
      <c r="I506" s="18" t="s">
        <v>839</v>
      </c>
      <c r="J506" s="24" t="s">
        <v>1020</v>
      </c>
      <c r="K506" s="19" t="s">
        <v>86</v>
      </c>
      <c r="L506" s="19" t="s">
        <v>20</v>
      </c>
      <c r="M506" s="19" t="s">
        <v>21</v>
      </c>
      <c r="N506" s="19" t="s">
        <v>35</v>
      </c>
      <c r="O506" s="18">
        <v>1999.2</v>
      </c>
      <c r="P506" s="18"/>
      <c r="Q506" s="19" t="s">
        <v>23</v>
      </c>
      <c r="R506" s="21">
        <v>0.1</v>
      </c>
      <c r="S506" s="22">
        <v>2019.203939</v>
      </c>
      <c r="T506" s="18"/>
      <c r="U506" s="23">
        <v>7877.74</v>
      </c>
      <c r="V506" s="23">
        <f t="shared" si="133"/>
        <v>15906763.638417859</v>
      </c>
      <c r="W506" s="55"/>
      <c r="X506" s="23">
        <v>8077.9</v>
      </c>
      <c r="Y506" s="22">
        <f t="shared" si="126"/>
        <v>16310927.498848099</v>
      </c>
      <c r="Z506" s="23">
        <v>8709.3799999999992</v>
      </c>
      <c r="AA506" s="22">
        <f t="shared" si="127"/>
        <v>17586014.40224782</v>
      </c>
    </row>
    <row r="507" spans="1:27" s="16" customFormat="1" ht="20.100000000000001" customHeight="1">
      <c r="A507" s="39">
        <v>507</v>
      </c>
      <c r="B507" s="19"/>
      <c r="C507" s="19"/>
      <c r="D507" s="20">
        <v>72119261303111</v>
      </c>
      <c r="E507" s="20">
        <v>2943</v>
      </c>
      <c r="F507" s="18" t="s">
        <v>76</v>
      </c>
      <c r="G507" s="18" t="s">
        <v>19</v>
      </c>
      <c r="H507" s="19"/>
      <c r="I507" s="18" t="s">
        <v>839</v>
      </c>
      <c r="J507" s="24" t="s">
        <v>1020</v>
      </c>
      <c r="K507" s="19" t="s">
        <v>86</v>
      </c>
      <c r="L507" s="19" t="s">
        <v>20</v>
      </c>
      <c r="M507" s="19" t="s">
        <v>21</v>
      </c>
      <c r="N507" s="19" t="s">
        <v>71</v>
      </c>
      <c r="O507" s="18">
        <v>1999.2</v>
      </c>
      <c r="P507" s="18"/>
      <c r="Q507" s="19" t="s">
        <v>23</v>
      </c>
      <c r="R507" s="21">
        <v>0.1</v>
      </c>
      <c r="S507" s="22">
        <v>2019.203939</v>
      </c>
      <c r="T507" s="18"/>
      <c r="U507" s="23">
        <v>7877.74</v>
      </c>
      <c r="V507" s="23">
        <f t="shared" si="133"/>
        <v>15906763.638417859</v>
      </c>
      <c r="W507" s="55"/>
      <c r="X507" s="23">
        <v>8077.9</v>
      </c>
      <c r="Y507" s="22">
        <f t="shared" si="126"/>
        <v>16310927.498848099</v>
      </c>
      <c r="Z507" s="23">
        <v>8709.3799999999992</v>
      </c>
      <c r="AA507" s="22">
        <f t="shared" si="127"/>
        <v>17586014.40224782</v>
      </c>
    </row>
    <row r="508" spans="1:27" s="16" customFormat="1" ht="20.100000000000001" customHeight="1">
      <c r="A508" s="39">
        <v>508</v>
      </c>
      <c r="B508" s="19"/>
      <c r="C508" s="19"/>
      <c r="D508" s="20">
        <v>72119261303102</v>
      </c>
      <c r="E508" s="20">
        <v>2940</v>
      </c>
      <c r="F508" s="18" t="s">
        <v>76</v>
      </c>
      <c r="G508" s="18" t="s">
        <v>19</v>
      </c>
      <c r="H508" s="19"/>
      <c r="I508" s="18" t="s">
        <v>839</v>
      </c>
      <c r="J508" s="24" t="s">
        <v>1020</v>
      </c>
      <c r="K508" s="19" t="s">
        <v>86</v>
      </c>
      <c r="L508" s="19" t="s">
        <v>20</v>
      </c>
      <c r="M508" s="19" t="s">
        <v>21</v>
      </c>
      <c r="N508" s="19" t="s">
        <v>22</v>
      </c>
      <c r="O508" s="18">
        <v>1999.2</v>
      </c>
      <c r="P508" s="18"/>
      <c r="Q508" s="19" t="s">
        <v>23</v>
      </c>
      <c r="R508" s="21">
        <v>0.1</v>
      </c>
      <c r="S508" s="22">
        <v>2019.203939</v>
      </c>
      <c r="T508" s="18"/>
      <c r="U508" s="23">
        <v>7877.74</v>
      </c>
      <c r="V508" s="23">
        <f t="shared" si="133"/>
        <v>15906763.638417859</v>
      </c>
      <c r="W508" s="55"/>
      <c r="X508" s="23">
        <v>8077.9</v>
      </c>
      <c r="Y508" s="22">
        <f t="shared" si="126"/>
        <v>16310927.498848099</v>
      </c>
      <c r="Z508" s="23">
        <v>8709.3799999999992</v>
      </c>
      <c r="AA508" s="22">
        <f t="shared" si="127"/>
        <v>17586014.40224782</v>
      </c>
    </row>
    <row r="509" spans="1:27" s="16" customFormat="1" ht="20.100000000000001" customHeight="1">
      <c r="A509" s="39">
        <v>509</v>
      </c>
      <c r="B509" s="19"/>
      <c r="C509" s="19"/>
      <c r="D509" s="20">
        <v>72119261303103</v>
      </c>
      <c r="E509" s="20">
        <v>2941</v>
      </c>
      <c r="F509" s="18" t="s">
        <v>76</v>
      </c>
      <c r="G509" s="18" t="s">
        <v>19</v>
      </c>
      <c r="H509" s="19"/>
      <c r="I509" s="18" t="s">
        <v>839</v>
      </c>
      <c r="J509" s="24" t="s">
        <v>1020</v>
      </c>
      <c r="K509" s="19" t="s">
        <v>86</v>
      </c>
      <c r="L509" s="19" t="s">
        <v>20</v>
      </c>
      <c r="M509" s="19" t="s">
        <v>21</v>
      </c>
      <c r="N509" s="19" t="s">
        <v>25</v>
      </c>
      <c r="O509" s="18">
        <v>1999.2</v>
      </c>
      <c r="P509" s="18"/>
      <c r="Q509" s="19" t="s">
        <v>23</v>
      </c>
      <c r="R509" s="21">
        <v>0.1</v>
      </c>
      <c r="S509" s="22">
        <v>2019.203939</v>
      </c>
      <c r="T509" s="18"/>
      <c r="U509" s="23">
        <v>7877.74</v>
      </c>
      <c r="V509" s="23">
        <f t="shared" si="133"/>
        <v>15906763.638417859</v>
      </c>
      <c r="W509" s="55"/>
      <c r="X509" s="23">
        <v>8077.9</v>
      </c>
      <c r="Y509" s="22">
        <f t="shared" si="126"/>
        <v>16310927.498848099</v>
      </c>
      <c r="Z509" s="23">
        <v>8709.3799999999992</v>
      </c>
      <c r="AA509" s="22">
        <f t="shared" si="127"/>
        <v>17586014.40224782</v>
      </c>
    </row>
    <row r="510" spans="1:27" s="16" customFormat="1" ht="20.100000000000001" customHeight="1">
      <c r="A510" s="39">
        <v>510</v>
      </c>
      <c r="B510" s="19"/>
      <c r="C510" s="19"/>
      <c r="D510" s="20">
        <v>72119221303104</v>
      </c>
      <c r="E510" s="20" t="s">
        <v>840</v>
      </c>
      <c r="F510" s="18" t="s">
        <v>76</v>
      </c>
      <c r="G510" s="18" t="s">
        <v>19</v>
      </c>
      <c r="H510" s="19"/>
      <c r="I510" s="18" t="s">
        <v>841</v>
      </c>
      <c r="J510" s="24" t="s">
        <v>1020</v>
      </c>
      <c r="K510" s="19" t="s">
        <v>86</v>
      </c>
      <c r="L510" s="19" t="s">
        <v>20</v>
      </c>
      <c r="M510" s="19" t="s">
        <v>21</v>
      </c>
      <c r="N510" s="19" t="s">
        <v>27</v>
      </c>
      <c r="O510" s="18">
        <v>1344</v>
      </c>
      <c r="P510" s="18"/>
      <c r="Q510" s="19" t="s">
        <v>23</v>
      </c>
      <c r="R510" s="21">
        <v>0.1</v>
      </c>
      <c r="S510" s="22">
        <v>1357.448026</v>
      </c>
      <c r="T510" s="18"/>
      <c r="U510" s="23">
        <v>7877.74</v>
      </c>
      <c r="V510" s="23">
        <f t="shared" si="133"/>
        <v>10693622.61234124</v>
      </c>
      <c r="W510" s="55"/>
      <c r="X510" s="23">
        <v>8077.9</v>
      </c>
      <c r="Y510" s="22">
        <f t="shared" si="126"/>
        <v>10965329.409225401</v>
      </c>
      <c r="Z510" s="23">
        <v>8709.3799999999992</v>
      </c>
      <c r="AA510" s="22">
        <f t="shared" si="127"/>
        <v>11822530.688683879</v>
      </c>
    </row>
    <row r="511" spans="1:27" s="16" customFormat="1" ht="20.100000000000001" customHeight="1">
      <c r="A511" s="39">
        <v>511</v>
      </c>
      <c r="B511" s="19"/>
      <c r="C511" s="19"/>
      <c r="D511" s="20">
        <v>72119221303105</v>
      </c>
      <c r="E511" s="20" t="s">
        <v>842</v>
      </c>
      <c r="F511" s="18" t="s">
        <v>76</v>
      </c>
      <c r="G511" s="18" t="s">
        <v>19</v>
      </c>
      <c r="H511" s="19"/>
      <c r="I511" s="18" t="s">
        <v>841</v>
      </c>
      <c r="J511" s="24" t="s">
        <v>1020</v>
      </c>
      <c r="K511" s="19" t="s">
        <v>86</v>
      </c>
      <c r="L511" s="19" t="s">
        <v>20</v>
      </c>
      <c r="M511" s="19" t="s">
        <v>21</v>
      </c>
      <c r="N511" s="19" t="s">
        <v>26</v>
      </c>
      <c r="O511" s="18">
        <v>1999.2</v>
      </c>
      <c r="P511" s="18"/>
      <c r="Q511" s="19" t="s">
        <v>23</v>
      </c>
      <c r="R511" s="21">
        <v>0.1</v>
      </c>
      <c r="S511" s="22">
        <v>2019.203939</v>
      </c>
      <c r="T511" s="18"/>
      <c r="U511" s="23">
        <v>7877.74</v>
      </c>
      <c r="V511" s="23">
        <f t="shared" si="133"/>
        <v>15906763.638417859</v>
      </c>
      <c r="W511" s="55"/>
      <c r="X511" s="23">
        <v>8077.9</v>
      </c>
      <c r="Y511" s="22">
        <f t="shared" si="126"/>
        <v>16310927.498848099</v>
      </c>
      <c r="Z511" s="23">
        <v>8709.3799999999992</v>
      </c>
      <c r="AA511" s="22">
        <f t="shared" si="127"/>
        <v>17586014.40224782</v>
      </c>
    </row>
    <row r="512" spans="1:27" s="16" customFormat="1" ht="20.100000000000001" customHeight="1">
      <c r="A512" s="39">
        <v>512</v>
      </c>
      <c r="B512" s="19"/>
      <c r="C512" s="19"/>
      <c r="D512" s="20">
        <v>72119221303106</v>
      </c>
      <c r="E512" s="20" t="s">
        <v>843</v>
      </c>
      <c r="F512" s="18" t="s">
        <v>76</v>
      </c>
      <c r="G512" s="18" t="s">
        <v>19</v>
      </c>
      <c r="H512" s="19"/>
      <c r="I512" s="18" t="s">
        <v>841</v>
      </c>
      <c r="J512" s="24" t="s">
        <v>1020</v>
      </c>
      <c r="K512" s="19" t="s">
        <v>86</v>
      </c>
      <c r="L512" s="19" t="s">
        <v>20</v>
      </c>
      <c r="M512" s="19" t="s">
        <v>21</v>
      </c>
      <c r="N512" s="19" t="s">
        <v>40</v>
      </c>
      <c r="O512" s="18">
        <v>1999.2</v>
      </c>
      <c r="P512" s="18"/>
      <c r="Q512" s="19" t="s">
        <v>23</v>
      </c>
      <c r="R512" s="21">
        <v>0.1</v>
      </c>
      <c r="S512" s="22">
        <v>2019.203939</v>
      </c>
      <c r="T512" s="18"/>
      <c r="U512" s="23">
        <v>7877.74</v>
      </c>
      <c r="V512" s="23">
        <f t="shared" si="133"/>
        <v>15906763.638417859</v>
      </c>
      <c r="W512" s="55"/>
      <c r="X512" s="23">
        <v>8077.9</v>
      </c>
      <c r="Y512" s="22">
        <f t="shared" si="126"/>
        <v>16310927.498848099</v>
      </c>
      <c r="Z512" s="23">
        <v>8709.3799999999992</v>
      </c>
      <c r="AA512" s="22">
        <f t="shared" si="127"/>
        <v>17586014.40224782</v>
      </c>
    </row>
    <row r="513" spans="1:27" s="16" customFormat="1" ht="20.100000000000001" customHeight="1">
      <c r="A513" s="39">
        <v>513</v>
      </c>
      <c r="B513" s="19"/>
      <c r="C513" s="19"/>
      <c r="D513" s="20">
        <v>72119221303107</v>
      </c>
      <c r="E513" s="20" t="s">
        <v>844</v>
      </c>
      <c r="F513" s="18" t="s">
        <v>76</v>
      </c>
      <c r="G513" s="18" t="s">
        <v>19</v>
      </c>
      <c r="H513" s="19"/>
      <c r="I513" s="18" t="s">
        <v>841</v>
      </c>
      <c r="J513" s="24" t="s">
        <v>1020</v>
      </c>
      <c r="K513" s="19" t="s">
        <v>86</v>
      </c>
      <c r="L513" s="19" t="s">
        <v>20</v>
      </c>
      <c r="M513" s="19" t="s">
        <v>21</v>
      </c>
      <c r="N513" s="19" t="s">
        <v>33</v>
      </c>
      <c r="O513" s="18">
        <v>1999.2</v>
      </c>
      <c r="P513" s="18"/>
      <c r="Q513" s="19" t="s">
        <v>23</v>
      </c>
      <c r="R513" s="21">
        <v>0.1</v>
      </c>
      <c r="S513" s="22">
        <v>2019.203939</v>
      </c>
      <c r="T513" s="18"/>
      <c r="U513" s="23">
        <v>7877.74</v>
      </c>
      <c r="V513" s="23">
        <f t="shared" si="133"/>
        <v>15906763.638417859</v>
      </c>
      <c r="W513" s="55"/>
      <c r="X513" s="23">
        <v>8077.9</v>
      </c>
      <c r="Y513" s="22">
        <f t="shared" si="126"/>
        <v>16310927.498848099</v>
      </c>
      <c r="Z513" s="23">
        <v>8709.3799999999992</v>
      </c>
      <c r="AA513" s="22">
        <f t="shared" si="127"/>
        <v>17586014.40224782</v>
      </c>
    </row>
    <row r="514" spans="1:27" s="16" customFormat="1" ht="20.100000000000001" customHeight="1">
      <c r="A514" s="39">
        <v>514</v>
      </c>
      <c r="B514" s="19"/>
      <c r="C514" s="19"/>
      <c r="D514" s="20">
        <v>72119221303108</v>
      </c>
      <c r="E514" s="20" t="s">
        <v>845</v>
      </c>
      <c r="F514" s="18" t="s">
        <v>76</v>
      </c>
      <c r="G514" s="18" t="s">
        <v>19</v>
      </c>
      <c r="H514" s="19"/>
      <c r="I514" s="18" t="s">
        <v>841</v>
      </c>
      <c r="J514" s="24" t="s">
        <v>1020</v>
      </c>
      <c r="K514" s="19" t="s">
        <v>86</v>
      </c>
      <c r="L514" s="19" t="s">
        <v>20</v>
      </c>
      <c r="M514" s="19" t="s">
        <v>21</v>
      </c>
      <c r="N514" s="19" t="s">
        <v>38</v>
      </c>
      <c r="O514" s="18">
        <v>1344</v>
      </c>
      <c r="P514" s="18"/>
      <c r="Q514" s="19" t="s">
        <v>23</v>
      </c>
      <c r="R514" s="21">
        <v>0.1</v>
      </c>
      <c r="S514" s="22">
        <v>1357.448026</v>
      </c>
      <c r="T514" s="18"/>
      <c r="U514" s="23">
        <v>7877.74</v>
      </c>
      <c r="V514" s="23">
        <f t="shared" si="133"/>
        <v>10693622.61234124</v>
      </c>
      <c r="W514" s="55"/>
      <c r="X514" s="23">
        <v>8077.9</v>
      </c>
      <c r="Y514" s="22">
        <f t="shared" si="126"/>
        <v>10965329.409225401</v>
      </c>
      <c r="Z514" s="23">
        <v>8709.3799999999992</v>
      </c>
      <c r="AA514" s="22">
        <f t="shared" si="127"/>
        <v>11822530.688683879</v>
      </c>
    </row>
    <row r="515" spans="1:27" s="16" customFormat="1" ht="20.100000000000001" customHeight="1">
      <c r="A515" s="39">
        <v>515</v>
      </c>
      <c r="B515" s="19"/>
      <c r="C515" s="19"/>
      <c r="D515" s="20">
        <v>72119221303109</v>
      </c>
      <c r="E515" s="20" t="s">
        <v>846</v>
      </c>
      <c r="F515" s="18" t="s">
        <v>76</v>
      </c>
      <c r="G515" s="18" t="s">
        <v>19</v>
      </c>
      <c r="H515" s="19"/>
      <c r="I515" s="18" t="s">
        <v>841</v>
      </c>
      <c r="J515" s="24" t="s">
        <v>1020</v>
      </c>
      <c r="K515" s="19" t="s">
        <v>86</v>
      </c>
      <c r="L515" s="19" t="s">
        <v>20</v>
      </c>
      <c r="M515" s="19" t="s">
        <v>21</v>
      </c>
      <c r="N515" s="19" t="s">
        <v>34</v>
      </c>
      <c r="O515" s="18">
        <v>1999.2</v>
      </c>
      <c r="P515" s="18"/>
      <c r="Q515" s="19" t="s">
        <v>23</v>
      </c>
      <c r="R515" s="21">
        <v>0.1</v>
      </c>
      <c r="S515" s="22">
        <v>2019.203939</v>
      </c>
      <c r="T515" s="18"/>
      <c r="U515" s="23">
        <v>7877.74</v>
      </c>
      <c r="V515" s="23">
        <f t="shared" si="133"/>
        <v>15906763.638417859</v>
      </c>
      <c r="W515" s="55"/>
      <c r="X515" s="23">
        <v>8077.9</v>
      </c>
      <c r="Y515" s="22">
        <f t="shared" si="126"/>
        <v>16310927.498848099</v>
      </c>
      <c r="Z515" s="23">
        <v>8709.3799999999992</v>
      </c>
      <c r="AA515" s="22">
        <f t="shared" si="127"/>
        <v>17586014.40224782</v>
      </c>
    </row>
    <row r="516" spans="1:27" s="16" customFormat="1" ht="20.100000000000001" customHeight="1">
      <c r="A516" s="39">
        <v>516</v>
      </c>
      <c r="B516" s="25">
        <v>90</v>
      </c>
      <c r="C516" s="25">
        <v>91</v>
      </c>
      <c r="D516" s="26">
        <v>72119261303101</v>
      </c>
      <c r="E516" s="26">
        <v>2939</v>
      </c>
      <c r="F516" s="27" t="s">
        <v>76</v>
      </c>
      <c r="G516" s="27" t="s">
        <v>19</v>
      </c>
      <c r="H516" s="25"/>
      <c r="I516" s="27" t="s">
        <v>839</v>
      </c>
      <c r="J516" s="27" t="s">
        <v>1008</v>
      </c>
      <c r="K516" s="25" t="s">
        <v>86</v>
      </c>
      <c r="L516" s="25"/>
      <c r="M516" s="25"/>
      <c r="N516" s="25"/>
      <c r="O516" s="27"/>
      <c r="P516" s="27"/>
      <c r="Q516" s="25"/>
      <c r="R516" s="28"/>
      <c r="S516" s="29"/>
      <c r="T516" s="30">
        <f>SUM(S505:S515)</f>
        <v>20887.731502999995</v>
      </c>
      <c r="U516" s="31">
        <f>V516/T516</f>
        <v>7877.7400000000016</v>
      </c>
      <c r="V516" s="31">
        <f>SUM(V505:V515)</f>
        <v>164548117.97044322</v>
      </c>
      <c r="W516" s="56">
        <v>164600000</v>
      </c>
      <c r="X516" s="31">
        <f>Y516/T516</f>
        <v>8077.9000000000024</v>
      </c>
      <c r="Y516" s="29">
        <f t="shared" ref="Y516:AA516" si="134">SUM(Y505:Y515)</f>
        <v>168729006.30808371</v>
      </c>
      <c r="Z516" s="31">
        <f>AA516/T516</f>
        <v>8709.380000000001</v>
      </c>
      <c r="AA516" s="29">
        <f t="shared" si="134"/>
        <v>181919190.99759811</v>
      </c>
    </row>
    <row r="517" spans="1:27" s="82" customFormat="1" ht="20.100000000000001" customHeight="1">
      <c r="A517" s="74">
        <v>517</v>
      </c>
      <c r="B517" s="75">
        <v>91</v>
      </c>
      <c r="C517" s="75">
        <v>92</v>
      </c>
      <c r="D517" s="76" t="s">
        <v>847</v>
      </c>
      <c r="E517" s="76" t="s">
        <v>848</v>
      </c>
      <c r="F517" s="77" t="s">
        <v>76</v>
      </c>
      <c r="G517" s="77" t="s">
        <v>41</v>
      </c>
      <c r="H517" s="75">
        <v>1</v>
      </c>
      <c r="I517" s="77" t="s">
        <v>849</v>
      </c>
      <c r="J517" s="77" t="s">
        <v>1009</v>
      </c>
      <c r="K517" s="75" t="s">
        <v>86</v>
      </c>
      <c r="L517" s="75" t="s">
        <v>31</v>
      </c>
      <c r="M517" s="75" t="s">
        <v>290</v>
      </c>
      <c r="N517" s="75" t="s">
        <v>21</v>
      </c>
      <c r="O517" s="77">
        <v>2000</v>
      </c>
      <c r="P517" s="77"/>
      <c r="Q517" s="75" t="s">
        <v>23</v>
      </c>
      <c r="R517" s="78">
        <v>0.1</v>
      </c>
      <c r="S517" s="79">
        <v>2019.9146499999999</v>
      </c>
      <c r="T517" s="77"/>
      <c r="U517" s="80">
        <v>18709.439999999999</v>
      </c>
      <c r="V517" s="80">
        <f>U517*S517</f>
        <v>37791471.949295998</v>
      </c>
      <c r="W517" s="81"/>
      <c r="X517" s="80">
        <v>18709.439999999999</v>
      </c>
      <c r="Y517" s="79">
        <f t="shared" si="126"/>
        <v>37791471.949295998</v>
      </c>
      <c r="Z517" s="80">
        <v>18955.68</v>
      </c>
      <c r="AA517" s="79">
        <f t="shared" si="127"/>
        <v>38288855.732712001</v>
      </c>
    </row>
    <row r="518" spans="1:27" s="82" customFormat="1" ht="20.100000000000001" customHeight="1">
      <c r="A518" s="74">
        <v>518</v>
      </c>
      <c r="B518" s="75"/>
      <c r="C518" s="75"/>
      <c r="D518" s="76" t="s">
        <v>850</v>
      </c>
      <c r="E518" s="76" t="s">
        <v>851</v>
      </c>
      <c r="F518" s="77" t="s">
        <v>76</v>
      </c>
      <c r="G518" s="77" t="s">
        <v>41</v>
      </c>
      <c r="H518" s="75">
        <v>1</v>
      </c>
      <c r="I518" s="77" t="s">
        <v>849</v>
      </c>
      <c r="J518" s="83" t="s">
        <v>1020</v>
      </c>
      <c r="K518" s="75" t="s">
        <v>86</v>
      </c>
      <c r="L518" s="75" t="s">
        <v>31</v>
      </c>
      <c r="M518" s="75" t="s">
        <v>290</v>
      </c>
      <c r="N518" s="75" t="s">
        <v>22</v>
      </c>
      <c r="O518" s="77">
        <v>1218.2</v>
      </c>
      <c r="P518" s="77"/>
      <c r="Q518" s="75" t="s">
        <v>23</v>
      </c>
      <c r="R518" s="78">
        <v>0.1</v>
      </c>
      <c r="S518" s="79">
        <v>1231.3726000000001</v>
      </c>
      <c r="T518" s="77"/>
      <c r="U518" s="80">
        <v>18709.439999999999</v>
      </c>
      <c r="V518" s="80">
        <f>U518*S518</f>
        <v>23038291.777344</v>
      </c>
      <c r="W518" s="81"/>
      <c r="X518" s="80">
        <v>18709.439999999999</v>
      </c>
      <c r="Y518" s="79">
        <f t="shared" si="126"/>
        <v>23038291.777344</v>
      </c>
      <c r="Z518" s="80">
        <v>18955.68</v>
      </c>
      <c r="AA518" s="79">
        <f t="shared" si="127"/>
        <v>23341504.966368005</v>
      </c>
    </row>
    <row r="519" spans="1:27" s="82" customFormat="1" ht="20.100000000000001" customHeight="1">
      <c r="A519" s="74">
        <v>519</v>
      </c>
      <c r="B519" s="75"/>
      <c r="C519" s="75"/>
      <c r="D519" s="76" t="s">
        <v>852</v>
      </c>
      <c r="E519" s="76" t="s">
        <v>853</v>
      </c>
      <c r="F519" s="77" t="s">
        <v>76</v>
      </c>
      <c r="G519" s="77" t="s">
        <v>41</v>
      </c>
      <c r="H519" s="75">
        <v>2</v>
      </c>
      <c r="I519" s="77" t="s">
        <v>849</v>
      </c>
      <c r="J519" s="83" t="s">
        <v>1020</v>
      </c>
      <c r="K519" s="75" t="s">
        <v>86</v>
      </c>
      <c r="L519" s="75" t="s">
        <v>31</v>
      </c>
      <c r="M519" s="75" t="s">
        <v>290</v>
      </c>
      <c r="N519" s="75" t="s">
        <v>25</v>
      </c>
      <c r="O519" s="77">
        <v>783.4</v>
      </c>
      <c r="P519" s="77"/>
      <c r="Q519" s="75" t="s">
        <v>23</v>
      </c>
      <c r="R519" s="78">
        <v>0.1</v>
      </c>
      <c r="S519" s="79">
        <v>791.97890000000007</v>
      </c>
      <c r="T519" s="77"/>
      <c r="U519" s="80">
        <v>19094.38</v>
      </c>
      <c r="V519" s="80">
        <f>U519*S519</f>
        <v>15122346.068582002</v>
      </c>
      <c r="W519" s="81"/>
      <c r="X519" s="80">
        <v>19094.38</v>
      </c>
      <c r="Y519" s="79">
        <f t="shared" si="126"/>
        <v>15122346.068582002</v>
      </c>
      <c r="Z519" s="80">
        <v>19345.63</v>
      </c>
      <c r="AA519" s="79">
        <f t="shared" si="127"/>
        <v>15321330.767207002</v>
      </c>
    </row>
    <row r="520" spans="1:27" s="82" customFormat="1" ht="20.100000000000001" customHeight="1">
      <c r="A520" s="74">
        <v>520</v>
      </c>
      <c r="B520" s="75">
        <v>91</v>
      </c>
      <c r="C520" s="75">
        <v>92</v>
      </c>
      <c r="D520" s="76" t="s">
        <v>847</v>
      </c>
      <c r="E520" s="76" t="s">
        <v>848</v>
      </c>
      <c r="F520" s="77" t="s">
        <v>76</v>
      </c>
      <c r="G520" s="77" t="s">
        <v>41</v>
      </c>
      <c r="H520" s="75"/>
      <c r="I520" s="77" t="s">
        <v>849</v>
      </c>
      <c r="J520" s="77" t="s">
        <v>1009</v>
      </c>
      <c r="K520" s="75" t="s">
        <v>86</v>
      </c>
      <c r="L520" s="75"/>
      <c r="M520" s="75"/>
      <c r="N520" s="75"/>
      <c r="O520" s="77"/>
      <c r="P520" s="77"/>
      <c r="Q520" s="75"/>
      <c r="R520" s="78"/>
      <c r="S520" s="79"/>
      <c r="T520" s="84">
        <f>SUM(S517:S519)</f>
        <v>4043.2661500000004</v>
      </c>
      <c r="U520" s="80">
        <f>V520/T520</f>
        <v>18784.840516922686</v>
      </c>
      <c r="V520" s="80">
        <f>SUM(V517:V519)</f>
        <v>75952109.795221999</v>
      </c>
      <c r="W520" s="81">
        <v>76000000</v>
      </c>
      <c r="X520" s="80">
        <f>Y520/T520</f>
        <v>18784.840516922686</v>
      </c>
      <c r="Y520" s="79">
        <f t="shared" ref="Y520:AA520" si="135">SUM(Y517:Y519)</f>
        <v>75952109.795221999</v>
      </c>
      <c r="Z520" s="80">
        <f>AA520/T520</f>
        <v>19032.061855806103</v>
      </c>
      <c r="AA520" s="79">
        <f t="shared" si="135"/>
        <v>76951691.466287002</v>
      </c>
    </row>
    <row r="521" spans="1:27" s="16" customFormat="1" ht="20.100000000000001" customHeight="1">
      <c r="A521" s="39">
        <v>521</v>
      </c>
      <c r="B521" s="19">
        <v>92</v>
      </c>
      <c r="C521" s="19">
        <v>93</v>
      </c>
      <c r="D521" s="20" t="s">
        <v>854</v>
      </c>
      <c r="E521" s="20" t="s">
        <v>855</v>
      </c>
      <c r="F521" s="18" t="s">
        <v>76</v>
      </c>
      <c r="G521" s="18" t="s">
        <v>41</v>
      </c>
      <c r="H521" s="19">
        <v>1</v>
      </c>
      <c r="I521" s="18" t="s">
        <v>1530</v>
      </c>
      <c r="J521" s="18" t="s">
        <v>1010</v>
      </c>
      <c r="K521" s="19" t="s">
        <v>86</v>
      </c>
      <c r="L521" s="19" t="s">
        <v>29</v>
      </c>
      <c r="M521" s="19">
        <v>1</v>
      </c>
      <c r="N521" s="19">
        <v>1</v>
      </c>
      <c r="O521" s="18">
        <v>1566</v>
      </c>
      <c r="P521" s="18"/>
      <c r="Q521" s="19" t="s">
        <v>51</v>
      </c>
      <c r="R521" s="21">
        <v>0.14000000000000001</v>
      </c>
      <c r="S521" s="22">
        <v>1579.31576</v>
      </c>
      <c r="T521" s="18"/>
      <c r="U521" s="23">
        <v>8788.7199999999993</v>
      </c>
      <c r="V521" s="23">
        <f t="shared" ref="V521:V530" si="136">U521*S521</f>
        <v>13880164.006227199</v>
      </c>
      <c r="W521" s="55"/>
      <c r="X521" s="23">
        <v>8886.32</v>
      </c>
      <c r="Y521" s="22">
        <f t="shared" si="126"/>
        <v>14034305.224403199</v>
      </c>
      <c r="Z521" s="23">
        <v>9198.64</v>
      </c>
      <c r="AA521" s="22">
        <f t="shared" si="127"/>
        <v>14527557.122566398</v>
      </c>
    </row>
    <row r="522" spans="1:27" s="16" customFormat="1" ht="20.100000000000001" customHeight="1">
      <c r="A522" s="39">
        <v>522</v>
      </c>
      <c r="B522" s="19"/>
      <c r="C522" s="19"/>
      <c r="D522" s="20" t="s">
        <v>856</v>
      </c>
      <c r="E522" s="20" t="s">
        <v>857</v>
      </c>
      <c r="F522" s="18" t="s">
        <v>76</v>
      </c>
      <c r="G522" s="18" t="s">
        <v>41</v>
      </c>
      <c r="H522" s="19">
        <v>1</v>
      </c>
      <c r="I522" s="18" t="s">
        <v>1530</v>
      </c>
      <c r="J522" s="24" t="s">
        <v>1020</v>
      </c>
      <c r="K522" s="19" t="s">
        <v>86</v>
      </c>
      <c r="L522" s="19" t="s">
        <v>29</v>
      </c>
      <c r="M522" s="19">
        <v>1</v>
      </c>
      <c r="N522" s="19">
        <v>2</v>
      </c>
      <c r="O522" s="18">
        <v>1566</v>
      </c>
      <c r="P522" s="18"/>
      <c r="Q522" s="19" t="s">
        <v>51</v>
      </c>
      <c r="R522" s="21">
        <v>0.14000000000000001</v>
      </c>
      <c r="S522" s="22">
        <v>1579.31576</v>
      </c>
      <c r="T522" s="18"/>
      <c r="U522" s="23">
        <v>8788.7199999999993</v>
      </c>
      <c r="V522" s="23">
        <f t="shared" si="136"/>
        <v>13880164.006227199</v>
      </c>
      <c r="W522" s="55"/>
      <c r="X522" s="23">
        <v>8886.32</v>
      </c>
      <c r="Y522" s="22">
        <f t="shared" si="126"/>
        <v>14034305.224403199</v>
      </c>
      <c r="Z522" s="23">
        <v>9198.64</v>
      </c>
      <c r="AA522" s="22">
        <f t="shared" si="127"/>
        <v>14527557.122566398</v>
      </c>
    </row>
    <row r="523" spans="1:27" s="16" customFormat="1" ht="20.100000000000001" customHeight="1">
      <c r="A523" s="39">
        <v>523</v>
      </c>
      <c r="B523" s="19"/>
      <c r="C523" s="19"/>
      <c r="D523" s="20" t="s">
        <v>858</v>
      </c>
      <c r="E523" s="20" t="s">
        <v>859</v>
      </c>
      <c r="F523" s="18" t="s">
        <v>76</v>
      </c>
      <c r="G523" s="18" t="s">
        <v>41</v>
      </c>
      <c r="H523" s="19">
        <v>1</v>
      </c>
      <c r="I523" s="18" t="s">
        <v>1530</v>
      </c>
      <c r="J523" s="24" t="s">
        <v>1020</v>
      </c>
      <c r="K523" s="19" t="s">
        <v>86</v>
      </c>
      <c r="L523" s="19" t="s">
        <v>29</v>
      </c>
      <c r="M523" s="19">
        <v>1</v>
      </c>
      <c r="N523" s="19">
        <v>3</v>
      </c>
      <c r="O523" s="18">
        <v>1620</v>
      </c>
      <c r="P523" s="18"/>
      <c r="Q523" s="19" t="s">
        <v>30</v>
      </c>
      <c r="R523" s="21">
        <v>0.1</v>
      </c>
      <c r="S523" s="22">
        <v>1633.7749240000001</v>
      </c>
      <c r="T523" s="18"/>
      <c r="U523" s="23">
        <v>9249.7199999999993</v>
      </c>
      <c r="V523" s="23">
        <f t="shared" si="136"/>
        <v>15111960.590021279</v>
      </c>
      <c r="W523" s="55"/>
      <c r="X523" s="23">
        <v>9352.32</v>
      </c>
      <c r="Y523" s="22">
        <f t="shared" si="126"/>
        <v>15279585.897223679</v>
      </c>
      <c r="Z523" s="23">
        <v>9680.64</v>
      </c>
      <c r="AA523" s="22">
        <f t="shared" si="127"/>
        <v>15815986.88027136</v>
      </c>
    </row>
    <row r="524" spans="1:27" s="16" customFormat="1" ht="20.100000000000001" customHeight="1">
      <c r="A524" s="39">
        <v>524</v>
      </c>
      <c r="B524" s="19"/>
      <c r="C524" s="19"/>
      <c r="D524" s="20" t="s">
        <v>860</v>
      </c>
      <c r="E524" s="20" t="s">
        <v>861</v>
      </c>
      <c r="F524" s="18" t="s">
        <v>76</v>
      </c>
      <c r="G524" s="18" t="s">
        <v>41</v>
      </c>
      <c r="H524" s="19">
        <v>1</v>
      </c>
      <c r="I524" s="18" t="s">
        <v>1530</v>
      </c>
      <c r="J524" s="24" t="s">
        <v>1020</v>
      </c>
      <c r="K524" s="19" t="s">
        <v>86</v>
      </c>
      <c r="L524" s="19" t="s">
        <v>29</v>
      </c>
      <c r="M524" s="19">
        <v>1</v>
      </c>
      <c r="N524" s="19">
        <v>4</v>
      </c>
      <c r="O524" s="18">
        <v>1566</v>
      </c>
      <c r="P524" s="18"/>
      <c r="Q524" s="19" t="s">
        <v>30</v>
      </c>
      <c r="R524" s="21">
        <v>0.1</v>
      </c>
      <c r="S524" s="22">
        <v>1579.31576</v>
      </c>
      <c r="T524" s="18"/>
      <c r="U524" s="23">
        <v>9249.7199999999993</v>
      </c>
      <c r="V524" s="23">
        <f t="shared" si="136"/>
        <v>14608228.571587199</v>
      </c>
      <c r="W524" s="55"/>
      <c r="X524" s="23">
        <v>9352.32</v>
      </c>
      <c r="Y524" s="22">
        <f t="shared" si="126"/>
        <v>14770266.368563199</v>
      </c>
      <c r="Z524" s="23">
        <v>9680.64</v>
      </c>
      <c r="AA524" s="22">
        <f t="shared" si="127"/>
        <v>15288787.318886399</v>
      </c>
    </row>
    <row r="525" spans="1:27" s="16" customFormat="1" ht="20.100000000000001" customHeight="1">
      <c r="A525" s="39">
        <v>525</v>
      </c>
      <c r="B525" s="19"/>
      <c r="C525" s="19"/>
      <c r="D525" s="20" t="s">
        <v>862</v>
      </c>
      <c r="E525" s="20" t="s">
        <v>863</v>
      </c>
      <c r="F525" s="18" t="s">
        <v>76</v>
      </c>
      <c r="G525" s="18" t="s">
        <v>41</v>
      </c>
      <c r="H525" s="19">
        <v>1</v>
      </c>
      <c r="I525" s="18" t="s">
        <v>1530</v>
      </c>
      <c r="J525" s="24" t="s">
        <v>1020</v>
      </c>
      <c r="K525" s="19" t="s">
        <v>86</v>
      </c>
      <c r="L525" s="19" t="s">
        <v>29</v>
      </c>
      <c r="M525" s="19">
        <v>1</v>
      </c>
      <c r="N525" s="19">
        <v>5</v>
      </c>
      <c r="O525" s="18">
        <v>1566</v>
      </c>
      <c r="P525" s="18"/>
      <c r="Q525" s="19" t="s">
        <v>51</v>
      </c>
      <c r="R525" s="21">
        <v>0.14000000000000001</v>
      </c>
      <c r="S525" s="22">
        <v>1579.31576</v>
      </c>
      <c r="T525" s="18"/>
      <c r="U525" s="23">
        <v>8788.7199999999993</v>
      </c>
      <c r="V525" s="23">
        <f t="shared" si="136"/>
        <v>13880164.006227199</v>
      </c>
      <c r="W525" s="55"/>
      <c r="X525" s="23">
        <v>8886.32</v>
      </c>
      <c r="Y525" s="22">
        <f t="shared" si="126"/>
        <v>14034305.224403199</v>
      </c>
      <c r="Z525" s="23">
        <v>9198.64</v>
      </c>
      <c r="AA525" s="22">
        <f t="shared" si="127"/>
        <v>14527557.122566398</v>
      </c>
    </row>
    <row r="526" spans="1:27" s="16" customFormat="1" ht="20.100000000000001" customHeight="1">
      <c r="A526" s="39">
        <v>526</v>
      </c>
      <c r="B526" s="19"/>
      <c r="C526" s="19"/>
      <c r="D526" s="20" t="s">
        <v>864</v>
      </c>
      <c r="E526" s="20" t="s">
        <v>865</v>
      </c>
      <c r="F526" s="18" t="s">
        <v>76</v>
      </c>
      <c r="G526" s="18" t="s">
        <v>41</v>
      </c>
      <c r="H526" s="19">
        <v>1</v>
      </c>
      <c r="I526" s="18" t="s">
        <v>1530</v>
      </c>
      <c r="J526" s="24" t="s">
        <v>1020</v>
      </c>
      <c r="K526" s="19" t="s">
        <v>86</v>
      </c>
      <c r="L526" s="19" t="s">
        <v>29</v>
      </c>
      <c r="M526" s="19">
        <v>1</v>
      </c>
      <c r="N526" s="19">
        <v>6</v>
      </c>
      <c r="O526" s="18">
        <v>1620</v>
      </c>
      <c r="P526" s="18"/>
      <c r="Q526" s="19" t="s">
        <v>51</v>
      </c>
      <c r="R526" s="21">
        <v>0.14000000000000001</v>
      </c>
      <c r="S526" s="22">
        <v>1633.7749249999999</v>
      </c>
      <c r="T526" s="18"/>
      <c r="U526" s="23">
        <v>8788.7199999999993</v>
      </c>
      <c r="V526" s="23">
        <f t="shared" si="136"/>
        <v>14358790.358845998</v>
      </c>
      <c r="W526" s="55"/>
      <c r="X526" s="23">
        <v>8886.32</v>
      </c>
      <c r="Y526" s="22">
        <f t="shared" si="126"/>
        <v>14518246.791525999</v>
      </c>
      <c r="Z526" s="23">
        <v>9198.64</v>
      </c>
      <c r="AA526" s="22">
        <f t="shared" si="127"/>
        <v>15028507.376101999</v>
      </c>
    </row>
    <row r="527" spans="1:27" s="16" customFormat="1" ht="20.100000000000001" customHeight="1">
      <c r="A527" s="39">
        <v>527</v>
      </c>
      <c r="B527" s="19"/>
      <c r="C527" s="19"/>
      <c r="D527" s="20" t="s">
        <v>866</v>
      </c>
      <c r="E527" s="20" t="s">
        <v>867</v>
      </c>
      <c r="F527" s="18" t="s">
        <v>76</v>
      </c>
      <c r="G527" s="18" t="s">
        <v>41</v>
      </c>
      <c r="H527" s="19">
        <v>1</v>
      </c>
      <c r="I527" s="18" t="s">
        <v>1530</v>
      </c>
      <c r="J527" s="24" t="s">
        <v>1020</v>
      </c>
      <c r="K527" s="19" t="s">
        <v>86</v>
      </c>
      <c r="L527" s="19" t="s">
        <v>29</v>
      </c>
      <c r="M527" s="19">
        <v>1</v>
      </c>
      <c r="N527" s="19">
        <v>7</v>
      </c>
      <c r="O527" s="18">
        <v>1620</v>
      </c>
      <c r="P527" s="18"/>
      <c r="Q527" s="19" t="s">
        <v>51</v>
      </c>
      <c r="R527" s="21">
        <v>0.14000000000000001</v>
      </c>
      <c r="S527" s="22">
        <v>1633.7749249999999</v>
      </c>
      <c r="T527" s="18"/>
      <c r="U527" s="23">
        <v>8788.7199999999993</v>
      </c>
      <c r="V527" s="23">
        <f t="shared" si="136"/>
        <v>14358790.358845998</v>
      </c>
      <c r="W527" s="55"/>
      <c r="X527" s="23">
        <v>8886.32</v>
      </c>
      <c r="Y527" s="22">
        <f t="shared" si="126"/>
        <v>14518246.791525999</v>
      </c>
      <c r="Z527" s="23">
        <v>9198.64</v>
      </c>
      <c r="AA527" s="22">
        <f t="shared" si="127"/>
        <v>15028507.376101999</v>
      </c>
    </row>
    <row r="528" spans="1:27" s="16" customFormat="1" ht="20.100000000000001" customHeight="1">
      <c r="A528" s="39">
        <v>528</v>
      </c>
      <c r="B528" s="19"/>
      <c r="C528" s="19"/>
      <c r="D528" s="20" t="s">
        <v>868</v>
      </c>
      <c r="E528" s="20" t="s">
        <v>869</v>
      </c>
      <c r="F528" s="18" t="s">
        <v>76</v>
      </c>
      <c r="G528" s="18" t="s">
        <v>41</v>
      </c>
      <c r="H528" s="19">
        <v>1</v>
      </c>
      <c r="I528" s="18" t="s">
        <v>1530</v>
      </c>
      <c r="J528" s="24" t="s">
        <v>1020</v>
      </c>
      <c r="K528" s="19" t="s">
        <v>86</v>
      </c>
      <c r="L528" s="19" t="s">
        <v>29</v>
      </c>
      <c r="M528" s="19">
        <v>1</v>
      </c>
      <c r="N528" s="19">
        <v>8</v>
      </c>
      <c r="O528" s="18">
        <v>1603.2</v>
      </c>
      <c r="P528" s="18"/>
      <c r="Q528" s="19" t="s">
        <v>51</v>
      </c>
      <c r="R528" s="21">
        <v>0.14000000000000001</v>
      </c>
      <c r="S528" s="22">
        <v>1616.832073</v>
      </c>
      <c r="T528" s="18"/>
      <c r="U528" s="23">
        <v>8788.7199999999993</v>
      </c>
      <c r="V528" s="23">
        <f t="shared" si="136"/>
        <v>14209884.37661656</v>
      </c>
      <c r="W528" s="55"/>
      <c r="X528" s="23">
        <v>8886.32</v>
      </c>
      <c r="Y528" s="22">
        <f t="shared" si="126"/>
        <v>14367687.186941359</v>
      </c>
      <c r="Z528" s="23">
        <v>9198.64</v>
      </c>
      <c r="AA528" s="22">
        <f t="shared" si="127"/>
        <v>14872656.179980719</v>
      </c>
    </row>
    <row r="529" spans="1:27" s="16" customFormat="1" ht="20.100000000000001" customHeight="1">
      <c r="A529" s="39">
        <v>529</v>
      </c>
      <c r="B529" s="19"/>
      <c r="C529" s="19"/>
      <c r="D529" s="20" t="s">
        <v>870</v>
      </c>
      <c r="E529" s="20" t="s">
        <v>871</v>
      </c>
      <c r="F529" s="18" t="s">
        <v>76</v>
      </c>
      <c r="G529" s="18" t="s">
        <v>41</v>
      </c>
      <c r="H529" s="19">
        <v>1</v>
      </c>
      <c r="I529" s="18" t="s">
        <v>1530</v>
      </c>
      <c r="J529" s="24" t="s">
        <v>1020</v>
      </c>
      <c r="K529" s="19" t="s">
        <v>86</v>
      </c>
      <c r="L529" s="19" t="s">
        <v>29</v>
      </c>
      <c r="M529" s="19">
        <v>1</v>
      </c>
      <c r="N529" s="19">
        <v>9</v>
      </c>
      <c r="O529" s="18">
        <v>1620</v>
      </c>
      <c r="P529" s="18"/>
      <c r="Q529" s="19" t="s">
        <v>51</v>
      </c>
      <c r="R529" s="21">
        <v>0.14000000000000001</v>
      </c>
      <c r="S529" s="22">
        <v>1633.7749249999999</v>
      </c>
      <c r="T529" s="18"/>
      <c r="U529" s="23">
        <v>8788.7199999999993</v>
      </c>
      <c r="V529" s="23">
        <f t="shared" si="136"/>
        <v>14358790.358845998</v>
      </c>
      <c r="W529" s="55"/>
      <c r="X529" s="23">
        <v>8886.32</v>
      </c>
      <c r="Y529" s="22">
        <f t="shared" si="126"/>
        <v>14518246.791525999</v>
      </c>
      <c r="Z529" s="23">
        <v>9198.64</v>
      </c>
      <c r="AA529" s="22">
        <f t="shared" si="127"/>
        <v>15028507.376101999</v>
      </c>
    </row>
    <row r="530" spans="1:27" s="16" customFormat="1" ht="20.100000000000001" customHeight="1">
      <c r="A530" s="39">
        <v>530</v>
      </c>
      <c r="B530" s="19"/>
      <c r="C530" s="19"/>
      <c r="D530" s="20" t="s">
        <v>872</v>
      </c>
      <c r="E530" s="20" t="s">
        <v>873</v>
      </c>
      <c r="F530" s="18" t="s">
        <v>76</v>
      </c>
      <c r="G530" s="18" t="s">
        <v>41</v>
      </c>
      <c r="H530" s="19">
        <v>1</v>
      </c>
      <c r="I530" s="18" t="s">
        <v>1530</v>
      </c>
      <c r="J530" s="24" t="s">
        <v>1020</v>
      </c>
      <c r="K530" s="19" t="s">
        <v>86</v>
      </c>
      <c r="L530" s="19" t="s">
        <v>29</v>
      </c>
      <c r="M530" s="19">
        <v>1</v>
      </c>
      <c r="N530" s="19">
        <v>10</v>
      </c>
      <c r="O530" s="18">
        <v>1610.2</v>
      </c>
      <c r="P530" s="18"/>
      <c r="Q530" s="19" t="s">
        <v>30</v>
      </c>
      <c r="R530" s="21">
        <v>0.1</v>
      </c>
      <c r="S530" s="22">
        <v>1623.8915950000001</v>
      </c>
      <c r="T530" s="18"/>
      <c r="U530" s="23">
        <v>9249.7199999999993</v>
      </c>
      <c r="V530" s="23">
        <f t="shared" si="136"/>
        <v>15020542.5641034</v>
      </c>
      <c r="W530" s="55"/>
      <c r="X530" s="23">
        <v>9352.32</v>
      </c>
      <c r="Y530" s="22">
        <f t="shared" si="126"/>
        <v>15187153.8417504</v>
      </c>
      <c r="Z530" s="23">
        <v>9680.64</v>
      </c>
      <c r="AA530" s="22">
        <f t="shared" si="127"/>
        <v>15720309.9302208</v>
      </c>
    </row>
    <row r="531" spans="1:27" s="16" customFormat="1" ht="20.100000000000001" customHeight="1">
      <c r="A531" s="39">
        <v>531</v>
      </c>
      <c r="B531" s="25">
        <v>92</v>
      </c>
      <c r="C531" s="25">
        <v>93</v>
      </c>
      <c r="D531" s="26" t="s">
        <v>854</v>
      </c>
      <c r="E531" s="26" t="s">
        <v>855</v>
      </c>
      <c r="F531" s="27" t="s">
        <v>76</v>
      </c>
      <c r="G531" s="27" t="s">
        <v>41</v>
      </c>
      <c r="H531" s="25"/>
      <c r="I531" s="27" t="s">
        <v>1530</v>
      </c>
      <c r="J531" s="27" t="s">
        <v>1010</v>
      </c>
      <c r="K531" s="25" t="s">
        <v>86</v>
      </c>
      <c r="L531" s="25"/>
      <c r="M531" s="25"/>
      <c r="N531" s="25"/>
      <c r="O531" s="27"/>
      <c r="P531" s="27"/>
      <c r="Q531" s="25"/>
      <c r="R531" s="28"/>
      <c r="S531" s="29"/>
      <c r="T531" s="30">
        <f>SUM(S521:S530)</f>
        <v>16093.086406999999</v>
      </c>
      <c r="U531" s="31">
        <f>V531/T531</f>
        <v>8927.2794269629394</v>
      </c>
      <c r="V531" s="31">
        <f>SUM(V521:V530)</f>
        <v>143667479.19754803</v>
      </c>
      <c r="W531" s="56">
        <v>143700000</v>
      </c>
      <c r="X531" s="31">
        <f>Y531/T531</f>
        <v>9026.3822407044063</v>
      </c>
      <c r="Y531" s="29">
        <f t="shared" ref="Y531:AA531" si="137">SUM(Y521:Y530)</f>
        <v>145262349.34226626</v>
      </c>
      <c r="Z531" s="31">
        <f>AA531/T531</f>
        <v>9343.5112446770891</v>
      </c>
      <c r="AA531" s="29">
        <f t="shared" si="137"/>
        <v>150365933.80536449</v>
      </c>
    </row>
    <row r="532" spans="1:27" s="82" customFormat="1" ht="20.100000000000001" customHeight="1">
      <c r="A532" s="74">
        <v>532</v>
      </c>
      <c r="B532" s="75">
        <v>93</v>
      </c>
      <c r="C532" s="75">
        <v>94</v>
      </c>
      <c r="D532" s="76">
        <v>72118531410101</v>
      </c>
      <c r="E532" s="76" t="s">
        <v>874</v>
      </c>
      <c r="F532" s="77" t="s">
        <v>76</v>
      </c>
      <c r="G532" s="77" t="s">
        <v>41</v>
      </c>
      <c r="H532" s="75">
        <v>1</v>
      </c>
      <c r="I532" s="77" t="s">
        <v>875</v>
      </c>
      <c r="J532" s="77" t="s">
        <v>1011</v>
      </c>
      <c r="K532" s="75" t="s">
        <v>86</v>
      </c>
      <c r="L532" s="75" t="s">
        <v>50</v>
      </c>
      <c r="M532" s="75" t="s">
        <v>25</v>
      </c>
      <c r="N532" s="75" t="s">
        <v>21</v>
      </c>
      <c r="O532" s="77">
        <v>170.7</v>
      </c>
      <c r="P532" s="77"/>
      <c r="Q532" s="75" t="s">
        <v>24</v>
      </c>
      <c r="R532" s="78"/>
      <c r="S532" s="79">
        <v>172.49343999999999</v>
      </c>
      <c r="T532" s="77"/>
      <c r="U532" s="80">
        <v>13764.12</v>
      </c>
      <c r="V532" s="80">
        <f>U532*S532</f>
        <v>2374220.4073728002</v>
      </c>
      <c r="W532" s="81"/>
      <c r="X532" s="80">
        <v>13764.12</v>
      </c>
      <c r="Y532" s="79">
        <f t="shared" si="126"/>
        <v>2374220.4073728002</v>
      </c>
      <c r="Z532" s="80">
        <v>13784.64</v>
      </c>
      <c r="AA532" s="79">
        <f t="shared" si="127"/>
        <v>2377759.9727615998</v>
      </c>
    </row>
    <row r="533" spans="1:27" s="82" customFormat="1" ht="20.100000000000001" customHeight="1">
      <c r="A533" s="74">
        <v>533</v>
      </c>
      <c r="B533" s="75"/>
      <c r="C533" s="75"/>
      <c r="D533" s="76">
        <v>72118531410102</v>
      </c>
      <c r="E533" s="76" t="s">
        <v>876</v>
      </c>
      <c r="F533" s="77" t="s">
        <v>76</v>
      </c>
      <c r="G533" s="77" t="s">
        <v>41</v>
      </c>
      <c r="H533" s="75">
        <v>2</v>
      </c>
      <c r="I533" s="77" t="s">
        <v>875</v>
      </c>
      <c r="J533" s="83" t="s">
        <v>1020</v>
      </c>
      <c r="K533" s="75" t="s">
        <v>86</v>
      </c>
      <c r="L533" s="75" t="s">
        <v>50</v>
      </c>
      <c r="M533" s="75" t="s">
        <v>25</v>
      </c>
      <c r="N533" s="75" t="s">
        <v>22</v>
      </c>
      <c r="O533" s="77">
        <v>8</v>
      </c>
      <c r="P533" s="77"/>
      <c r="Q533" s="75" t="s">
        <v>24</v>
      </c>
      <c r="R533" s="78"/>
      <c r="S533" s="79">
        <v>8.0838579999999993</v>
      </c>
      <c r="T533" s="77"/>
      <c r="U533" s="80">
        <v>14048.44</v>
      </c>
      <c r="V533" s="80">
        <f>U533*S533</f>
        <v>113565.59408152</v>
      </c>
      <c r="W533" s="81"/>
      <c r="X533" s="80">
        <v>14048.44</v>
      </c>
      <c r="Y533" s="79">
        <f t="shared" si="126"/>
        <v>113565.59408152</v>
      </c>
      <c r="Z533" s="80">
        <v>13959.38</v>
      </c>
      <c r="AA533" s="79">
        <f t="shared" si="127"/>
        <v>112845.64568803998</v>
      </c>
    </row>
    <row r="534" spans="1:27" s="82" customFormat="1" ht="20.100000000000001" customHeight="1">
      <c r="A534" s="74">
        <v>534</v>
      </c>
      <c r="B534" s="75">
        <v>93</v>
      </c>
      <c r="C534" s="75">
        <v>94</v>
      </c>
      <c r="D534" s="76">
        <v>72118531410101</v>
      </c>
      <c r="E534" s="76" t="s">
        <v>874</v>
      </c>
      <c r="F534" s="77" t="s">
        <v>76</v>
      </c>
      <c r="G534" s="77" t="s">
        <v>41</v>
      </c>
      <c r="H534" s="75"/>
      <c r="I534" s="77" t="s">
        <v>875</v>
      </c>
      <c r="J534" s="77" t="s">
        <v>1011</v>
      </c>
      <c r="K534" s="75" t="s">
        <v>86</v>
      </c>
      <c r="L534" s="75"/>
      <c r="M534" s="75"/>
      <c r="N534" s="75"/>
      <c r="O534" s="77"/>
      <c r="P534" s="77"/>
      <c r="Q534" s="75"/>
      <c r="R534" s="78"/>
      <c r="S534" s="79"/>
      <c r="T534" s="84">
        <f>SUM(S532:S533)</f>
        <v>180.57729799999998</v>
      </c>
      <c r="U534" s="80">
        <f>V534/T534</f>
        <v>13776.848081170871</v>
      </c>
      <c r="V534" s="80">
        <f>SUM(V532:V533)</f>
        <v>2487786.0014543203</v>
      </c>
      <c r="W534" s="81">
        <v>2500000</v>
      </c>
      <c r="X534" s="80">
        <f>Y534/T534</f>
        <v>13776.848081170871</v>
      </c>
      <c r="Y534" s="79">
        <f t="shared" ref="Y534:AA534" si="138">SUM(Y532:Y533)</f>
        <v>2487786.0014543203</v>
      </c>
      <c r="Z534" s="80">
        <f>AA534/T534</f>
        <v>13792.462541164174</v>
      </c>
      <c r="AA534" s="79">
        <f t="shared" si="138"/>
        <v>2490605.61844964</v>
      </c>
    </row>
    <row r="535" spans="1:27" s="16" customFormat="1" ht="20.100000000000001" customHeight="1">
      <c r="A535" s="39">
        <v>535</v>
      </c>
      <c r="B535" s="19">
        <v>94</v>
      </c>
      <c r="C535" s="19">
        <v>95</v>
      </c>
      <c r="D535" s="20">
        <v>72119351310101</v>
      </c>
      <c r="E535" s="20" t="s">
        <v>877</v>
      </c>
      <c r="F535" s="18" t="s">
        <v>76</v>
      </c>
      <c r="G535" s="18" t="s">
        <v>41</v>
      </c>
      <c r="H535" s="19">
        <v>2</v>
      </c>
      <c r="I535" s="18" t="s">
        <v>1531</v>
      </c>
      <c r="J535" s="18" t="s">
        <v>1012</v>
      </c>
      <c r="K535" s="19" t="s">
        <v>86</v>
      </c>
      <c r="L535" s="19" t="s">
        <v>20</v>
      </c>
      <c r="M535" s="19" t="s">
        <v>878</v>
      </c>
      <c r="N535" s="19" t="s">
        <v>21</v>
      </c>
      <c r="O535" s="18">
        <v>1872</v>
      </c>
      <c r="P535" s="18"/>
      <c r="Q535" s="19" t="s">
        <v>24</v>
      </c>
      <c r="R535" s="21"/>
      <c r="S535" s="22">
        <v>1891.1302890000002</v>
      </c>
      <c r="T535" s="18"/>
      <c r="U535" s="23">
        <v>8360.59</v>
      </c>
      <c r="V535" s="23">
        <f>U535*S535</f>
        <v>15810964.982910512</v>
      </c>
      <c r="W535" s="55"/>
      <c r="X535" s="23">
        <v>8572.7000000000007</v>
      </c>
      <c r="Y535" s="22">
        <f t="shared" si="126"/>
        <v>16212092.628510304</v>
      </c>
      <c r="Z535" s="23">
        <v>9241.8799999999992</v>
      </c>
      <c r="AA535" s="22">
        <f t="shared" si="127"/>
        <v>17477599.195303321</v>
      </c>
    </row>
    <row r="536" spans="1:27" s="16" customFormat="1" ht="20.100000000000001" customHeight="1">
      <c r="A536" s="39">
        <v>536</v>
      </c>
      <c r="B536" s="19"/>
      <c r="C536" s="19"/>
      <c r="D536" s="20">
        <v>72119351310102</v>
      </c>
      <c r="E536" s="20" t="s">
        <v>879</v>
      </c>
      <c r="F536" s="18" t="s">
        <v>76</v>
      </c>
      <c r="G536" s="18" t="s">
        <v>41</v>
      </c>
      <c r="H536" s="19">
        <v>2</v>
      </c>
      <c r="I536" s="18" t="s">
        <v>1531</v>
      </c>
      <c r="J536" s="24" t="s">
        <v>1020</v>
      </c>
      <c r="K536" s="19" t="s">
        <v>86</v>
      </c>
      <c r="L536" s="19" t="s">
        <v>20</v>
      </c>
      <c r="M536" s="19" t="s">
        <v>878</v>
      </c>
      <c r="N536" s="19" t="s">
        <v>22</v>
      </c>
      <c r="O536" s="18">
        <v>1872</v>
      </c>
      <c r="P536" s="18"/>
      <c r="Q536" s="19" t="s">
        <v>24</v>
      </c>
      <c r="R536" s="21"/>
      <c r="S536" s="22">
        <v>1891.1302890000002</v>
      </c>
      <c r="T536" s="18"/>
      <c r="U536" s="23">
        <v>8360.59</v>
      </c>
      <c r="V536" s="23">
        <f>U536*S536</f>
        <v>15810964.982910512</v>
      </c>
      <c r="W536" s="55"/>
      <c r="X536" s="23">
        <v>8572.7000000000007</v>
      </c>
      <c r="Y536" s="22">
        <f t="shared" si="126"/>
        <v>16212092.628510304</v>
      </c>
      <c r="Z536" s="23">
        <v>9241.8799999999992</v>
      </c>
      <c r="AA536" s="22">
        <f t="shared" si="127"/>
        <v>17477599.195303321</v>
      </c>
    </row>
    <row r="537" spans="1:27" s="16" customFormat="1" ht="20.100000000000001" customHeight="1">
      <c r="A537" s="39">
        <v>537</v>
      </c>
      <c r="B537" s="19"/>
      <c r="C537" s="19"/>
      <c r="D537" s="20">
        <v>72119351310103</v>
      </c>
      <c r="E537" s="20" t="s">
        <v>880</v>
      </c>
      <c r="F537" s="18" t="s">
        <v>76</v>
      </c>
      <c r="G537" s="18" t="s">
        <v>41</v>
      </c>
      <c r="H537" s="19">
        <v>2</v>
      </c>
      <c r="I537" s="18" t="s">
        <v>1531</v>
      </c>
      <c r="J537" s="24" t="s">
        <v>1020</v>
      </c>
      <c r="K537" s="19" t="s">
        <v>86</v>
      </c>
      <c r="L537" s="19" t="s">
        <v>20</v>
      </c>
      <c r="M537" s="19" t="s">
        <v>878</v>
      </c>
      <c r="N537" s="19" t="s">
        <v>25</v>
      </c>
      <c r="O537" s="18">
        <v>1872</v>
      </c>
      <c r="P537" s="18"/>
      <c r="Q537" s="19" t="s">
        <v>23</v>
      </c>
      <c r="R537" s="21">
        <v>0.05</v>
      </c>
      <c r="S537" s="22">
        <v>1891.1302890000002</v>
      </c>
      <c r="T537" s="18"/>
      <c r="U537" s="23">
        <v>8360.59</v>
      </c>
      <c r="V537" s="23">
        <f>U537*S537</f>
        <v>15810964.982910512</v>
      </c>
      <c r="W537" s="55"/>
      <c r="X537" s="23">
        <v>8572.7000000000007</v>
      </c>
      <c r="Y537" s="22">
        <f t="shared" si="126"/>
        <v>16212092.628510304</v>
      </c>
      <c r="Z537" s="23">
        <v>9241.8799999999992</v>
      </c>
      <c r="AA537" s="22">
        <f t="shared" si="127"/>
        <v>17477599.195303321</v>
      </c>
    </row>
    <row r="538" spans="1:27" s="16" customFormat="1" ht="20.100000000000001" customHeight="1">
      <c r="A538" s="39">
        <v>538</v>
      </c>
      <c r="B538" s="25">
        <v>94</v>
      </c>
      <c r="C538" s="25">
        <v>95</v>
      </c>
      <c r="D538" s="26">
        <v>72119351310101</v>
      </c>
      <c r="E538" s="26" t="s">
        <v>877</v>
      </c>
      <c r="F538" s="27" t="s">
        <v>76</v>
      </c>
      <c r="G538" s="27" t="s">
        <v>41</v>
      </c>
      <c r="H538" s="25"/>
      <c r="I538" s="27" t="s">
        <v>1531</v>
      </c>
      <c r="J538" s="27" t="s">
        <v>1012</v>
      </c>
      <c r="K538" s="25" t="s">
        <v>86</v>
      </c>
      <c r="L538" s="25"/>
      <c r="M538" s="25"/>
      <c r="N538" s="25"/>
      <c r="O538" s="27"/>
      <c r="P538" s="27"/>
      <c r="Q538" s="25"/>
      <c r="R538" s="28"/>
      <c r="S538" s="29"/>
      <c r="T538" s="30">
        <f>SUM(S535:S537)</f>
        <v>5673.3908670000001</v>
      </c>
      <c r="U538" s="31">
        <f>V538/T538</f>
        <v>8360.59</v>
      </c>
      <c r="V538" s="31">
        <f>SUM(V535:V537)</f>
        <v>47432894.948731534</v>
      </c>
      <c r="W538" s="56">
        <v>47500000</v>
      </c>
      <c r="X538" s="31">
        <f>Y538/T538</f>
        <v>8572.7000000000025</v>
      </c>
      <c r="Y538" s="29">
        <f t="shared" ref="Y538:AA538" si="139">SUM(Y535:Y537)</f>
        <v>48636277.885530911</v>
      </c>
      <c r="Z538" s="31">
        <f>AA538/T538</f>
        <v>9241.880000000001</v>
      </c>
      <c r="AA538" s="29">
        <f t="shared" si="139"/>
        <v>52432797.585909963</v>
      </c>
    </row>
    <row r="539" spans="1:27" s="82" customFormat="1" ht="20.100000000000001" customHeight="1">
      <c r="A539" s="74">
        <v>539</v>
      </c>
      <c r="B539" s="75">
        <v>95</v>
      </c>
      <c r="C539" s="75">
        <v>96</v>
      </c>
      <c r="D539" s="76">
        <v>72114040911101</v>
      </c>
      <c r="E539" s="76" t="s">
        <v>881</v>
      </c>
      <c r="F539" s="77" t="s">
        <v>76</v>
      </c>
      <c r="G539" s="77" t="s">
        <v>65</v>
      </c>
      <c r="H539" s="75"/>
      <c r="I539" s="77" t="s">
        <v>882</v>
      </c>
      <c r="J539" s="77" t="s">
        <v>1013</v>
      </c>
      <c r="K539" s="75" t="s">
        <v>86</v>
      </c>
      <c r="L539" s="75" t="s">
        <v>31</v>
      </c>
      <c r="M539" s="75" t="s">
        <v>27</v>
      </c>
      <c r="N539" s="75" t="s">
        <v>21</v>
      </c>
      <c r="O539" s="77">
        <v>1350</v>
      </c>
      <c r="P539" s="77"/>
      <c r="Q539" s="75" t="s">
        <v>23</v>
      </c>
      <c r="R539" s="78" t="s">
        <v>54</v>
      </c>
      <c r="S539" s="79">
        <v>1365.3630000000001</v>
      </c>
      <c r="T539" s="77"/>
      <c r="U539" s="80">
        <v>19861.939999999999</v>
      </c>
      <c r="V539" s="80">
        <f>U539*S539</f>
        <v>27118757.984219998</v>
      </c>
      <c r="W539" s="81"/>
      <c r="X539" s="80">
        <v>19861.939999999999</v>
      </c>
      <c r="Y539" s="79">
        <f t="shared" si="126"/>
        <v>27118757.984219998</v>
      </c>
      <c r="Z539" s="80">
        <v>20123.18</v>
      </c>
      <c r="AA539" s="79">
        <f t="shared" si="127"/>
        <v>27475445.414340001</v>
      </c>
    </row>
    <row r="540" spans="1:27" s="82" customFormat="1" ht="20.100000000000001" customHeight="1">
      <c r="A540" s="74">
        <v>540</v>
      </c>
      <c r="B540" s="75"/>
      <c r="C540" s="75"/>
      <c r="D540" s="76">
        <v>72114040911102</v>
      </c>
      <c r="E540" s="76" t="s">
        <v>883</v>
      </c>
      <c r="F540" s="77" t="s">
        <v>76</v>
      </c>
      <c r="G540" s="77" t="s">
        <v>65</v>
      </c>
      <c r="H540" s="75"/>
      <c r="I540" s="77" t="s">
        <v>882</v>
      </c>
      <c r="J540" s="83" t="s">
        <v>1020</v>
      </c>
      <c r="K540" s="75" t="s">
        <v>86</v>
      </c>
      <c r="L540" s="75" t="s">
        <v>31</v>
      </c>
      <c r="M540" s="75" t="s">
        <v>27</v>
      </c>
      <c r="N540" s="75" t="s">
        <v>22</v>
      </c>
      <c r="O540" s="77">
        <v>1296</v>
      </c>
      <c r="P540" s="77"/>
      <c r="Q540" s="75" t="s">
        <v>23</v>
      </c>
      <c r="R540" s="78" t="s">
        <v>54</v>
      </c>
      <c r="S540" s="79">
        <v>1310.7671340000002</v>
      </c>
      <c r="T540" s="77"/>
      <c r="U540" s="80">
        <v>19861.939999999999</v>
      </c>
      <c r="V540" s="80">
        <f>U540*S540</f>
        <v>26034378.169479962</v>
      </c>
      <c r="W540" s="81"/>
      <c r="X540" s="80">
        <v>19861.939999999999</v>
      </c>
      <c r="Y540" s="79">
        <f t="shared" si="126"/>
        <v>26034378.169479962</v>
      </c>
      <c r="Z540" s="80">
        <v>20123.18</v>
      </c>
      <c r="AA540" s="79">
        <f t="shared" si="127"/>
        <v>26376802.975566123</v>
      </c>
    </row>
    <row r="541" spans="1:27" s="82" customFormat="1" ht="20.100000000000001" customHeight="1">
      <c r="A541" s="74">
        <v>541</v>
      </c>
      <c r="B541" s="75"/>
      <c r="C541" s="75"/>
      <c r="D541" s="76">
        <v>72114040911103</v>
      </c>
      <c r="E541" s="76" t="s">
        <v>884</v>
      </c>
      <c r="F541" s="77" t="s">
        <v>76</v>
      </c>
      <c r="G541" s="77" t="s">
        <v>65</v>
      </c>
      <c r="H541" s="75"/>
      <c r="I541" s="77" t="s">
        <v>882</v>
      </c>
      <c r="J541" s="83" t="s">
        <v>1020</v>
      </c>
      <c r="K541" s="75" t="s">
        <v>86</v>
      </c>
      <c r="L541" s="75" t="s">
        <v>31</v>
      </c>
      <c r="M541" s="75" t="s">
        <v>27</v>
      </c>
      <c r="N541" s="75" t="s">
        <v>25</v>
      </c>
      <c r="O541" s="77">
        <v>1980</v>
      </c>
      <c r="P541" s="77"/>
      <c r="Q541" s="75" t="s">
        <v>23</v>
      </c>
      <c r="R541" s="78" t="s">
        <v>54</v>
      </c>
      <c r="S541" s="79">
        <v>2002.5323999999998</v>
      </c>
      <c r="T541" s="77"/>
      <c r="U541" s="80">
        <v>19861.939999999999</v>
      </c>
      <c r="V541" s="80">
        <f>U541*S541</f>
        <v>39774178.376855992</v>
      </c>
      <c r="W541" s="81"/>
      <c r="X541" s="80">
        <v>19861.939999999999</v>
      </c>
      <c r="Y541" s="79">
        <f t="shared" si="126"/>
        <v>39774178.376855992</v>
      </c>
      <c r="Z541" s="80">
        <v>20123.18</v>
      </c>
      <c r="AA541" s="79">
        <f t="shared" si="127"/>
        <v>40297319.941032</v>
      </c>
    </row>
    <row r="542" spans="1:27" s="82" customFormat="1" ht="20.100000000000001" customHeight="1">
      <c r="A542" s="74">
        <v>542</v>
      </c>
      <c r="B542" s="75"/>
      <c r="C542" s="75"/>
      <c r="D542" s="76">
        <v>72114040911104</v>
      </c>
      <c r="E542" s="76" t="s">
        <v>885</v>
      </c>
      <c r="F542" s="77" t="s">
        <v>76</v>
      </c>
      <c r="G542" s="77" t="s">
        <v>65</v>
      </c>
      <c r="H542" s="75"/>
      <c r="I542" s="77" t="s">
        <v>882</v>
      </c>
      <c r="J542" s="83" t="s">
        <v>1020</v>
      </c>
      <c r="K542" s="75" t="s">
        <v>86</v>
      </c>
      <c r="L542" s="75" t="s">
        <v>31</v>
      </c>
      <c r="M542" s="75" t="s">
        <v>27</v>
      </c>
      <c r="N542" s="75" t="s">
        <v>27</v>
      </c>
      <c r="O542" s="77">
        <v>1775.7</v>
      </c>
      <c r="P542" s="77"/>
      <c r="Q542" s="75" t="s">
        <v>184</v>
      </c>
      <c r="R542" s="78">
        <v>0.05</v>
      </c>
      <c r="S542" s="79">
        <v>1795.9074660000001</v>
      </c>
      <c r="T542" s="77"/>
      <c r="U542" s="80">
        <v>18709.439999999999</v>
      </c>
      <c r="V542" s="80">
        <f>U542*S542</f>
        <v>33600422.980679043</v>
      </c>
      <c r="W542" s="81"/>
      <c r="X542" s="80">
        <v>18709.439999999999</v>
      </c>
      <c r="Y542" s="79">
        <f t="shared" si="126"/>
        <v>33600422.980679043</v>
      </c>
      <c r="Z542" s="80">
        <v>18955.68</v>
      </c>
      <c r="AA542" s="79">
        <f t="shared" si="127"/>
        <v>34042647.235106885</v>
      </c>
    </row>
    <row r="543" spans="1:27" s="82" customFormat="1" ht="20.100000000000001" customHeight="1">
      <c r="A543" s="74">
        <v>543</v>
      </c>
      <c r="B543" s="75">
        <v>95</v>
      </c>
      <c r="C543" s="75">
        <v>96</v>
      </c>
      <c r="D543" s="76">
        <v>72114040911101</v>
      </c>
      <c r="E543" s="76" t="s">
        <v>881</v>
      </c>
      <c r="F543" s="77" t="s">
        <v>76</v>
      </c>
      <c r="G543" s="77" t="s">
        <v>65</v>
      </c>
      <c r="H543" s="75"/>
      <c r="I543" s="77" t="s">
        <v>882</v>
      </c>
      <c r="J543" s="77" t="s">
        <v>1013</v>
      </c>
      <c r="K543" s="75" t="s">
        <v>86</v>
      </c>
      <c r="L543" s="75"/>
      <c r="M543" s="75"/>
      <c r="N543" s="75"/>
      <c r="O543" s="77"/>
      <c r="P543" s="77"/>
      <c r="Q543" s="75"/>
      <c r="R543" s="78"/>
      <c r="S543" s="79"/>
      <c r="T543" s="84">
        <f>SUM(S539:S542)</f>
        <v>6474.57</v>
      </c>
      <c r="U543" s="80">
        <f>V543/T543</f>
        <v>19542.26110942271</v>
      </c>
      <c r="V543" s="80">
        <f>SUM(V539:V542)</f>
        <v>126527737.511235</v>
      </c>
      <c r="W543" s="81">
        <v>33700000</v>
      </c>
      <c r="X543" s="80">
        <f>Y543/T543</f>
        <v>19542.26110942271</v>
      </c>
      <c r="Y543" s="79">
        <f>SUM(Y539:Y542)</f>
        <v>126527737.511235</v>
      </c>
      <c r="Z543" s="80">
        <f>AA543/T543</f>
        <v>19799.34042971889</v>
      </c>
      <c r="AA543" s="79">
        <f>SUM(AA539:AA542)</f>
        <v>128192215.56604502</v>
      </c>
    </row>
    <row r="544" spans="1:27" s="82" customFormat="1" ht="20.45" customHeight="1">
      <c r="A544" s="74">
        <v>544</v>
      </c>
      <c r="B544" s="75">
        <v>96</v>
      </c>
      <c r="C544" s="75">
        <v>97</v>
      </c>
      <c r="D544" s="76">
        <v>84115600510101</v>
      </c>
      <c r="E544" s="76" t="s">
        <v>886</v>
      </c>
      <c r="F544" s="77" t="s">
        <v>887</v>
      </c>
      <c r="G544" s="77" t="s">
        <v>41</v>
      </c>
      <c r="H544" s="75">
        <v>2</v>
      </c>
      <c r="I544" s="77" t="s">
        <v>1532</v>
      </c>
      <c r="J544" s="77" t="s">
        <v>1014</v>
      </c>
      <c r="K544" s="75" t="s">
        <v>86</v>
      </c>
      <c r="L544" s="75" t="s">
        <v>29</v>
      </c>
      <c r="M544" s="75">
        <v>7</v>
      </c>
      <c r="N544" s="75">
        <v>1</v>
      </c>
      <c r="O544" s="77">
        <v>1223.8</v>
      </c>
      <c r="P544" s="77"/>
      <c r="Q544" s="75" t="s">
        <v>47</v>
      </c>
      <c r="R544" s="78">
        <v>0.05</v>
      </c>
      <c r="S544" s="79">
        <v>1236.9887229999999</v>
      </c>
      <c r="T544" s="77"/>
      <c r="U544" s="80">
        <v>9618.44</v>
      </c>
      <c r="V544" s="80">
        <f t="shared" ref="V544:V553" si="140">U544*S544</f>
        <v>11897901.81285212</v>
      </c>
      <c r="W544" s="81"/>
      <c r="X544" s="80">
        <v>9729.3799999999992</v>
      </c>
      <c r="Y544" s="79">
        <f t="shared" ref="Y544:Y586" si="141">X544*S544</f>
        <v>12035133.341781739</v>
      </c>
      <c r="Z544" s="80">
        <v>10084.379999999999</v>
      </c>
      <c r="AA544" s="79">
        <f t="shared" ref="AA544:AA586" si="142">Z544*S544</f>
        <v>12474264.338446738</v>
      </c>
    </row>
    <row r="545" spans="1:27" s="82" customFormat="1" ht="20.100000000000001" customHeight="1">
      <c r="A545" s="74">
        <v>545</v>
      </c>
      <c r="B545" s="75"/>
      <c r="C545" s="75"/>
      <c r="D545" s="76">
        <v>84115600510102</v>
      </c>
      <c r="E545" s="76" t="s">
        <v>888</v>
      </c>
      <c r="F545" s="77" t="s">
        <v>887</v>
      </c>
      <c r="G545" s="77" t="s">
        <v>41</v>
      </c>
      <c r="H545" s="75">
        <v>2</v>
      </c>
      <c r="I545" s="77" t="s">
        <v>1532</v>
      </c>
      <c r="J545" s="83" t="s">
        <v>1020</v>
      </c>
      <c r="K545" s="75" t="s">
        <v>86</v>
      </c>
      <c r="L545" s="75" t="s">
        <v>29</v>
      </c>
      <c r="M545" s="75">
        <v>7</v>
      </c>
      <c r="N545" s="75">
        <v>2</v>
      </c>
      <c r="O545" s="77">
        <v>1584</v>
      </c>
      <c r="P545" s="77"/>
      <c r="Q545" s="75" t="s">
        <v>47</v>
      </c>
      <c r="R545" s="78">
        <v>0.05</v>
      </c>
      <c r="S545" s="79">
        <v>1600.9324999999999</v>
      </c>
      <c r="T545" s="77"/>
      <c r="U545" s="80">
        <v>9618.44</v>
      </c>
      <c r="V545" s="80">
        <f t="shared" si="140"/>
        <v>15398473.1953</v>
      </c>
      <c r="W545" s="81"/>
      <c r="X545" s="80">
        <v>9729.3799999999992</v>
      </c>
      <c r="Y545" s="79">
        <f t="shared" si="141"/>
        <v>15576080.646849997</v>
      </c>
      <c r="Z545" s="80">
        <v>10084.379999999999</v>
      </c>
      <c r="AA545" s="79">
        <f t="shared" si="142"/>
        <v>16144411.684349997</v>
      </c>
    </row>
    <row r="546" spans="1:27" s="82" customFormat="1" ht="20.100000000000001" customHeight="1">
      <c r="A546" s="74">
        <v>546</v>
      </c>
      <c r="B546" s="75"/>
      <c r="C546" s="75"/>
      <c r="D546" s="76">
        <v>84115600510103</v>
      </c>
      <c r="E546" s="76" t="s">
        <v>889</v>
      </c>
      <c r="F546" s="77" t="s">
        <v>887</v>
      </c>
      <c r="G546" s="77" t="s">
        <v>41</v>
      </c>
      <c r="H546" s="75">
        <v>2</v>
      </c>
      <c r="I546" s="77" t="s">
        <v>1532</v>
      </c>
      <c r="J546" s="83" t="s">
        <v>1020</v>
      </c>
      <c r="K546" s="75" t="s">
        <v>86</v>
      </c>
      <c r="L546" s="75" t="s">
        <v>29</v>
      </c>
      <c r="M546" s="75">
        <v>7</v>
      </c>
      <c r="N546" s="75">
        <v>3</v>
      </c>
      <c r="O546" s="77">
        <v>1584</v>
      </c>
      <c r="P546" s="77"/>
      <c r="Q546" s="75" t="s">
        <v>30</v>
      </c>
      <c r="R546" s="78">
        <v>0.1</v>
      </c>
      <c r="S546" s="79">
        <v>1600.9441999999999</v>
      </c>
      <c r="T546" s="77"/>
      <c r="U546" s="80">
        <v>9042.19</v>
      </c>
      <c r="V546" s="80">
        <f t="shared" si="140"/>
        <v>14476041.635798</v>
      </c>
      <c r="W546" s="81"/>
      <c r="X546" s="80">
        <v>9146.8799999999992</v>
      </c>
      <c r="Y546" s="79">
        <f t="shared" si="141"/>
        <v>14643644.484095998</v>
      </c>
      <c r="Z546" s="80">
        <v>9481.8799999999992</v>
      </c>
      <c r="AA546" s="79">
        <f t="shared" si="142"/>
        <v>15179960.791095998</v>
      </c>
    </row>
    <row r="547" spans="1:27" s="82" customFormat="1" ht="20.100000000000001" customHeight="1">
      <c r="A547" s="74">
        <v>547</v>
      </c>
      <c r="B547" s="75"/>
      <c r="C547" s="75"/>
      <c r="D547" s="76">
        <v>84115600510104</v>
      </c>
      <c r="E547" s="76" t="s">
        <v>890</v>
      </c>
      <c r="F547" s="77" t="s">
        <v>887</v>
      </c>
      <c r="G547" s="77" t="s">
        <v>41</v>
      </c>
      <c r="H547" s="75">
        <v>2</v>
      </c>
      <c r="I547" s="77" t="s">
        <v>1532</v>
      </c>
      <c r="J547" s="83" t="s">
        <v>1020</v>
      </c>
      <c r="K547" s="75" t="s">
        <v>86</v>
      </c>
      <c r="L547" s="75" t="s">
        <v>29</v>
      </c>
      <c r="M547" s="75">
        <v>7</v>
      </c>
      <c r="N547" s="75">
        <v>4</v>
      </c>
      <c r="O547" s="77">
        <v>1584</v>
      </c>
      <c r="P547" s="77"/>
      <c r="Q547" s="75" t="s">
        <v>47</v>
      </c>
      <c r="R547" s="78">
        <v>0.05</v>
      </c>
      <c r="S547" s="79">
        <v>1600.7550000000001</v>
      </c>
      <c r="T547" s="77"/>
      <c r="U547" s="80">
        <v>9618.44</v>
      </c>
      <c r="V547" s="80">
        <f t="shared" si="140"/>
        <v>15396765.922200002</v>
      </c>
      <c r="W547" s="81"/>
      <c r="X547" s="80">
        <v>9729.3799999999992</v>
      </c>
      <c r="Y547" s="79">
        <f t="shared" si="141"/>
        <v>15574353.6819</v>
      </c>
      <c r="Z547" s="80">
        <v>10084.379999999999</v>
      </c>
      <c r="AA547" s="79">
        <f t="shared" si="142"/>
        <v>16142621.706900001</v>
      </c>
    </row>
    <row r="548" spans="1:27" s="82" customFormat="1" ht="20.100000000000001" customHeight="1">
      <c r="A548" s="74">
        <v>548</v>
      </c>
      <c r="B548" s="75"/>
      <c r="C548" s="75"/>
      <c r="D548" s="76">
        <v>84115600510105</v>
      </c>
      <c r="E548" s="76" t="s">
        <v>891</v>
      </c>
      <c r="F548" s="77" t="s">
        <v>887</v>
      </c>
      <c r="G548" s="77" t="s">
        <v>41</v>
      </c>
      <c r="H548" s="75">
        <v>2</v>
      </c>
      <c r="I548" s="77" t="s">
        <v>1532</v>
      </c>
      <c r="J548" s="83" t="s">
        <v>1020</v>
      </c>
      <c r="K548" s="75" t="s">
        <v>86</v>
      </c>
      <c r="L548" s="75" t="s">
        <v>29</v>
      </c>
      <c r="M548" s="75">
        <v>7</v>
      </c>
      <c r="N548" s="75">
        <v>5</v>
      </c>
      <c r="O548" s="77">
        <v>1594</v>
      </c>
      <c r="P548" s="77"/>
      <c r="Q548" s="75" t="s">
        <v>47</v>
      </c>
      <c r="R548" s="78">
        <v>0.05</v>
      </c>
      <c r="S548" s="79">
        <v>1610.8330120000001</v>
      </c>
      <c r="T548" s="77"/>
      <c r="U548" s="80">
        <v>9618.44</v>
      </c>
      <c r="V548" s="80">
        <f t="shared" si="140"/>
        <v>15493700.675941281</v>
      </c>
      <c r="W548" s="81"/>
      <c r="X548" s="80">
        <v>9729.3799999999992</v>
      </c>
      <c r="Y548" s="79">
        <f t="shared" si="141"/>
        <v>15672406.490292558</v>
      </c>
      <c r="Z548" s="80">
        <v>10084.379999999999</v>
      </c>
      <c r="AA548" s="79">
        <f t="shared" si="142"/>
        <v>16244252.20955256</v>
      </c>
    </row>
    <row r="549" spans="1:27" s="82" customFormat="1" ht="20.100000000000001" customHeight="1">
      <c r="A549" s="74">
        <v>549</v>
      </c>
      <c r="B549" s="75"/>
      <c r="C549" s="75"/>
      <c r="D549" s="76">
        <v>84115600510107</v>
      </c>
      <c r="E549" s="76" t="s">
        <v>892</v>
      </c>
      <c r="F549" s="77" t="s">
        <v>887</v>
      </c>
      <c r="G549" s="77" t="s">
        <v>41</v>
      </c>
      <c r="H549" s="75">
        <v>2</v>
      </c>
      <c r="I549" s="77" t="s">
        <v>1532</v>
      </c>
      <c r="J549" s="83" t="s">
        <v>1020</v>
      </c>
      <c r="K549" s="75" t="s">
        <v>86</v>
      </c>
      <c r="L549" s="75" t="s">
        <v>29</v>
      </c>
      <c r="M549" s="75">
        <v>7</v>
      </c>
      <c r="N549" s="75">
        <v>7</v>
      </c>
      <c r="O549" s="77">
        <v>1638</v>
      </c>
      <c r="P549" s="77"/>
      <c r="Q549" s="75" t="s">
        <v>47</v>
      </c>
      <c r="R549" s="78">
        <v>0.05</v>
      </c>
      <c r="S549" s="79">
        <v>1655.0517</v>
      </c>
      <c r="T549" s="77"/>
      <c r="U549" s="80">
        <v>9618.44</v>
      </c>
      <c r="V549" s="80">
        <f t="shared" si="140"/>
        <v>15919015.473348001</v>
      </c>
      <c r="W549" s="81"/>
      <c r="X549" s="80">
        <v>9729.3799999999992</v>
      </c>
      <c r="Y549" s="79">
        <f t="shared" si="141"/>
        <v>16102626.908945998</v>
      </c>
      <c r="Z549" s="80">
        <v>10084.379999999999</v>
      </c>
      <c r="AA549" s="79">
        <f t="shared" si="142"/>
        <v>16690170.262445999</v>
      </c>
    </row>
    <row r="550" spans="1:27" s="82" customFormat="1" ht="20.100000000000001" customHeight="1">
      <c r="A550" s="74">
        <v>550</v>
      </c>
      <c r="B550" s="75"/>
      <c r="C550" s="75"/>
      <c r="D550" s="76">
        <v>84115600510108</v>
      </c>
      <c r="E550" s="76" t="s">
        <v>893</v>
      </c>
      <c r="F550" s="77" t="s">
        <v>887</v>
      </c>
      <c r="G550" s="77" t="s">
        <v>41</v>
      </c>
      <c r="H550" s="75">
        <v>2</v>
      </c>
      <c r="I550" s="77" t="s">
        <v>1532</v>
      </c>
      <c r="J550" s="83" t="s">
        <v>1020</v>
      </c>
      <c r="K550" s="75" t="s">
        <v>86</v>
      </c>
      <c r="L550" s="75" t="s">
        <v>29</v>
      </c>
      <c r="M550" s="75">
        <v>7</v>
      </c>
      <c r="N550" s="75">
        <v>8</v>
      </c>
      <c r="O550" s="77">
        <v>1584</v>
      </c>
      <c r="P550" s="77"/>
      <c r="Q550" s="75" t="s">
        <v>47</v>
      </c>
      <c r="R550" s="78">
        <v>0.05</v>
      </c>
      <c r="S550" s="79">
        <v>1600.3354999999999</v>
      </c>
      <c r="T550" s="77"/>
      <c r="U550" s="80">
        <v>9618.44</v>
      </c>
      <c r="V550" s="80">
        <f t="shared" si="140"/>
        <v>15392730.98662</v>
      </c>
      <c r="W550" s="81"/>
      <c r="X550" s="80">
        <v>9729.3799999999992</v>
      </c>
      <c r="Y550" s="79">
        <f t="shared" si="141"/>
        <v>15570272.206989998</v>
      </c>
      <c r="Z550" s="80">
        <v>10084.379999999999</v>
      </c>
      <c r="AA550" s="79">
        <f t="shared" si="142"/>
        <v>16138391.309489997</v>
      </c>
    </row>
    <row r="551" spans="1:27" s="82" customFormat="1" ht="20.100000000000001" customHeight="1">
      <c r="A551" s="74">
        <v>551</v>
      </c>
      <c r="B551" s="75"/>
      <c r="C551" s="75"/>
      <c r="D551" s="76">
        <v>84115600510109</v>
      </c>
      <c r="E551" s="76" t="s">
        <v>894</v>
      </c>
      <c r="F551" s="77" t="s">
        <v>887</v>
      </c>
      <c r="G551" s="77" t="s">
        <v>41</v>
      </c>
      <c r="H551" s="75">
        <v>2</v>
      </c>
      <c r="I551" s="77" t="s">
        <v>1532</v>
      </c>
      <c r="J551" s="83" t="s">
        <v>1020</v>
      </c>
      <c r="K551" s="75" t="s">
        <v>86</v>
      </c>
      <c r="L551" s="75" t="s">
        <v>29</v>
      </c>
      <c r="M551" s="75">
        <v>7</v>
      </c>
      <c r="N551" s="75">
        <v>9</v>
      </c>
      <c r="O551" s="77">
        <v>858.4</v>
      </c>
      <c r="P551" s="77"/>
      <c r="Q551" s="75" t="s">
        <v>47</v>
      </c>
      <c r="R551" s="78">
        <v>0.05</v>
      </c>
      <c r="S551" s="79">
        <v>867.14505700000007</v>
      </c>
      <c r="T551" s="77"/>
      <c r="U551" s="80">
        <v>9618.44</v>
      </c>
      <c r="V551" s="80">
        <f t="shared" si="140"/>
        <v>8340582.7020510808</v>
      </c>
      <c r="W551" s="81"/>
      <c r="X551" s="80">
        <v>9729.3799999999992</v>
      </c>
      <c r="Y551" s="79">
        <f t="shared" si="141"/>
        <v>8436783.7746746596</v>
      </c>
      <c r="Z551" s="80">
        <v>10084.379999999999</v>
      </c>
      <c r="AA551" s="79">
        <f t="shared" si="142"/>
        <v>8744620.2699096594</v>
      </c>
    </row>
    <row r="552" spans="1:27" s="82" customFormat="1" ht="20.100000000000001" customHeight="1">
      <c r="A552" s="74">
        <v>552</v>
      </c>
      <c r="B552" s="75"/>
      <c r="C552" s="75"/>
      <c r="D552" s="76" t="s">
        <v>895</v>
      </c>
      <c r="E552" s="76" t="s">
        <v>896</v>
      </c>
      <c r="F552" s="77" t="s">
        <v>887</v>
      </c>
      <c r="G552" s="77" t="s">
        <v>41</v>
      </c>
      <c r="H552" s="75">
        <v>2</v>
      </c>
      <c r="I552" s="77" t="s">
        <v>1532</v>
      </c>
      <c r="J552" s="83" t="s">
        <v>1020</v>
      </c>
      <c r="K552" s="75" t="s">
        <v>86</v>
      </c>
      <c r="L552" s="75" t="s">
        <v>20</v>
      </c>
      <c r="M552" s="75" t="s">
        <v>33</v>
      </c>
      <c r="N552" s="75" t="s">
        <v>35</v>
      </c>
      <c r="O552" s="77">
        <v>660</v>
      </c>
      <c r="P552" s="77"/>
      <c r="Q552" s="75" t="s">
        <v>24</v>
      </c>
      <c r="R552" s="78"/>
      <c r="S552" s="79">
        <v>666.88598000000002</v>
      </c>
      <c r="T552" s="77"/>
      <c r="U552" s="80">
        <v>7960.59</v>
      </c>
      <c r="V552" s="80">
        <f t="shared" si="140"/>
        <v>5308805.8635282004</v>
      </c>
      <c r="W552" s="81"/>
      <c r="X552" s="80">
        <v>8172.7</v>
      </c>
      <c r="Y552" s="79">
        <f t="shared" si="141"/>
        <v>5450259.048746</v>
      </c>
      <c r="Z552" s="80">
        <v>8841.8799999999992</v>
      </c>
      <c r="AA552" s="79">
        <f t="shared" si="142"/>
        <v>5896525.8088424001</v>
      </c>
    </row>
    <row r="553" spans="1:27" s="82" customFormat="1" ht="20.100000000000001" customHeight="1">
      <c r="A553" s="74">
        <v>553</v>
      </c>
      <c r="B553" s="75"/>
      <c r="C553" s="75"/>
      <c r="D553" s="76" t="s">
        <v>897</v>
      </c>
      <c r="E553" s="76" t="s">
        <v>898</v>
      </c>
      <c r="F553" s="77" t="s">
        <v>887</v>
      </c>
      <c r="G553" s="77" t="s">
        <v>41</v>
      </c>
      <c r="H553" s="75">
        <v>2</v>
      </c>
      <c r="I553" s="77" t="s">
        <v>1532</v>
      </c>
      <c r="J553" s="83" t="s">
        <v>1020</v>
      </c>
      <c r="K553" s="75" t="s">
        <v>86</v>
      </c>
      <c r="L553" s="75" t="s">
        <v>20</v>
      </c>
      <c r="M553" s="75" t="s">
        <v>33</v>
      </c>
      <c r="N553" s="75" t="s">
        <v>40</v>
      </c>
      <c r="O553" s="77">
        <v>914.3</v>
      </c>
      <c r="P553" s="77"/>
      <c r="Q553" s="75" t="s">
        <v>24</v>
      </c>
      <c r="R553" s="78"/>
      <c r="S553" s="79">
        <v>923.90654599999993</v>
      </c>
      <c r="T553" s="77"/>
      <c r="U553" s="80">
        <v>7960.59</v>
      </c>
      <c r="V553" s="80">
        <f t="shared" si="140"/>
        <v>7354841.2110221395</v>
      </c>
      <c r="W553" s="81"/>
      <c r="X553" s="80">
        <v>8172.7</v>
      </c>
      <c r="Y553" s="79">
        <f t="shared" si="141"/>
        <v>7550811.0284941997</v>
      </c>
      <c r="Z553" s="80">
        <v>8841.8799999999992</v>
      </c>
      <c r="AA553" s="79">
        <f t="shared" si="142"/>
        <v>8169070.8109464785</v>
      </c>
    </row>
    <row r="554" spans="1:27" s="82" customFormat="1" ht="20.100000000000001" customHeight="1">
      <c r="A554" s="74">
        <v>554</v>
      </c>
      <c r="B554" s="75">
        <v>96</v>
      </c>
      <c r="C554" s="75">
        <v>97</v>
      </c>
      <c r="D554" s="76">
        <v>84115600510101</v>
      </c>
      <c r="E554" s="76" t="s">
        <v>886</v>
      </c>
      <c r="F554" s="77" t="s">
        <v>887</v>
      </c>
      <c r="G554" s="77" t="s">
        <v>41</v>
      </c>
      <c r="H554" s="75"/>
      <c r="I554" s="77" t="s">
        <v>1532</v>
      </c>
      <c r="J554" s="77" t="s">
        <v>1014</v>
      </c>
      <c r="K554" s="75" t="s">
        <v>86</v>
      </c>
      <c r="L554" s="75"/>
      <c r="M554" s="75"/>
      <c r="N554" s="75"/>
      <c r="O554" s="77"/>
      <c r="P554" s="77"/>
      <c r="Q554" s="75"/>
      <c r="R554" s="78"/>
      <c r="S554" s="79"/>
      <c r="T554" s="84">
        <f>SUM(S544:S553)</f>
        <v>13363.778217999998</v>
      </c>
      <c r="U554" s="80">
        <f>V554/T554</f>
        <v>9352.0602811504141</v>
      </c>
      <c r="V554" s="80">
        <f>SUM(V544:V553)</f>
        <v>124978859.47866084</v>
      </c>
      <c r="W554" s="81">
        <v>125000000</v>
      </c>
      <c r="X554" s="80">
        <f>Y554/T554</f>
        <v>9474.2945855112939</v>
      </c>
      <c r="Y554" s="79">
        <f>SUM(Y544:Y553)</f>
        <v>126612371.61277114</v>
      </c>
      <c r="Z554" s="80">
        <f>AA554/T554</f>
        <v>9864.2978835448266</v>
      </c>
      <c r="AA554" s="79">
        <f>SUM(AA544:AA553)</f>
        <v>131824289.19197984</v>
      </c>
    </row>
    <row r="555" spans="1:27" s="16" customFormat="1" ht="20.100000000000001" customHeight="1">
      <c r="A555" s="39">
        <v>555</v>
      </c>
      <c r="B555" s="19">
        <v>97</v>
      </c>
      <c r="C555" s="19">
        <v>98</v>
      </c>
      <c r="D555" s="20">
        <v>15100580511101</v>
      </c>
      <c r="E555" s="20" t="s">
        <v>899</v>
      </c>
      <c r="F555" s="18" t="s">
        <v>78</v>
      </c>
      <c r="G555" s="18" t="s">
        <v>65</v>
      </c>
      <c r="H555" s="19"/>
      <c r="I555" s="18" t="s">
        <v>900</v>
      </c>
      <c r="J555" s="18" t="s">
        <v>1015</v>
      </c>
      <c r="K555" s="19" t="s">
        <v>86</v>
      </c>
      <c r="L555" s="19" t="s">
        <v>29</v>
      </c>
      <c r="M555" s="19">
        <v>1</v>
      </c>
      <c r="N555" s="19">
        <v>1</v>
      </c>
      <c r="O555" s="18">
        <v>1545</v>
      </c>
      <c r="P555" s="18"/>
      <c r="Q555" s="19" t="s">
        <v>47</v>
      </c>
      <c r="R555" s="21" t="s">
        <v>54</v>
      </c>
      <c r="S555" s="22">
        <v>1560.6980840000001</v>
      </c>
      <c r="T555" s="18"/>
      <c r="U555" s="23">
        <v>10402.219999999999</v>
      </c>
      <c r="V555" s="23">
        <f>U555*S555</f>
        <v>16234724.823346481</v>
      </c>
      <c r="W555" s="55"/>
      <c r="X555" s="23">
        <v>10517.32</v>
      </c>
      <c r="Y555" s="22">
        <f t="shared" si="141"/>
        <v>16414361.172814881</v>
      </c>
      <c r="Z555" s="23">
        <v>10885.64</v>
      </c>
      <c r="AA555" s="22">
        <f t="shared" si="142"/>
        <v>16989197.49111376</v>
      </c>
    </row>
    <row r="556" spans="1:27" s="16" customFormat="1" ht="20.100000000000001" customHeight="1">
      <c r="A556" s="39">
        <v>556</v>
      </c>
      <c r="B556" s="25">
        <v>97</v>
      </c>
      <c r="C556" s="25">
        <v>98</v>
      </c>
      <c r="D556" s="26">
        <v>15100580511101</v>
      </c>
      <c r="E556" s="26" t="s">
        <v>899</v>
      </c>
      <c r="F556" s="27" t="s">
        <v>78</v>
      </c>
      <c r="G556" s="27" t="s">
        <v>65</v>
      </c>
      <c r="H556" s="25"/>
      <c r="I556" s="27" t="s">
        <v>900</v>
      </c>
      <c r="J556" s="27" t="s">
        <v>1015</v>
      </c>
      <c r="K556" s="25" t="s">
        <v>86</v>
      </c>
      <c r="L556" s="25"/>
      <c r="M556" s="25"/>
      <c r="N556" s="25"/>
      <c r="O556" s="27"/>
      <c r="P556" s="27"/>
      <c r="Q556" s="25"/>
      <c r="R556" s="28"/>
      <c r="S556" s="29"/>
      <c r="T556" s="30">
        <f>+S555</f>
        <v>1560.6980840000001</v>
      </c>
      <c r="U556" s="31">
        <f>V556/T556</f>
        <v>10402.219999999999</v>
      </c>
      <c r="V556" s="31">
        <f>SUM(V555)</f>
        <v>16234724.823346481</v>
      </c>
      <c r="W556" s="56">
        <v>16300000</v>
      </c>
      <c r="X556" s="31">
        <f>Y556/T556</f>
        <v>10517.32</v>
      </c>
      <c r="Y556" s="29">
        <f t="shared" ref="Y556:AA556" si="143">SUM(Y555)</f>
        <v>16414361.172814881</v>
      </c>
      <c r="Z556" s="31">
        <f>AA556/T556</f>
        <v>10885.64</v>
      </c>
      <c r="AA556" s="29">
        <f t="shared" si="143"/>
        <v>16989197.49111376</v>
      </c>
    </row>
    <row r="557" spans="1:27" s="82" customFormat="1" ht="20.100000000000001" customHeight="1">
      <c r="A557" s="74">
        <v>557</v>
      </c>
      <c r="B557" s="75">
        <v>98</v>
      </c>
      <c r="C557" s="75">
        <v>99</v>
      </c>
      <c r="D557" s="76" t="s">
        <v>901</v>
      </c>
      <c r="E557" s="76" t="s">
        <v>902</v>
      </c>
      <c r="F557" s="77" t="s">
        <v>903</v>
      </c>
      <c r="G557" s="77" t="s">
        <v>65</v>
      </c>
      <c r="H557" s="75"/>
      <c r="I557" s="77" t="s">
        <v>904</v>
      </c>
      <c r="J557" s="77" t="s">
        <v>1016</v>
      </c>
      <c r="K557" s="75" t="s">
        <v>86</v>
      </c>
      <c r="L557" s="75" t="s">
        <v>31</v>
      </c>
      <c r="M557" s="75" t="s">
        <v>25</v>
      </c>
      <c r="N557" s="75" t="s">
        <v>21</v>
      </c>
      <c r="O557" s="77">
        <v>1296</v>
      </c>
      <c r="P557" s="77"/>
      <c r="Q557" s="75" t="s">
        <v>24</v>
      </c>
      <c r="R557" s="78"/>
      <c r="S557" s="79">
        <v>1310.2560000000001</v>
      </c>
      <c r="T557" s="77"/>
      <c r="U557" s="80">
        <v>19531.939999999999</v>
      </c>
      <c r="V557" s="80">
        <f>U557*S557</f>
        <v>25591841.576639999</v>
      </c>
      <c r="W557" s="81"/>
      <c r="X557" s="80">
        <v>19531.939999999999</v>
      </c>
      <c r="Y557" s="79">
        <f t="shared" si="141"/>
        <v>25591841.576639999</v>
      </c>
      <c r="Z557" s="80">
        <v>19793.18</v>
      </c>
      <c r="AA557" s="79">
        <f t="shared" si="142"/>
        <v>25934132.854080003</v>
      </c>
    </row>
    <row r="558" spans="1:27" s="82" customFormat="1" ht="20.100000000000001" customHeight="1">
      <c r="A558" s="74">
        <v>558</v>
      </c>
      <c r="B558" s="75"/>
      <c r="C558" s="75"/>
      <c r="D558" s="76" t="s">
        <v>905</v>
      </c>
      <c r="E558" s="76" t="s">
        <v>906</v>
      </c>
      <c r="F558" s="77" t="s">
        <v>903</v>
      </c>
      <c r="G558" s="77" t="s">
        <v>65</v>
      </c>
      <c r="H558" s="75"/>
      <c r="I558" s="77" t="s">
        <v>904</v>
      </c>
      <c r="J558" s="83" t="s">
        <v>1020</v>
      </c>
      <c r="K558" s="75" t="s">
        <v>86</v>
      </c>
      <c r="L558" s="75" t="s">
        <v>31</v>
      </c>
      <c r="M558" s="75" t="s">
        <v>25</v>
      </c>
      <c r="N558" s="75" t="s">
        <v>22</v>
      </c>
      <c r="O558" s="77">
        <v>1344</v>
      </c>
      <c r="P558" s="77"/>
      <c r="Q558" s="75" t="s">
        <v>24</v>
      </c>
      <c r="R558" s="78"/>
      <c r="S558" s="79">
        <v>1358.7840000000001</v>
      </c>
      <c r="T558" s="77"/>
      <c r="U558" s="80">
        <v>19531.939999999999</v>
      </c>
      <c r="V558" s="80">
        <f>U558*S558</f>
        <v>26539687.560959999</v>
      </c>
      <c r="W558" s="81"/>
      <c r="X558" s="80">
        <v>19531.939999999999</v>
      </c>
      <c r="Y558" s="79">
        <f t="shared" si="141"/>
        <v>26539687.560959999</v>
      </c>
      <c r="Z558" s="80">
        <v>19793.18</v>
      </c>
      <c r="AA558" s="79">
        <f t="shared" si="142"/>
        <v>26894656.293120004</v>
      </c>
    </row>
    <row r="559" spans="1:27" s="82" customFormat="1" ht="20.100000000000001" customHeight="1">
      <c r="A559" s="74">
        <v>559</v>
      </c>
      <c r="B559" s="75">
        <v>98</v>
      </c>
      <c r="C559" s="75">
        <v>99</v>
      </c>
      <c r="D559" s="76" t="s">
        <v>901</v>
      </c>
      <c r="E559" s="76" t="s">
        <v>902</v>
      </c>
      <c r="F559" s="77" t="s">
        <v>903</v>
      </c>
      <c r="G559" s="77" t="s">
        <v>65</v>
      </c>
      <c r="H559" s="75"/>
      <c r="I559" s="77" t="s">
        <v>904</v>
      </c>
      <c r="J559" s="77" t="s">
        <v>1016</v>
      </c>
      <c r="K559" s="75" t="s">
        <v>86</v>
      </c>
      <c r="L559" s="75"/>
      <c r="M559" s="75"/>
      <c r="N559" s="75"/>
      <c r="O559" s="77"/>
      <c r="P559" s="77"/>
      <c r="Q559" s="75"/>
      <c r="R559" s="78"/>
      <c r="S559" s="79"/>
      <c r="T559" s="84">
        <f>SUM(S557:S558)</f>
        <v>2669.04</v>
      </c>
      <c r="U559" s="80">
        <f>V559/T559</f>
        <v>19531.939999999999</v>
      </c>
      <c r="V559" s="80">
        <f>SUM(V557:V558)</f>
        <v>52131529.137599997</v>
      </c>
      <c r="W559" s="81">
        <v>52200000</v>
      </c>
      <c r="X559" s="80">
        <f>Y559/T559</f>
        <v>19531.939999999999</v>
      </c>
      <c r="Y559" s="79">
        <f t="shared" ref="Y559:AA559" si="144">SUM(Y557:Y558)</f>
        <v>52131529.137599997</v>
      </c>
      <c r="Z559" s="80">
        <f>AA559/T559</f>
        <v>19793.18</v>
      </c>
      <c r="AA559" s="79">
        <f t="shared" si="144"/>
        <v>52828789.147200003</v>
      </c>
    </row>
    <row r="560" spans="1:27" s="16" customFormat="1" ht="20.100000000000001" customHeight="1">
      <c r="A560" s="39">
        <v>560</v>
      </c>
      <c r="B560" s="19">
        <v>99</v>
      </c>
      <c r="C560" s="19">
        <v>100</v>
      </c>
      <c r="D560" s="20">
        <v>61109630510101</v>
      </c>
      <c r="E560" s="20" t="s">
        <v>907</v>
      </c>
      <c r="F560" s="18" t="s">
        <v>79</v>
      </c>
      <c r="G560" s="18" t="s">
        <v>41</v>
      </c>
      <c r="H560" s="19">
        <v>2</v>
      </c>
      <c r="I560" s="18" t="s">
        <v>908</v>
      </c>
      <c r="J560" s="18" t="s">
        <v>1017</v>
      </c>
      <c r="K560" s="19" t="s">
        <v>86</v>
      </c>
      <c r="L560" s="19" t="s">
        <v>29</v>
      </c>
      <c r="M560" s="19">
        <v>1</v>
      </c>
      <c r="N560" s="19">
        <v>1</v>
      </c>
      <c r="O560" s="18">
        <v>1890</v>
      </c>
      <c r="P560" s="18"/>
      <c r="Q560" s="19" t="s">
        <v>39</v>
      </c>
      <c r="R560" s="21">
        <v>0.12</v>
      </c>
      <c r="S560" s="22">
        <v>1907.7090149999999</v>
      </c>
      <c r="T560" s="18"/>
      <c r="U560" s="23">
        <v>9131.69</v>
      </c>
      <c r="V560" s="23">
        <f t="shared" ref="V560:V575" si="145">U560*S560</f>
        <v>17420607.335185349</v>
      </c>
      <c r="W560" s="55"/>
      <c r="X560" s="23">
        <v>9233.8799999999992</v>
      </c>
      <c r="Y560" s="22">
        <f t="shared" si="141"/>
        <v>17615556.119428199</v>
      </c>
      <c r="Z560" s="23">
        <v>9560.8799999999992</v>
      </c>
      <c r="AA560" s="22">
        <f t="shared" si="142"/>
        <v>18239376.967333198</v>
      </c>
    </row>
    <row r="561" spans="1:27" s="16" customFormat="1" ht="20.100000000000001" customHeight="1">
      <c r="A561" s="39">
        <v>561</v>
      </c>
      <c r="B561" s="19"/>
      <c r="C561" s="19"/>
      <c r="D561" s="20">
        <v>61109630510110</v>
      </c>
      <c r="E561" s="20" t="s">
        <v>909</v>
      </c>
      <c r="F561" s="18" t="s">
        <v>79</v>
      </c>
      <c r="G561" s="18" t="s">
        <v>41</v>
      </c>
      <c r="H561" s="19">
        <v>2</v>
      </c>
      <c r="I561" s="18" t="s">
        <v>908</v>
      </c>
      <c r="J561" s="24" t="s">
        <v>1020</v>
      </c>
      <c r="K561" s="19" t="s">
        <v>86</v>
      </c>
      <c r="L561" s="19" t="s">
        <v>29</v>
      </c>
      <c r="M561" s="19">
        <v>1</v>
      </c>
      <c r="N561" s="19">
        <v>10</v>
      </c>
      <c r="O561" s="18">
        <v>1890</v>
      </c>
      <c r="P561" s="18"/>
      <c r="Q561" s="19" t="s">
        <v>39</v>
      </c>
      <c r="R561" s="21">
        <v>0.12</v>
      </c>
      <c r="S561" s="22">
        <v>1907.7090149999999</v>
      </c>
      <c r="T561" s="18"/>
      <c r="U561" s="23">
        <v>9131.69</v>
      </c>
      <c r="V561" s="23">
        <f t="shared" si="145"/>
        <v>17420607.335185349</v>
      </c>
      <c r="W561" s="55"/>
      <c r="X561" s="23">
        <v>9233.8799999999992</v>
      </c>
      <c r="Y561" s="22">
        <f t="shared" si="141"/>
        <v>17615556.119428199</v>
      </c>
      <c r="Z561" s="23">
        <v>9560.8799999999992</v>
      </c>
      <c r="AA561" s="22">
        <f t="shared" si="142"/>
        <v>18239376.967333198</v>
      </c>
    </row>
    <row r="562" spans="1:27" s="16" customFormat="1" ht="20.100000000000001" customHeight="1">
      <c r="A562" s="39">
        <v>562</v>
      </c>
      <c r="B562" s="19"/>
      <c r="C562" s="19"/>
      <c r="D562" s="20" t="s">
        <v>910</v>
      </c>
      <c r="E562" s="20" t="s">
        <v>911</v>
      </c>
      <c r="F562" s="18" t="s">
        <v>79</v>
      </c>
      <c r="G562" s="18" t="s">
        <v>41</v>
      </c>
      <c r="H562" s="19">
        <v>2</v>
      </c>
      <c r="I562" s="18" t="s">
        <v>908</v>
      </c>
      <c r="J562" s="24" t="s">
        <v>1020</v>
      </c>
      <c r="K562" s="19" t="s">
        <v>86</v>
      </c>
      <c r="L562" s="19" t="s">
        <v>29</v>
      </c>
      <c r="M562" s="19">
        <v>1</v>
      </c>
      <c r="N562" s="19">
        <v>11</v>
      </c>
      <c r="O562" s="18">
        <v>1134</v>
      </c>
      <c r="P562" s="18"/>
      <c r="Q562" s="19" t="s">
        <v>64</v>
      </c>
      <c r="R562" s="21">
        <v>0.16</v>
      </c>
      <c r="S562" s="22">
        <v>1144.614241</v>
      </c>
      <c r="T562" s="18"/>
      <c r="U562" s="23">
        <v>8670.69</v>
      </c>
      <c r="V562" s="23">
        <f t="shared" si="145"/>
        <v>9924595.2532962896</v>
      </c>
      <c r="W562" s="55"/>
      <c r="X562" s="23">
        <v>8767.8799999999992</v>
      </c>
      <c r="Y562" s="22">
        <f t="shared" si="141"/>
        <v>10035840.311379079</v>
      </c>
      <c r="Z562" s="23">
        <v>9078.8799999999992</v>
      </c>
      <c r="AA562" s="22">
        <f t="shared" si="142"/>
        <v>10391815.340330079</v>
      </c>
    </row>
    <row r="563" spans="1:27" s="16" customFormat="1" ht="20.100000000000001" customHeight="1">
      <c r="A563" s="39">
        <v>563</v>
      </c>
      <c r="B563" s="19"/>
      <c r="C563" s="19"/>
      <c r="D563" s="20" t="s">
        <v>912</v>
      </c>
      <c r="E563" s="20" t="s">
        <v>913</v>
      </c>
      <c r="F563" s="18" t="s">
        <v>79</v>
      </c>
      <c r="G563" s="18" t="s">
        <v>41</v>
      </c>
      <c r="H563" s="19">
        <v>2</v>
      </c>
      <c r="I563" s="18" t="s">
        <v>908</v>
      </c>
      <c r="J563" s="24" t="s">
        <v>1020</v>
      </c>
      <c r="K563" s="19" t="s">
        <v>86</v>
      </c>
      <c r="L563" s="19" t="s">
        <v>29</v>
      </c>
      <c r="M563" s="19">
        <v>1</v>
      </c>
      <c r="N563" s="19">
        <v>12</v>
      </c>
      <c r="O563" s="18">
        <v>1134</v>
      </c>
      <c r="P563" s="18"/>
      <c r="Q563" s="19" t="s">
        <v>47</v>
      </c>
      <c r="R563" s="21">
        <v>0.05</v>
      </c>
      <c r="S563" s="22">
        <v>1144.6142399999999</v>
      </c>
      <c r="T563" s="18"/>
      <c r="U563" s="23">
        <v>9938.44</v>
      </c>
      <c r="V563" s="23">
        <f t="shared" si="145"/>
        <v>11375679.9473856</v>
      </c>
      <c r="W563" s="55"/>
      <c r="X563" s="23">
        <v>10049.379999999999</v>
      </c>
      <c r="Y563" s="22">
        <f t="shared" si="141"/>
        <v>11502663.451171197</v>
      </c>
      <c r="Z563" s="23">
        <v>10404.379999999999</v>
      </c>
      <c r="AA563" s="22">
        <f t="shared" si="142"/>
        <v>11909001.506371198</v>
      </c>
    </row>
    <row r="564" spans="1:27" s="16" customFormat="1" ht="20.100000000000001" customHeight="1">
      <c r="A564" s="39">
        <v>564</v>
      </c>
      <c r="B564" s="19"/>
      <c r="C564" s="19"/>
      <c r="D564" s="20">
        <v>61109630510113</v>
      </c>
      <c r="E564" s="20" t="s">
        <v>914</v>
      </c>
      <c r="F564" s="18" t="s">
        <v>79</v>
      </c>
      <c r="G564" s="18" t="s">
        <v>41</v>
      </c>
      <c r="H564" s="19">
        <v>2</v>
      </c>
      <c r="I564" s="18" t="s">
        <v>908</v>
      </c>
      <c r="J564" s="24" t="s">
        <v>1020</v>
      </c>
      <c r="K564" s="19" t="s">
        <v>86</v>
      </c>
      <c r="L564" s="19" t="s">
        <v>29</v>
      </c>
      <c r="M564" s="19">
        <v>1</v>
      </c>
      <c r="N564" s="19">
        <v>13</v>
      </c>
      <c r="O564" s="18">
        <v>1890</v>
      </c>
      <c r="P564" s="18"/>
      <c r="Q564" s="19" t="s">
        <v>30</v>
      </c>
      <c r="R564" s="21">
        <v>0.1</v>
      </c>
      <c r="S564" s="22">
        <v>1907.7090149999999</v>
      </c>
      <c r="T564" s="18"/>
      <c r="U564" s="23">
        <v>9362.19</v>
      </c>
      <c r="V564" s="23">
        <f t="shared" si="145"/>
        <v>17860334.26314285</v>
      </c>
      <c r="W564" s="55"/>
      <c r="X564" s="23">
        <v>9466.8799999999992</v>
      </c>
      <c r="Y564" s="22">
        <f t="shared" si="141"/>
        <v>18060052.319923196</v>
      </c>
      <c r="Z564" s="23">
        <v>9801.8799999999992</v>
      </c>
      <c r="AA564" s="22">
        <f t="shared" si="142"/>
        <v>18699134.839948196</v>
      </c>
    </row>
    <row r="565" spans="1:27" s="16" customFormat="1" ht="20.100000000000001" customHeight="1">
      <c r="A565" s="39">
        <v>565</v>
      </c>
      <c r="B565" s="19"/>
      <c r="C565" s="19"/>
      <c r="D565" s="20" t="s">
        <v>915</v>
      </c>
      <c r="E565" s="20" t="s">
        <v>916</v>
      </c>
      <c r="F565" s="18" t="s">
        <v>79</v>
      </c>
      <c r="G565" s="18" t="s">
        <v>41</v>
      </c>
      <c r="H565" s="19">
        <v>2</v>
      </c>
      <c r="I565" s="18" t="s">
        <v>908</v>
      </c>
      <c r="J565" s="24" t="s">
        <v>1020</v>
      </c>
      <c r="K565" s="19" t="s">
        <v>86</v>
      </c>
      <c r="L565" s="19" t="s">
        <v>29</v>
      </c>
      <c r="M565" s="19">
        <v>1</v>
      </c>
      <c r="N565" s="19">
        <v>14</v>
      </c>
      <c r="O565" s="18">
        <v>1890</v>
      </c>
      <c r="P565" s="18"/>
      <c r="Q565" s="19" t="s">
        <v>39</v>
      </c>
      <c r="R565" s="21">
        <v>0.12</v>
      </c>
      <c r="S565" s="22">
        <v>1907.7090149999999</v>
      </c>
      <c r="T565" s="18"/>
      <c r="U565" s="23">
        <v>9131.69</v>
      </c>
      <c r="V565" s="23">
        <f t="shared" si="145"/>
        <v>17420607.335185349</v>
      </c>
      <c r="W565" s="55"/>
      <c r="X565" s="23">
        <v>9233.8799999999992</v>
      </c>
      <c r="Y565" s="22">
        <f t="shared" si="141"/>
        <v>17615556.119428199</v>
      </c>
      <c r="Z565" s="23">
        <v>9560.8799999999992</v>
      </c>
      <c r="AA565" s="22">
        <f t="shared" si="142"/>
        <v>18239376.967333198</v>
      </c>
    </row>
    <row r="566" spans="1:27" s="16" customFormat="1" ht="20.100000000000001" customHeight="1">
      <c r="A566" s="39">
        <v>566</v>
      </c>
      <c r="B566" s="19"/>
      <c r="C566" s="19"/>
      <c r="D566" s="20">
        <v>61109630510115</v>
      </c>
      <c r="E566" s="20" t="s">
        <v>917</v>
      </c>
      <c r="F566" s="18" t="s">
        <v>79</v>
      </c>
      <c r="G566" s="18" t="s">
        <v>41</v>
      </c>
      <c r="H566" s="19">
        <v>2</v>
      </c>
      <c r="I566" s="18" t="s">
        <v>908</v>
      </c>
      <c r="J566" s="24" t="s">
        <v>1020</v>
      </c>
      <c r="K566" s="19" t="s">
        <v>86</v>
      </c>
      <c r="L566" s="19" t="s">
        <v>29</v>
      </c>
      <c r="M566" s="19">
        <v>1</v>
      </c>
      <c r="N566" s="19">
        <v>15</v>
      </c>
      <c r="O566" s="18">
        <v>1890</v>
      </c>
      <c r="P566" s="18"/>
      <c r="Q566" s="19" t="s">
        <v>30</v>
      </c>
      <c r="R566" s="21">
        <v>0.1</v>
      </c>
      <c r="S566" s="22">
        <v>1907.7090149999999</v>
      </c>
      <c r="T566" s="18"/>
      <c r="U566" s="23">
        <v>9362.19</v>
      </c>
      <c r="V566" s="23">
        <f t="shared" si="145"/>
        <v>17860334.26314285</v>
      </c>
      <c r="W566" s="55"/>
      <c r="X566" s="23">
        <v>9466.8799999999992</v>
      </c>
      <c r="Y566" s="22">
        <f t="shared" si="141"/>
        <v>18060052.319923196</v>
      </c>
      <c r="Z566" s="23">
        <v>9801.8799999999992</v>
      </c>
      <c r="AA566" s="22">
        <f t="shared" si="142"/>
        <v>18699134.839948196</v>
      </c>
    </row>
    <row r="567" spans="1:27" s="16" customFormat="1" ht="20.100000000000001" customHeight="1">
      <c r="A567" s="39">
        <v>567</v>
      </c>
      <c r="B567" s="19"/>
      <c r="C567" s="19"/>
      <c r="D567" s="20">
        <v>61109630510116</v>
      </c>
      <c r="E567" s="20" t="s">
        <v>918</v>
      </c>
      <c r="F567" s="18" t="s">
        <v>79</v>
      </c>
      <c r="G567" s="18" t="s">
        <v>41</v>
      </c>
      <c r="H567" s="19">
        <v>2</v>
      </c>
      <c r="I567" s="18" t="s">
        <v>908</v>
      </c>
      <c r="J567" s="24" t="s">
        <v>1020</v>
      </c>
      <c r="K567" s="19" t="s">
        <v>86</v>
      </c>
      <c r="L567" s="19" t="s">
        <v>29</v>
      </c>
      <c r="M567" s="19">
        <v>1</v>
      </c>
      <c r="N567" s="19">
        <v>16</v>
      </c>
      <c r="O567" s="18">
        <v>1890</v>
      </c>
      <c r="P567" s="18"/>
      <c r="Q567" s="19" t="s">
        <v>51</v>
      </c>
      <c r="R567" s="21">
        <v>0.14000000000000001</v>
      </c>
      <c r="S567" s="22">
        <v>1907.7090149999999</v>
      </c>
      <c r="T567" s="18"/>
      <c r="U567" s="23">
        <v>8901.19</v>
      </c>
      <c r="V567" s="23">
        <f t="shared" si="145"/>
        <v>16980880.407227851</v>
      </c>
      <c r="W567" s="55"/>
      <c r="X567" s="23">
        <v>9000.8799999999992</v>
      </c>
      <c r="Y567" s="22">
        <f t="shared" si="141"/>
        <v>17171059.918933198</v>
      </c>
      <c r="Z567" s="23">
        <v>9319.8799999999992</v>
      </c>
      <c r="AA567" s="22">
        <f t="shared" si="142"/>
        <v>17779619.094718199</v>
      </c>
    </row>
    <row r="568" spans="1:27" s="16" customFormat="1" ht="20.100000000000001" customHeight="1">
      <c r="A568" s="39">
        <v>568</v>
      </c>
      <c r="B568" s="19"/>
      <c r="C568" s="19"/>
      <c r="D568" s="20">
        <v>61109630510102</v>
      </c>
      <c r="E568" s="20" t="s">
        <v>919</v>
      </c>
      <c r="F568" s="18" t="s">
        <v>79</v>
      </c>
      <c r="G568" s="18" t="s">
        <v>41</v>
      </c>
      <c r="H568" s="19">
        <v>2</v>
      </c>
      <c r="I568" s="18" t="s">
        <v>908</v>
      </c>
      <c r="J568" s="24" t="s">
        <v>1020</v>
      </c>
      <c r="K568" s="19" t="s">
        <v>86</v>
      </c>
      <c r="L568" s="19" t="s">
        <v>29</v>
      </c>
      <c r="M568" s="19">
        <v>1</v>
      </c>
      <c r="N568" s="19">
        <v>2</v>
      </c>
      <c r="O568" s="18">
        <v>1890</v>
      </c>
      <c r="P568" s="18"/>
      <c r="Q568" s="19" t="s">
        <v>30</v>
      </c>
      <c r="R568" s="21">
        <v>0.1</v>
      </c>
      <c r="S568" s="22">
        <v>1907.7090149999999</v>
      </c>
      <c r="T568" s="18"/>
      <c r="U568" s="23">
        <v>9362.19</v>
      </c>
      <c r="V568" s="23">
        <f t="shared" si="145"/>
        <v>17860334.26314285</v>
      </c>
      <c r="W568" s="55"/>
      <c r="X568" s="23">
        <v>9466.8799999999992</v>
      </c>
      <c r="Y568" s="22">
        <f t="shared" si="141"/>
        <v>18060052.319923196</v>
      </c>
      <c r="Z568" s="23">
        <v>9801.8799999999992</v>
      </c>
      <c r="AA568" s="22">
        <f t="shared" si="142"/>
        <v>18699134.839948196</v>
      </c>
    </row>
    <row r="569" spans="1:27" s="16" customFormat="1" ht="20.100000000000001" customHeight="1">
      <c r="A569" s="39">
        <v>569</v>
      </c>
      <c r="B569" s="19"/>
      <c r="C569" s="19"/>
      <c r="D569" s="20">
        <v>61109630510103</v>
      </c>
      <c r="E569" s="20" t="s">
        <v>920</v>
      </c>
      <c r="F569" s="18" t="s">
        <v>79</v>
      </c>
      <c r="G569" s="18" t="s">
        <v>41</v>
      </c>
      <c r="H569" s="19">
        <v>2</v>
      </c>
      <c r="I569" s="18" t="s">
        <v>908</v>
      </c>
      <c r="J569" s="24" t="s">
        <v>1020</v>
      </c>
      <c r="K569" s="19" t="s">
        <v>86</v>
      </c>
      <c r="L569" s="19" t="s">
        <v>29</v>
      </c>
      <c r="M569" s="19">
        <v>1</v>
      </c>
      <c r="N569" s="19">
        <v>3</v>
      </c>
      <c r="O569" s="18">
        <v>1890</v>
      </c>
      <c r="P569" s="18"/>
      <c r="Q569" s="19" t="s">
        <v>39</v>
      </c>
      <c r="R569" s="21">
        <v>0.12</v>
      </c>
      <c r="S569" s="22">
        <v>1907.7090149999999</v>
      </c>
      <c r="T569" s="18"/>
      <c r="U569" s="23">
        <v>9131.69</v>
      </c>
      <c r="V569" s="23">
        <f t="shared" si="145"/>
        <v>17420607.335185349</v>
      </c>
      <c r="W569" s="55"/>
      <c r="X569" s="23">
        <v>9233.8799999999992</v>
      </c>
      <c r="Y569" s="22">
        <f t="shared" si="141"/>
        <v>17615556.119428199</v>
      </c>
      <c r="Z569" s="23">
        <v>9560.8799999999992</v>
      </c>
      <c r="AA569" s="22">
        <f t="shared" si="142"/>
        <v>18239376.967333198</v>
      </c>
    </row>
    <row r="570" spans="1:27" s="16" customFormat="1" ht="20.100000000000001" customHeight="1">
      <c r="A570" s="39">
        <v>570</v>
      </c>
      <c r="B570" s="19"/>
      <c r="C570" s="19"/>
      <c r="D570" s="20">
        <v>61109630510104</v>
      </c>
      <c r="E570" s="20" t="s">
        <v>921</v>
      </c>
      <c r="F570" s="18" t="s">
        <v>79</v>
      </c>
      <c r="G570" s="18" t="s">
        <v>41</v>
      </c>
      <c r="H570" s="19">
        <v>2</v>
      </c>
      <c r="I570" s="18" t="s">
        <v>908</v>
      </c>
      <c r="J570" s="24" t="s">
        <v>1020</v>
      </c>
      <c r="K570" s="19" t="s">
        <v>86</v>
      </c>
      <c r="L570" s="19" t="s">
        <v>29</v>
      </c>
      <c r="M570" s="19">
        <v>1</v>
      </c>
      <c r="N570" s="19">
        <v>4</v>
      </c>
      <c r="O570" s="18">
        <v>1890</v>
      </c>
      <c r="P570" s="18"/>
      <c r="Q570" s="19" t="s">
        <v>64</v>
      </c>
      <c r="R570" s="21">
        <v>0.16</v>
      </c>
      <c r="S570" s="22">
        <v>1907.7090149999999</v>
      </c>
      <c r="T570" s="18"/>
      <c r="U570" s="23">
        <v>8670.69</v>
      </c>
      <c r="V570" s="23">
        <f t="shared" si="145"/>
        <v>16541153.47927035</v>
      </c>
      <c r="W570" s="55"/>
      <c r="X570" s="23">
        <v>8767.8799999999992</v>
      </c>
      <c r="Y570" s="22">
        <f t="shared" si="141"/>
        <v>16726563.718438197</v>
      </c>
      <c r="Z570" s="23">
        <v>9078.8799999999992</v>
      </c>
      <c r="AA570" s="22">
        <f t="shared" si="142"/>
        <v>17319861.222103197</v>
      </c>
    </row>
    <row r="571" spans="1:27" s="16" customFormat="1" ht="20.100000000000001" customHeight="1">
      <c r="A571" s="39">
        <v>571</v>
      </c>
      <c r="B571" s="19"/>
      <c r="C571" s="19"/>
      <c r="D571" s="20">
        <v>61109630510105</v>
      </c>
      <c r="E571" s="20" t="s">
        <v>922</v>
      </c>
      <c r="F571" s="18" t="s">
        <v>79</v>
      </c>
      <c r="G571" s="18" t="s">
        <v>41</v>
      </c>
      <c r="H571" s="19">
        <v>2</v>
      </c>
      <c r="I571" s="18" t="s">
        <v>908</v>
      </c>
      <c r="J571" s="24" t="s">
        <v>1020</v>
      </c>
      <c r="K571" s="19" t="s">
        <v>86</v>
      </c>
      <c r="L571" s="19" t="s">
        <v>29</v>
      </c>
      <c r="M571" s="19">
        <v>1</v>
      </c>
      <c r="N571" s="19">
        <v>5</v>
      </c>
      <c r="O571" s="18">
        <v>1134</v>
      </c>
      <c r="P571" s="18"/>
      <c r="Q571" s="19" t="s">
        <v>64</v>
      </c>
      <c r="R571" s="21">
        <v>0.16</v>
      </c>
      <c r="S571" s="22">
        <v>1144.614241</v>
      </c>
      <c r="T571" s="18"/>
      <c r="U571" s="23">
        <v>8670.69</v>
      </c>
      <c r="V571" s="23">
        <f t="shared" si="145"/>
        <v>9924595.2532962896</v>
      </c>
      <c r="W571" s="55"/>
      <c r="X571" s="23">
        <v>8767.8799999999992</v>
      </c>
      <c r="Y571" s="22">
        <f t="shared" si="141"/>
        <v>10035840.311379079</v>
      </c>
      <c r="Z571" s="23">
        <v>9078.8799999999992</v>
      </c>
      <c r="AA571" s="22">
        <f t="shared" si="142"/>
        <v>10391815.340330079</v>
      </c>
    </row>
    <row r="572" spans="1:27" s="16" customFormat="1" ht="20.100000000000001" customHeight="1">
      <c r="A572" s="39">
        <v>572</v>
      </c>
      <c r="B572" s="19"/>
      <c r="C572" s="19"/>
      <c r="D572" s="20">
        <v>61109630510160</v>
      </c>
      <c r="E572" s="20" t="s">
        <v>923</v>
      </c>
      <c r="F572" s="18" t="s">
        <v>79</v>
      </c>
      <c r="G572" s="18" t="s">
        <v>41</v>
      </c>
      <c r="H572" s="19">
        <v>1</v>
      </c>
      <c r="I572" s="18" t="s">
        <v>908</v>
      </c>
      <c r="J572" s="24" t="s">
        <v>1020</v>
      </c>
      <c r="K572" s="19" t="s">
        <v>86</v>
      </c>
      <c r="L572" s="19" t="s">
        <v>29</v>
      </c>
      <c r="M572" s="19">
        <v>1</v>
      </c>
      <c r="N572" s="19">
        <v>6</v>
      </c>
      <c r="O572" s="18">
        <v>1134</v>
      </c>
      <c r="P572" s="18"/>
      <c r="Q572" s="19" t="s">
        <v>30</v>
      </c>
      <c r="R572" s="21">
        <v>0.1</v>
      </c>
      <c r="S572" s="22">
        <v>1145.396714</v>
      </c>
      <c r="T572" s="18"/>
      <c r="U572" s="23">
        <v>9169.7199999999993</v>
      </c>
      <c r="V572" s="23">
        <f t="shared" si="145"/>
        <v>10502967.156300079</v>
      </c>
      <c r="W572" s="55"/>
      <c r="X572" s="23">
        <v>9272.32</v>
      </c>
      <c r="Y572" s="22">
        <f t="shared" si="141"/>
        <v>10620484.85915648</v>
      </c>
      <c r="Z572" s="23">
        <v>9600.64</v>
      </c>
      <c r="AA572" s="22">
        <f t="shared" si="142"/>
        <v>10996541.508296959</v>
      </c>
    </row>
    <row r="573" spans="1:27" s="16" customFormat="1" ht="20.100000000000001" customHeight="1">
      <c r="A573" s="39">
        <v>573</v>
      </c>
      <c r="B573" s="19"/>
      <c r="C573" s="19"/>
      <c r="D573" s="20">
        <v>61109630510170</v>
      </c>
      <c r="E573" s="20" t="s">
        <v>924</v>
      </c>
      <c r="F573" s="18" t="s">
        <v>79</v>
      </c>
      <c r="G573" s="18" t="s">
        <v>41</v>
      </c>
      <c r="H573" s="19">
        <v>1</v>
      </c>
      <c r="I573" s="18" t="s">
        <v>908</v>
      </c>
      <c r="J573" s="24" t="s">
        <v>1020</v>
      </c>
      <c r="K573" s="19" t="s">
        <v>86</v>
      </c>
      <c r="L573" s="19" t="s">
        <v>29</v>
      </c>
      <c r="M573" s="19">
        <v>1</v>
      </c>
      <c r="N573" s="19">
        <v>7</v>
      </c>
      <c r="O573" s="18">
        <v>1890</v>
      </c>
      <c r="P573" s="18"/>
      <c r="Q573" s="19" t="s">
        <v>30</v>
      </c>
      <c r="R573" s="21">
        <v>0.1</v>
      </c>
      <c r="S573" s="22">
        <v>1909.0017800000001</v>
      </c>
      <c r="T573" s="18"/>
      <c r="U573" s="23">
        <v>9169.7199999999993</v>
      </c>
      <c r="V573" s="23">
        <f t="shared" si="145"/>
        <v>17505011.802101601</v>
      </c>
      <c r="W573" s="55"/>
      <c r="X573" s="23">
        <v>9272.32</v>
      </c>
      <c r="Y573" s="22">
        <f t="shared" si="141"/>
        <v>17700875.384729601</v>
      </c>
      <c r="Z573" s="23">
        <v>9600.64</v>
      </c>
      <c r="AA573" s="22">
        <f t="shared" si="142"/>
        <v>18327638.849139199</v>
      </c>
    </row>
    <row r="574" spans="1:27" s="16" customFormat="1" ht="20.100000000000001" customHeight="1">
      <c r="A574" s="39">
        <v>574</v>
      </c>
      <c r="B574" s="19"/>
      <c r="C574" s="19"/>
      <c r="D574" s="20">
        <v>61109630510180</v>
      </c>
      <c r="E574" s="20" t="s">
        <v>925</v>
      </c>
      <c r="F574" s="18" t="s">
        <v>79</v>
      </c>
      <c r="G574" s="18" t="s">
        <v>41</v>
      </c>
      <c r="H574" s="19">
        <v>1</v>
      </c>
      <c r="I574" s="18" t="s">
        <v>908</v>
      </c>
      <c r="J574" s="24" t="s">
        <v>1020</v>
      </c>
      <c r="K574" s="19" t="s">
        <v>86</v>
      </c>
      <c r="L574" s="19" t="s">
        <v>29</v>
      </c>
      <c r="M574" s="19">
        <v>1</v>
      </c>
      <c r="N574" s="19">
        <v>8</v>
      </c>
      <c r="O574" s="18">
        <v>1890</v>
      </c>
      <c r="P574" s="18"/>
      <c r="Q574" s="19" t="s">
        <v>30</v>
      </c>
      <c r="R574" s="21">
        <v>0.1</v>
      </c>
      <c r="S574" s="22">
        <v>1909.0017800000001</v>
      </c>
      <c r="T574" s="18"/>
      <c r="U574" s="23">
        <v>9169.7199999999993</v>
      </c>
      <c r="V574" s="23">
        <f t="shared" si="145"/>
        <v>17505011.802101601</v>
      </c>
      <c r="W574" s="55"/>
      <c r="X574" s="23">
        <v>9272.32</v>
      </c>
      <c r="Y574" s="22">
        <f t="shared" si="141"/>
        <v>17700875.384729601</v>
      </c>
      <c r="Z574" s="23">
        <v>9600.64</v>
      </c>
      <c r="AA574" s="22">
        <f t="shared" si="142"/>
        <v>18327638.849139199</v>
      </c>
    </row>
    <row r="575" spans="1:27" s="16" customFormat="1" ht="20.100000000000001" customHeight="1">
      <c r="A575" s="39">
        <v>575</v>
      </c>
      <c r="B575" s="19"/>
      <c r="C575" s="19"/>
      <c r="D575" s="20">
        <v>61109630510190</v>
      </c>
      <c r="E575" s="20" t="s">
        <v>926</v>
      </c>
      <c r="F575" s="18" t="s">
        <v>79</v>
      </c>
      <c r="G575" s="18" t="s">
        <v>41</v>
      </c>
      <c r="H575" s="19">
        <v>1</v>
      </c>
      <c r="I575" s="18" t="s">
        <v>908</v>
      </c>
      <c r="J575" s="24" t="s">
        <v>1020</v>
      </c>
      <c r="K575" s="19" t="s">
        <v>86</v>
      </c>
      <c r="L575" s="19" t="s">
        <v>29</v>
      </c>
      <c r="M575" s="19">
        <v>1</v>
      </c>
      <c r="N575" s="19">
        <v>9</v>
      </c>
      <c r="O575" s="18">
        <v>1890</v>
      </c>
      <c r="P575" s="18"/>
      <c r="Q575" s="19" t="s">
        <v>48</v>
      </c>
      <c r="R575" s="21">
        <v>0.18</v>
      </c>
      <c r="S575" s="22">
        <v>1909.0017800000001</v>
      </c>
      <c r="T575" s="18"/>
      <c r="U575" s="23">
        <v>8247.7199999999993</v>
      </c>
      <c r="V575" s="23">
        <f t="shared" si="145"/>
        <v>15744912.160941599</v>
      </c>
      <c r="W575" s="55"/>
      <c r="X575" s="23">
        <v>8340.32</v>
      </c>
      <c r="Y575" s="22">
        <f t="shared" si="141"/>
        <v>15921685.7257696</v>
      </c>
      <c r="Z575" s="23">
        <v>8636.64</v>
      </c>
      <c r="AA575" s="22">
        <f t="shared" si="142"/>
        <v>16487361.133219199</v>
      </c>
    </row>
    <row r="576" spans="1:27" s="16" customFormat="1" ht="20.100000000000001" customHeight="1">
      <c r="A576" s="39">
        <v>576</v>
      </c>
      <c r="B576" s="25">
        <v>99</v>
      </c>
      <c r="C576" s="25">
        <v>100</v>
      </c>
      <c r="D576" s="26">
        <v>61109630510101</v>
      </c>
      <c r="E576" s="26" t="s">
        <v>907</v>
      </c>
      <c r="F576" s="27" t="s">
        <v>79</v>
      </c>
      <c r="G576" s="27" t="s">
        <v>41</v>
      </c>
      <c r="H576" s="25"/>
      <c r="I576" s="27" t="s">
        <v>908</v>
      </c>
      <c r="J576" s="27" t="s">
        <v>1017</v>
      </c>
      <c r="K576" s="25" t="s">
        <v>86</v>
      </c>
      <c r="L576" s="25"/>
      <c r="M576" s="25"/>
      <c r="N576" s="25"/>
      <c r="O576" s="27"/>
      <c r="P576" s="27"/>
      <c r="Q576" s="25"/>
      <c r="R576" s="28"/>
      <c r="S576" s="29"/>
      <c r="T576" s="30">
        <f>SUM(S560:S575)</f>
        <v>27475.625910999996</v>
      </c>
      <c r="U576" s="31">
        <f>V576/T576</f>
        <v>9072.3407066150048</v>
      </c>
      <c r="V576" s="31">
        <f>SUM(V560:V575)</f>
        <v>249268239.39209121</v>
      </c>
      <c r="W576" s="56">
        <v>249300000</v>
      </c>
      <c r="X576" s="31">
        <f>Y576/T576</f>
        <v>9173.8863864155228</v>
      </c>
      <c r="Y576" s="29">
        <f t="shared" ref="Y576:AA576" si="146">SUM(Y560:Y575)</f>
        <v>252058270.50316843</v>
      </c>
      <c r="Z576" s="31">
        <f>AA576/T576</f>
        <v>9498.8265627949804</v>
      </c>
      <c r="AA576" s="29">
        <f t="shared" si="146"/>
        <v>260986205.23282477</v>
      </c>
    </row>
    <row r="577" spans="1:27" s="16" customFormat="1" ht="20.100000000000001" customHeight="1">
      <c r="A577" s="39">
        <v>577</v>
      </c>
      <c r="B577" s="19">
        <v>100</v>
      </c>
      <c r="C577" s="19">
        <v>101</v>
      </c>
      <c r="D577" s="20" t="s">
        <v>927</v>
      </c>
      <c r="E577" s="20" t="s">
        <v>928</v>
      </c>
      <c r="F577" s="18" t="s">
        <v>79</v>
      </c>
      <c r="G577" s="18" t="s">
        <v>41</v>
      </c>
      <c r="H577" s="19">
        <v>2</v>
      </c>
      <c r="I577" s="18" t="s">
        <v>929</v>
      </c>
      <c r="J577" s="18" t="s">
        <v>1018</v>
      </c>
      <c r="K577" s="19" t="s">
        <v>86</v>
      </c>
      <c r="L577" s="19" t="s">
        <v>29</v>
      </c>
      <c r="M577" s="19">
        <v>3</v>
      </c>
      <c r="N577" s="19">
        <v>1</v>
      </c>
      <c r="O577" s="18">
        <v>1932.4</v>
      </c>
      <c r="P577" s="18"/>
      <c r="Q577" s="19" t="s">
        <v>47</v>
      </c>
      <c r="R577" s="21">
        <v>0.05</v>
      </c>
      <c r="S577" s="22">
        <v>1950.324619</v>
      </c>
      <c r="T577" s="18"/>
      <c r="U577" s="23">
        <v>9938.44</v>
      </c>
      <c r="V577" s="23">
        <f t="shared" ref="V577:V584" si="147">U577*S577</f>
        <v>19383184.206454359</v>
      </c>
      <c r="W577" s="55"/>
      <c r="X577" s="23">
        <v>10049.379999999999</v>
      </c>
      <c r="Y577" s="22">
        <f t="shared" si="141"/>
        <v>19599553.219686218</v>
      </c>
      <c r="Z577" s="23">
        <v>10404.379999999999</v>
      </c>
      <c r="AA577" s="22">
        <f t="shared" si="142"/>
        <v>20291918.45943122</v>
      </c>
    </row>
    <row r="578" spans="1:27" s="16" customFormat="1" ht="20.100000000000001" customHeight="1">
      <c r="A578" s="39">
        <v>578</v>
      </c>
      <c r="B578" s="19"/>
      <c r="C578" s="19"/>
      <c r="D578" s="20" t="s">
        <v>930</v>
      </c>
      <c r="E578" s="20" t="s">
        <v>931</v>
      </c>
      <c r="F578" s="18" t="s">
        <v>79</v>
      </c>
      <c r="G578" s="18" t="s">
        <v>41</v>
      </c>
      <c r="H578" s="19">
        <v>2</v>
      </c>
      <c r="I578" s="18" t="s">
        <v>929</v>
      </c>
      <c r="J578" s="24" t="s">
        <v>1020</v>
      </c>
      <c r="K578" s="19" t="s">
        <v>86</v>
      </c>
      <c r="L578" s="19" t="s">
        <v>29</v>
      </c>
      <c r="M578" s="19">
        <v>3</v>
      </c>
      <c r="N578" s="19">
        <v>2</v>
      </c>
      <c r="O578" s="18">
        <v>1932.4</v>
      </c>
      <c r="P578" s="18"/>
      <c r="Q578" s="19" t="s">
        <v>47</v>
      </c>
      <c r="R578" s="21">
        <v>0.05</v>
      </c>
      <c r="S578" s="22">
        <v>1950.324619</v>
      </c>
      <c r="T578" s="18"/>
      <c r="U578" s="23">
        <v>9938.44</v>
      </c>
      <c r="V578" s="23">
        <f t="shared" si="147"/>
        <v>19383184.206454359</v>
      </c>
      <c r="W578" s="55"/>
      <c r="X578" s="23">
        <v>10049.379999999999</v>
      </c>
      <c r="Y578" s="22">
        <f t="shared" si="141"/>
        <v>19599553.219686218</v>
      </c>
      <c r="Z578" s="23">
        <v>10404.379999999999</v>
      </c>
      <c r="AA578" s="22">
        <f t="shared" si="142"/>
        <v>20291918.45943122</v>
      </c>
    </row>
    <row r="579" spans="1:27" s="16" customFormat="1" ht="20.100000000000001" customHeight="1">
      <c r="A579" s="39">
        <v>579</v>
      </c>
      <c r="B579" s="19"/>
      <c r="C579" s="19"/>
      <c r="D579" s="20" t="s">
        <v>932</v>
      </c>
      <c r="E579" s="20" t="s">
        <v>933</v>
      </c>
      <c r="F579" s="18" t="s">
        <v>79</v>
      </c>
      <c r="G579" s="18" t="s">
        <v>41</v>
      </c>
      <c r="H579" s="19">
        <v>2</v>
      </c>
      <c r="I579" s="18" t="s">
        <v>929</v>
      </c>
      <c r="J579" s="24" t="s">
        <v>1020</v>
      </c>
      <c r="K579" s="19" t="s">
        <v>86</v>
      </c>
      <c r="L579" s="19" t="s">
        <v>29</v>
      </c>
      <c r="M579" s="19">
        <v>3</v>
      </c>
      <c r="N579" s="19">
        <v>3</v>
      </c>
      <c r="O579" s="18">
        <v>1932.4</v>
      </c>
      <c r="P579" s="18"/>
      <c r="Q579" s="19" t="s">
        <v>47</v>
      </c>
      <c r="R579" s="21">
        <v>0.05</v>
      </c>
      <c r="S579" s="22">
        <v>1950.324619</v>
      </c>
      <c r="T579" s="18"/>
      <c r="U579" s="23">
        <v>9938.44</v>
      </c>
      <c r="V579" s="23">
        <f t="shared" si="147"/>
        <v>19383184.206454359</v>
      </c>
      <c r="W579" s="55"/>
      <c r="X579" s="23">
        <v>10049.379999999999</v>
      </c>
      <c r="Y579" s="22">
        <f t="shared" si="141"/>
        <v>19599553.219686218</v>
      </c>
      <c r="Z579" s="23">
        <v>10404.379999999999</v>
      </c>
      <c r="AA579" s="22">
        <f t="shared" si="142"/>
        <v>20291918.45943122</v>
      </c>
    </row>
    <row r="580" spans="1:27" s="16" customFormat="1" ht="20.100000000000001" customHeight="1">
      <c r="A580" s="39">
        <v>580</v>
      </c>
      <c r="B580" s="19"/>
      <c r="C580" s="19"/>
      <c r="D580" s="20" t="s">
        <v>934</v>
      </c>
      <c r="E580" s="20" t="s">
        <v>935</v>
      </c>
      <c r="F580" s="18" t="s">
        <v>79</v>
      </c>
      <c r="G580" s="18" t="s">
        <v>41</v>
      </c>
      <c r="H580" s="19">
        <v>2</v>
      </c>
      <c r="I580" s="18" t="s">
        <v>929</v>
      </c>
      <c r="J580" s="24" t="s">
        <v>1020</v>
      </c>
      <c r="K580" s="19" t="s">
        <v>86</v>
      </c>
      <c r="L580" s="19" t="s">
        <v>29</v>
      </c>
      <c r="M580" s="19">
        <v>3</v>
      </c>
      <c r="N580" s="19">
        <v>4</v>
      </c>
      <c r="O580" s="18">
        <v>1932.4</v>
      </c>
      <c r="P580" s="18"/>
      <c r="Q580" s="19" t="s">
        <v>48</v>
      </c>
      <c r="R580" s="21">
        <v>0.18</v>
      </c>
      <c r="S580" s="22">
        <v>1950.324619</v>
      </c>
      <c r="T580" s="18"/>
      <c r="U580" s="23">
        <v>8440.19</v>
      </c>
      <c r="V580" s="23">
        <f t="shared" si="147"/>
        <v>16461110.346037611</v>
      </c>
      <c r="W580" s="55"/>
      <c r="X580" s="23">
        <v>8534.8799999999992</v>
      </c>
      <c r="Y580" s="22">
        <f t="shared" si="141"/>
        <v>16645786.584210718</v>
      </c>
      <c r="Z580" s="23">
        <v>8837.8799999999992</v>
      </c>
      <c r="AA580" s="22">
        <f t="shared" si="142"/>
        <v>17236734.943767719</v>
      </c>
    </row>
    <row r="581" spans="1:27" s="16" customFormat="1" ht="20.100000000000001" customHeight="1">
      <c r="A581" s="39">
        <v>581</v>
      </c>
      <c r="B581" s="19"/>
      <c r="C581" s="19"/>
      <c r="D581" s="20" t="s">
        <v>936</v>
      </c>
      <c r="E581" s="20" t="s">
        <v>937</v>
      </c>
      <c r="F581" s="18" t="s">
        <v>79</v>
      </c>
      <c r="G581" s="18" t="s">
        <v>41</v>
      </c>
      <c r="H581" s="19">
        <v>2</v>
      </c>
      <c r="I581" s="18" t="s">
        <v>929</v>
      </c>
      <c r="J581" s="24" t="s">
        <v>1020</v>
      </c>
      <c r="K581" s="19" t="s">
        <v>86</v>
      </c>
      <c r="L581" s="19" t="s">
        <v>29</v>
      </c>
      <c r="M581" s="19">
        <v>3</v>
      </c>
      <c r="N581" s="19">
        <v>5</v>
      </c>
      <c r="O581" s="18">
        <v>1932.4</v>
      </c>
      <c r="P581" s="18"/>
      <c r="Q581" s="19" t="s">
        <v>30</v>
      </c>
      <c r="R581" s="21">
        <v>0.1</v>
      </c>
      <c r="S581" s="22">
        <v>1950.324619</v>
      </c>
      <c r="T581" s="18"/>
      <c r="U581" s="23">
        <v>9362.19</v>
      </c>
      <c r="V581" s="23">
        <f t="shared" si="147"/>
        <v>18259309.644755609</v>
      </c>
      <c r="W581" s="55"/>
      <c r="X581" s="23">
        <v>9466.8799999999992</v>
      </c>
      <c r="Y581" s="22">
        <f t="shared" si="141"/>
        <v>18463489.129118718</v>
      </c>
      <c r="Z581" s="23">
        <v>9801.8799999999992</v>
      </c>
      <c r="AA581" s="22">
        <f t="shared" si="142"/>
        <v>19116847.87648372</v>
      </c>
    </row>
    <row r="582" spans="1:27" s="16" customFormat="1" ht="20.100000000000001" customHeight="1">
      <c r="A582" s="39">
        <v>582</v>
      </c>
      <c r="B582" s="19"/>
      <c r="C582" s="19"/>
      <c r="D582" s="20" t="s">
        <v>938</v>
      </c>
      <c r="E582" s="20" t="s">
        <v>939</v>
      </c>
      <c r="F582" s="18" t="s">
        <v>79</v>
      </c>
      <c r="G582" s="18" t="s">
        <v>41</v>
      </c>
      <c r="H582" s="19">
        <v>2</v>
      </c>
      <c r="I582" s="18" t="s">
        <v>929</v>
      </c>
      <c r="J582" s="24" t="s">
        <v>1020</v>
      </c>
      <c r="K582" s="19" t="s">
        <v>86</v>
      </c>
      <c r="L582" s="19" t="s">
        <v>29</v>
      </c>
      <c r="M582" s="19">
        <v>3</v>
      </c>
      <c r="N582" s="19">
        <v>6</v>
      </c>
      <c r="O582" s="18">
        <v>1380.4</v>
      </c>
      <c r="P582" s="18"/>
      <c r="Q582" s="19" t="s">
        <v>47</v>
      </c>
      <c r="R582" s="21">
        <v>0.05</v>
      </c>
      <c r="S582" s="22">
        <v>1393.2043589999998</v>
      </c>
      <c r="T582" s="18"/>
      <c r="U582" s="23">
        <v>9938.44</v>
      </c>
      <c r="V582" s="23">
        <f t="shared" si="147"/>
        <v>13846277.929659959</v>
      </c>
      <c r="W582" s="55"/>
      <c r="X582" s="23">
        <v>10049.379999999999</v>
      </c>
      <c r="Y582" s="22">
        <f t="shared" si="141"/>
        <v>14000840.021247417</v>
      </c>
      <c r="Z582" s="23">
        <v>10404.379999999999</v>
      </c>
      <c r="AA582" s="22">
        <f t="shared" si="142"/>
        <v>14495427.568692418</v>
      </c>
    </row>
    <row r="583" spans="1:27" s="16" customFormat="1" ht="20.100000000000001" customHeight="1">
      <c r="A583" s="39">
        <v>583</v>
      </c>
      <c r="B583" s="19"/>
      <c r="C583" s="19"/>
      <c r="D583" s="20" t="s">
        <v>940</v>
      </c>
      <c r="E583" s="20" t="s">
        <v>941</v>
      </c>
      <c r="F583" s="18" t="s">
        <v>79</v>
      </c>
      <c r="G583" s="18" t="s">
        <v>41</v>
      </c>
      <c r="H583" s="19">
        <v>2</v>
      </c>
      <c r="I583" s="18" t="s">
        <v>929</v>
      </c>
      <c r="J583" s="24" t="s">
        <v>1020</v>
      </c>
      <c r="K583" s="19" t="s">
        <v>86</v>
      </c>
      <c r="L583" s="19" t="s">
        <v>29</v>
      </c>
      <c r="M583" s="19">
        <v>3</v>
      </c>
      <c r="N583" s="19">
        <v>7</v>
      </c>
      <c r="O583" s="18">
        <v>528.4</v>
      </c>
      <c r="P583" s="18"/>
      <c r="Q583" s="19" t="s">
        <v>47</v>
      </c>
      <c r="R583" s="21">
        <v>0.05</v>
      </c>
      <c r="S583" s="22">
        <v>533.30135600000006</v>
      </c>
      <c r="T583" s="18"/>
      <c r="U583" s="23">
        <v>9938.44</v>
      </c>
      <c r="V583" s="23">
        <f t="shared" si="147"/>
        <v>5300183.5285246409</v>
      </c>
      <c r="W583" s="55"/>
      <c r="X583" s="23">
        <v>10049.379999999999</v>
      </c>
      <c r="Y583" s="22">
        <f t="shared" si="141"/>
        <v>5359347.9809592804</v>
      </c>
      <c r="Z583" s="23">
        <v>10404.379999999999</v>
      </c>
      <c r="AA583" s="22">
        <f t="shared" si="142"/>
        <v>5548669.9623392802</v>
      </c>
    </row>
    <row r="584" spans="1:27" s="16" customFormat="1" ht="20.100000000000001" customHeight="1">
      <c r="A584" s="39">
        <v>584</v>
      </c>
      <c r="B584" s="19"/>
      <c r="C584" s="19"/>
      <c r="D584" s="20" t="s">
        <v>942</v>
      </c>
      <c r="E584" s="20" t="s">
        <v>943</v>
      </c>
      <c r="F584" s="18" t="s">
        <v>79</v>
      </c>
      <c r="G584" s="18" t="s">
        <v>41</v>
      </c>
      <c r="H584" s="19">
        <v>2</v>
      </c>
      <c r="I584" s="18" t="s">
        <v>929</v>
      </c>
      <c r="J584" s="24" t="s">
        <v>1020</v>
      </c>
      <c r="K584" s="19" t="s">
        <v>86</v>
      </c>
      <c r="L584" s="19" t="s">
        <v>29</v>
      </c>
      <c r="M584" s="19">
        <v>3</v>
      </c>
      <c r="N584" s="19">
        <v>8</v>
      </c>
      <c r="O584" s="18">
        <v>363.4</v>
      </c>
      <c r="P584" s="18"/>
      <c r="Q584" s="19" t="s">
        <v>51</v>
      </c>
      <c r="R584" s="21">
        <v>0.14000000000000001</v>
      </c>
      <c r="S584" s="22">
        <v>366.77083699999997</v>
      </c>
      <c r="T584" s="18"/>
      <c r="U584" s="23">
        <v>8901.19</v>
      </c>
      <c r="V584" s="23">
        <f t="shared" si="147"/>
        <v>3264696.9065960301</v>
      </c>
      <c r="W584" s="55"/>
      <c r="X584" s="23">
        <v>9000.8799999999992</v>
      </c>
      <c r="Y584" s="22">
        <f t="shared" si="141"/>
        <v>3301260.2913365592</v>
      </c>
      <c r="Z584" s="23">
        <v>9319.8799999999992</v>
      </c>
      <c r="AA584" s="22">
        <f t="shared" si="142"/>
        <v>3418260.1883395594</v>
      </c>
    </row>
    <row r="585" spans="1:27" s="16" customFormat="1" ht="20.100000000000001" customHeight="1">
      <c r="A585" s="39">
        <v>585</v>
      </c>
      <c r="B585" s="25">
        <v>100</v>
      </c>
      <c r="C585" s="25">
        <v>101</v>
      </c>
      <c r="D585" s="26" t="s">
        <v>927</v>
      </c>
      <c r="E585" s="26" t="s">
        <v>928</v>
      </c>
      <c r="F585" s="27" t="s">
        <v>79</v>
      </c>
      <c r="G585" s="27" t="s">
        <v>41</v>
      </c>
      <c r="H585" s="25"/>
      <c r="I585" s="27" t="s">
        <v>929</v>
      </c>
      <c r="J585" s="27" t="s">
        <v>1018</v>
      </c>
      <c r="K585" s="25" t="s">
        <v>86</v>
      </c>
      <c r="L585" s="25"/>
      <c r="M585" s="25"/>
      <c r="N585" s="25"/>
      <c r="O585" s="27"/>
      <c r="P585" s="27"/>
      <c r="Q585" s="25"/>
      <c r="R585" s="28"/>
      <c r="S585" s="29"/>
      <c r="T585" s="30">
        <f>SUM(S577:S584)</f>
        <v>12044.899646999998</v>
      </c>
      <c r="U585" s="31">
        <f>V585/T585</f>
        <v>9570.9498919444959</v>
      </c>
      <c r="V585" s="31">
        <f>SUM(V577:V584)</f>
        <v>115281130.97493693</v>
      </c>
      <c r="W585" s="56">
        <v>115300000</v>
      </c>
      <c r="X585" s="31">
        <f>Y585/T585</f>
        <v>9677.9040990154772</v>
      </c>
      <c r="Y585" s="29">
        <f t="shared" ref="Y585:AA585" si="148">SUM(Y577:Y584)</f>
        <v>116569383.66593136</v>
      </c>
      <c r="Z585" s="31">
        <f>AA585/T585</f>
        <v>10020.14956164262</v>
      </c>
      <c r="AA585" s="29">
        <f t="shared" si="148"/>
        <v>120691695.91791637</v>
      </c>
    </row>
    <row r="586" spans="1:27" s="82" customFormat="1" ht="20.100000000000001" customHeight="1">
      <c r="A586" s="74">
        <v>586</v>
      </c>
      <c r="B586" s="75">
        <v>101</v>
      </c>
      <c r="C586" s="75">
        <v>102</v>
      </c>
      <c r="D586" s="76">
        <v>61109771310101</v>
      </c>
      <c r="E586" s="76" t="s">
        <v>944</v>
      </c>
      <c r="F586" s="77" t="s">
        <v>79</v>
      </c>
      <c r="G586" s="77" t="s">
        <v>41</v>
      </c>
      <c r="H586" s="75">
        <v>1</v>
      </c>
      <c r="I586" s="77" t="s">
        <v>1533</v>
      </c>
      <c r="J586" s="77" t="s">
        <v>1019</v>
      </c>
      <c r="K586" s="75" t="s">
        <v>86</v>
      </c>
      <c r="L586" s="75" t="s">
        <v>20</v>
      </c>
      <c r="M586" s="75" t="s">
        <v>25</v>
      </c>
      <c r="N586" s="75" t="s">
        <v>21</v>
      </c>
      <c r="O586" s="77">
        <v>1440</v>
      </c>
      <c r="P586" s="77"/>
      <c r="Q586" s="75" t="s">
        <v>23</v>
      </c>
      <c r="R586" s="78">
        <v>0.05</v>
      </c>
      <c r="S586" s="79">
        <v>1454.57077</v>
      </c>
      <c r="T586" s="77"/>
      <c r="U586" s="80">
        <v>8119.32</v>
      </c>
      <c r="V586" s="80">
        <f>U586*S586</f>
        <v>11810125.5442764</v>
      </c>
      <c r="W586" s="81"/>
      <c r="X586" s="80">
        <v>8327.44</v>
      </c>
      <c r="Y586" s="79">
        <f t="shared" si="141"/>
        <v>12112850.812928801</v>
      </c>
      <c r="Z586" s="80">
        <v>8984.02</v>
      </c>
      <c r="AA586" s="79">
        <f t="shared" si="142"/>
        <v>13067892.889095401</v>
      </c>
    </row>
    <row r="587" spans="1:27" s="82" customFormat="1" ht="20.100000000000001" customHeight="1">
      <c r="A587" s="74">
        <v>587</v>
      </c>
      <c r="B587" s="75">
        <v>101</v>
      </c>
      <c r="C587" s="75">
        <v>102</v>
      </c>
      <c r="D587" s="76">
        <v>61109771310101</v>
      </c>
      <c r="E587" s="76" t="s">
        <v>944</v>
      </c>
      <c r="F587" s="77" t="s">
        <v>79</v>
      </c>
      <c r="G587" s="77" t="s">
        <v>41</v>
      </c>
      <c r="H587" s="75"/>
      <c r="I587" s="77" t="s">
        <v>1533</v>
      </c>
      <c r="J587" s="77" t="s">
        <v>1019</v>
      </c>
      <c r="K587" s="75" t="s">
        <v>86</v>
      </c>
      <c r="L587" s="75"/>
      <c r="M587" s="75"/>
      <c r="N587" s="75"/>
      <c r="O587" s="77"/>
      <c r="P587" s="77"/>
      <c r="Q587" s="75"/>
      <c r="R587" s="78"/>
      <c r="S587" s="79"/>
      <c r="T587" s="84">
        <f>+S586</f>
        <v>1454.57077</v>
      </c>
      <c r="U587" s="80">
        <f>V587/T587</f>
        <v>8119.32</v>
      </c>
      <c r="V587" s="80">
        <f>SUM(V586)</f>
        <v>11810125.5442764</v>
      </c>
      <c r="W587" s="81">
        <v>11900000</v>
      </c>
      <c r="X587" s="80">
        <f>Y587/T587</f>
        <v>8327.44</v>
      </c>
      <c r="Y587" s="79">
        <f t="shared" ref="Y587:AA587" si="149">SUM(Y586)</f>
        <v>12112850.812928801</v>
      </c>
      <c r="Z587" s="80">
        <f>AA587/T587</f>
        <v>8984.02</v>
      </c>
      <c r="AA587" s="79">
        <f t="shared" si="149"/>
        <v>13067892.889095401</v>
      </c>
    </row>
    <row r="588" spans="1:27" s="16" customFormat="1" ht="20.100000000000001" customHeight="1">
      <c r="A588" s="39">
        <v>588</v>
      </c>
      <c r="B588" s="42">
        <v>102</v>
      </c>
      <c r="C588" s="42">
        <v>1</v>
      </c>
      <c r="D588" s="20" t="s">
        <v>1021</v>
      </c>
      <c r="E588" s="20">
        <v>2359</v>
      </c>
      <c r="F588" s="20" t="s">
        <v>18</v>
      </c>
      <c r="G588" s="20" t="s">
        <v>19</v>
      </c>
      <c r="H588" s="43"/>
      <c r="I588" s="20" t="s">
        <v>1022</v>
      </c>
      <c r="J588" s="20" t="s">
        <v>1544</v>
      </c>
      <c r="K588" s="43" t="s">
        <v>1023</v>
      </c>
      <c r="L588" s="43" t="s">
        <v>20</v>
      </c>
      <c r="M588" s="43" t="s">
        <v>21</v>
      </c>
      <c r="N588" s="43" t="s">
        <v>22</v>
      </c>
      <c r="O588" s="23">
        <v>1066.7</v>
      </c>
      <c r="P588" s="20" t="s">
        <v>1024</v>
      </c>
      <c r="Q588" s="43" t="s">
        <v>23</v>
      </c>
      <c r="R588" s="21">
        <v>0.1</v>
      </c>
      <c r="S588" s="22">
        <v>1077.1750019999999</v>
      </c>
      <c r="T588" s="44"/>
      <c r="U588" s="23">
        <v>7697.74</v>
      </c>
      <c r="V588" s="23">
        <f>U588*S588</f>
        <v>8291813.0998954792</v>
      </c>
      <c r="W588" s="55"/>
      <c r="X588" s="23">
        <v>7897.9</v>
      </c>
      <c r="Y588" s="23">
        <f>X588*S588</f>
        <v>8507420.4482958</v>
      </c>
      <c r="Z588" s="23">
        <v>8529.3799999999992</v>
      </c>
      <c r="AA588" s="23">
        <f>Z588*S588</f>
        <v>9187634.9185587596</v>
      </c>
    </row>
    <row r="589" spans="1:27" s="16" customFormat="1" ht="20.100000000000001" customHeight="1">
      <c r="A589" s="39">
        <v>589</v>
      </c>
      <c r="B589" s="45">
        <v>102</v>
      </c>
      <c r="C589" s="45">
        <v>1</v>
      </c>
      <c r="D589" s="26" t="s">
        <v>1021</v>
      </c>
      <c r="E589" s="26">
        <v>2359</v>
      </c>
      <c r="F589" s="26" t="s">
        <v>18</v>
      </c>
      <c r="G589" s="26" t="s">
        <v>19</v>
      </c>
      <c r="H589" s="46"/>
      <c r="I589" s="47" t="s">
        <v>1022</v>
      </c>
      <c r="J589" s="26" t="s">
        <v>1544</v>
      </c>
      <c r="K589" s="46" t="s">
        <v>1023</v>
      </c>
      <c r="L589" s="46"/>
      <c r="M589" s="46"/>
      <c r="N589" s="46"/>
      <c r="O589" s="31"/>
      <c r="P589" s="26"/>
      <c r="Q589" s="46"/>
      <c r="R589" s="28"/>
      <c r="S589" s="48"/>
      <c r="T589" s="49">
        <v>1077.1750019999999</v>
      </c>
      <c r="U589" s="31">
        <f>V589/T589</f>
        <v>7697.74</v>
      </c>
      <c r="V589" s="31">
        <f>SUM(V588)</f>
        <v>8291813.0998954792</v>
      </c>
      <c r="W589" s="56">
        <v>8300000</v>
      </c>
      <c r="X589" s="31">
        <f>Y589/T589</f>
        <v>7897.9000000000005</v>
      </c>
      <c r="Y589" s="31">
        <f>SUM(Y588)</f>
        <v>8507420.4482958</v>
      </c>
      <c r="Z589" s="31">
        <f>AA589/T589</f>
        <v>8529.3799999999992</v>
      </c>
      <c r="AA589" s="31">
        <f>SUM(AA588)</f>
        <v>9187634.9185587596</v>
      </c>
    </row>
    <row r="590" spans="1:27" s="16" customFormat="1" ht="19.899999999999999" customHeight="1">
      <c r="A590" s="96">
        <v>590</v>
      </c>
      <c r="B590" s="97">
        <v>103</v>
      </c>
      <c r="C590" s="97">
        <v>2</v>
      </c>
      <c r="D590" s="33" t="s">
        <v>1025</v>
      </c>
      <c r="E590" s="33" t="s">
        <v>1026</v>
      </c>
      <c r="F590" s="33" t="s">
        <v>18</v>
      </c>
      <c r="G590" s="33" t="s">
        <v>19</v>
      </c>
      <c r="H590" s="98"/>
      <c r="I590" s="33" t="s">
        <v>1027</v>
      </c>
      <c r="J590" s="33" t="s">
        <v>1028</v>
      </c>
      <c r="K590" s="98" t="s">
        <v>1023</v>
      </c>
      <c r="L590" s="98" t="s">
        <v>20</v>
      </c>
      <c r="M590" s="98" t="s">
        <v>21</v>
      </c>
      <c r="N590" s="98" t="s">
        <v>21</v>
      </c>
      <c r="O590" s="37">
        <v>1512</v>
      </c>
      <c r="P590" s="33" t="s">
        <v>1029</v>
      </c>
      <c r="Q590" s="98" t="s">
        <v>24</v>
      </c>
      <c r="R590" s="35"/>
      <c r="S590" s="36">
        <v>1526.942266</v>
      </c>
      <c r="T590" s="99"/>
      <c r="U590" s="37">
        <v>7697.74</v>
      </c>
      <c r="V590" s="37">
        <f>U590*S590</f>
        <v>11754004.558678839</v>
      </c>
      <c r="W590" s="57"/>
      <c r="X590" s="37">
        <v>7897.9</v>
      </c>
      <c r="Y590" s="37">
        <f>X590*S590</f>
        <v>12059637.322641399</v>
      </c>
      <c r="Z590" s="37">
        <v>8529.3799999999992</v>
      </c>
      <c r="AA590" s="37">
        <f>Z590*S590</f>
        <v>13023870.824775079</v>
      </c>
    </row>
    <row r="591" spans="1:27" s="16" customFormat="1" ht="20.100000000000001" customHeight="1">
      <c r="A591" s="96">
        <v>591</v>
      </c>
      <c r="B591" s="97"/>
      <c r="C591" s="97"/>
      <c r="D591" s="33" t="s">
        <v>1030</v>
      </c>
      <c r="E591" s="33" t="s">
        <v>1031</v>
      </c>
      <c r="F591" s="33" t="s">
        <v>18</v>
      </c>
      <c r="G591" s="33" t="s">
        <v>19</v>
      </c>
      <c r="H591" s="98"/>
      <c r="I591" s="33" t="s">
        <v>1027</v>
      </c>
      <c r="J591" s="100" t="s">
        <v>1020</v>
      </c>
      <c r="K591" s="98" t="s">
        <v>1023</v>
      </c>
      <c r="L591" s="98" t="s">
        <v>20</v>
      </c>
      <c r="M591" s="98" t="s">
        <v>21</v>
      </c>
      <c r="N591" s="98" t="s">
        <v>22</v>
      </c>
      <c r="O591" s="37">
        <v>1344</v>
      </c>
      <c r="P591" s="33" t="s">
        <v>1029</v>
      </c>
      <c r="Q591" s="98" t="s">
        <v>24</v>
      </c>
      <c r="R591" s="35"/>
      <c r="S591" s="36">
        <v>1357.2820139999999</v>
      </c>
      <c r="T591" s="99"/>
      <c r="U591" s="37">
        <v>7697.74</v>
      </c>
      <c r="V591" s="37">
        <f>U591*S591</f>
        <v>10448004.050448358</v>
      </c>
      <c r="W591" s="57"/>
      <c r="X591" s="37">
        <v>7897.9</v>
      </c>
      <c r="Y591" s="37">
        <f t="shared" ref="Y591:Y594" si="150">X591*S591</f>
        <v>10719677.618370598</v>
      </c>
      <c r="Z591" s="37">
        <v>8529.3799999999992</v>
      </c>
      <c r="AA591" s="37">
        <f t="shared" ref="AA591:AA594" si="151">Z591*S591</f>
        <v>11576774.064571317</v>
      </c>
    </row>
    <row r="592" spans="1:27" s="16" customFormat="1" ht="20.100000000000001" customHeight="1">
      <c r="A592" s="96">
        <v>592</v>
      </c>
      <c r="B592" s="97"/>
      <c r="C592" s="97"/>
      <c r="D592" s="33" t="s">
        <v>1032</v>
      </c>
      <c r="E592" s="33" t="s">
        <v>1033</v>
      </c>
      <c r="F592" s="33" t="s">
        <v>18</v>
      </c>
      <c r="G592" s="33" t="s">
        <v>19</v>
      </c>
      <c r="H592" s="98"/>
      <c r="I592" s="33" t="s">
        <v>1027</v>
      </c>
      <c r="J592" s="100" t="s">
        <v>1020</v>
      </c>
      <c r="K592" s="98" t="s">
        <v>1023</v>
      </c>
      <c r="L592" s="98" t="s">
        <v>20</v>
      </c>
      <c r="M592" s="98" t="s">
        <v>21</v>
      </c>
      <c r="N592" s="98" t="s">
        <v>25</v>
      </c>
      <c r="O592" s="37">
        <v>1848</v>
      </c>
      <c r="P592" s="33" t="s">
        <v>1029</v>
      </c>
      <c r="Q592" s="98" t="s">
        <v>24</v>
      </c>
      <c r="R592" s="35"/>
      <c r="S592" s="36">
        <v>1866.2627689999999</v>
      </c>
      <c r="T592" s="99"/>
      <c r="U592" s="37">
        <v>7697.74</v>
      </c>
      <c r="V592" s="37">
        <f>U592*S592</f>
        <v>14366005.56744206</v>
      </c>
      <c r="W592" s="57"/>
      <c r="X592" s="37">
        <v>7897.9</v>
      </c>
      <c r="Y592" s="37">
        <f t="shared" si="150"/>
        <v>14739556.723285099</v>
      </c>
      <c r="Z592" s="37">
        <v>8529.3799999999992</v>
      </c>
      <c r="AA592" s="37">
        <f t="shared" si="151"/>
        <v>15918064.336653218</v>
      </c>
    </row>
    <row r="593" spans="1:27" s="16" customFormat="1" ht="20.100000000000001" customHeight="1">
      <c r="A593" s="96">
        <v>593</v>
      </c>
      <c r="B593" s="97"/>
      <c r="C593" s="97"/>
      <c r="D593" s="33" t="s">
        <v>1034</v>
      </c>
      <c r="E593" s="33" t="s">
        <v>1035</v>
      </c>
      <c r="F593" s="33" t="s">
        <v>18</v>
      </c>
      <c r="G593" s="33" t="s">
        <v>19</v>
      </c>
      <c r="H593" s="98"/>
      <c r="I593" s="33" t="s">
        <v>1027</v>
      </c>
      <c r="J593" s="100" t="s">
        <v>1020</v>
      </c>
      <c r="K593" s="98" t="s">
        <v>1023</v>
      </c>
      <c r="L593" s="98" t="s">
        <v>20</v>
      </c>
      <c r="M593" s="98" t="s">
        <v>21</v>
      </c>
      <c r="N593" s="98" t="s">
        <v>26</v>
      </c>
      <c r="O593" s="37">
        <v>1438.4</v>
      </c>
      <c r="P593" s="33" t="s">
        <v>1029</v>
      </c>
      <c r="Q593" s="98" t="s">
        <v>24</v>
      </c>
      <c r="R593" s="35"/>
      <c r="S593" s="36">
        <v>1453.0188700000001</v>
      </c>
      <c r="T593" s="99"/>
      <c r="U593" s="37">
        <v>7697.74</v>
      </c>
      <c r="V593" s="37">
        <f>U593*S593</f>
        <v>11184961.4763538</v>
      </c>
      <c r="W593" s="57"/>
      <c r="X593" s="37">
        <v>7897.9</v>
      </c>
      <c r="Y593" s="37">
        <f t="shared" si="150"/>
        <v>11475797.733373001</v>
      </c>
      <c r="Z593" s="37">
        <v>8529.3799999999992</v>
      </c>
      <c r="AA593" s="37">
        <f t="shared" si="151"/>
        <v>12393350.089400601</v>
      </c>
    </row>
    <row r="594" spans="1:27" s="16" customFormat="1" ht="20.100000000000001" customHeight="1">
      <c r="A594" s="96">
        <v>594</v>
      </c>
      <c r="B594" s="97"/>
      <c r="C594" s="97"/>
      <c r="D594" s="33" t="s">
        <v>1036</v>
      </c>
      <c r="E594" s="33" t="s">
        <v>1037</v>
      </c>
      <c r="F594" s="33" t="s">
        <v>18</v>
      </c>
      <c r="G594" s="33" t="s">
        <v>19</v>
      </c>
      <c r="H594" s="98"/>
      <c r="I594" s="33" t="s">
        <v>1027</v>
      </c>
      <c r="J594" s="100" t="s">
        <v>1020</v>
      </c>
      <c r="K594" s="98" t="s">
        <v>1023</v>
      </c>
      <c r="L594" s="98" t="s">
        <v>20</v>
      </c>
      <c r="M594" s="98" t="s">
        <v>21</v>
      </c>
      <c r="N594" s="98" t="s">
        <v>27</v>
      </c>
      <c r="O594" s="37">
        <v>1518</v>
      </c>
      <c r="P594" s="33" t="s">
        <v>1029</v>
      </c>
      <c r="Q594" s="98" t="s">
        <v>23</v>
      </c>
      <c r="R594" s="35">
        <v>0.1</v>
      </c>
      <c r="S594" s="36">
        <v>1533.0015599999999</v>
      </c>
      <c r="T594" s="99"/>
      <c r="U594" s="37">
        <v>7697.74</v>
      </c>
      <c r="V594" s="37">
        <f>U594*S594</f>
        <v>11800647.428474398</v>
      </c>
      <c r="W594" s="57"/>
      <c r="X594" s="37">
        <v>7897.9</v>
      </c>
      <c r="Y594" s="37">
        <f t="shared" si="150"/>
        <v>12107493.020723999</v>
      </c>
      <c r="Z594" s="37">
        <v>8529.3799999999992</v>
      </c>
      <c r="AA594" s="37">
        <f t="shared" si="151"/>
        <v>13075552.845832799</v>
      </c>
    </row>
    <row r="595" spans="1:27" s="16" customFormat="1" ht="20.100000000000001" customHeight="1">
      <c r="A595" s="96">
        <v>595</v>
      </c>
      <c r="B595" s="97">
        <v>103</v>
      </c>
      <c r="C595" s="97">
        <v>2</v>
      </c>
      <c r="D595" s="33" t="s">
        <v>1025</v>
      </c>
      <c r="E595" s="33" t="s">
        <v>1026</v>
      </c>
      <c r="F595" s="33" t="s">
        <v>18</v>
      </c>
      <c r="G595" s="33" t="s">
        <v>19</v>
      </c>
      <c r="H595" s="98"/>
      <c r="I595" s="33" t="s">
        <v>1027</v>
      </c>
      <c r="J595" s="33" t="s">
        <v>1028</v>
      </c>
      <c r="K595" s="98" t="s">
        <v>1023</v>
      </c>
      <c r="L595" s="98"/>
      <c r="M595" s="98"/>
      <c r="N595" s="98"/>
      <c r="O595" s="37"/>
      <c r="P595" s="33"/>
      <c r="Q595" s="98"/>
      <c r="R595" s="35"/>
      <c r="S595" s="101"/>
      <c r="T595" s="99">
        <f>SUM(S590:S594)</f>
        <v>7736.507478999999</v>
      </c>
      <c r="U595" s="37">
        <f>V595/T595</f>
        <v>7697.74</v>
      </c>
      <c r="V595" s="37">
        <f>SUM(V590:V594)</f>
        <v>59553623.081397451</v>
      </c>
      <c r="W595" s="57">
        <v>59600000</v>
      </c>
      <c r="X595" s="37">
        <f>Y595/T595</f>
        <v>7897.9000000000005</v>
      </c>
      <c r="Y595" s="37">
        <f>SUM(Y590:Y594)</f>
        <v>61102162.418394096</v>
      </c>
      <c r="Z595" s="37">
        <f>AA595/T595</f>
        <v>8529.3799999999992</v>
      </c>
      <c r="AA595" s="37">
        <f>SUM(AA590:AA594)</f>
        <v>65987612.161233008</v>
      </c>
    </row>
    <row r="596" spans="1:27" s="16" customFormat="1" ht="20.100000000000001" customHeight="1">
      <c r="A596" s="39">
        <v>596</v>
      </c>
      <c r="B596" s="42">
        <v>104</v>
      </c>
      <c r="C596" s="42">
        <v>3</v>
      </c>
      <c r="D596" s="20" t="s">
        <v>1038</v>
      </c>
      <c r="E596" s="20" t="s">
        <v>1039</v>
      </c>
      <c r="F596" s="20" t="s">
        <v>18</v>
      </c>
      <c r="G596" s="20" t="s">
        <v>28</v>
      </c>
      <c r="H596" s="43"/>
      <c r="I596" s="20" t="s">
        <v>1040</v>
      </c>
      <c r="J596" s="20" t="s">
        <v>1041</v>
      </c>
      <c r="K596" s="43" t="s">
        <v>1023</v>
      </c>
      <c r="L596" s="43" t="s">
        <v>29</v>
      </c>
      <c r="M596" s="43">
        <v>4</v>
      </c>
      <c r="N596" s="43">
        <v>1</v>
      </c>
      <c r="O596" s="23">
        <v>648.79999999999995</v>
      </c>
      <c r="P596" s="20">
        <v>96</v>
      </c>
      <c r="Q596" s="43" t="s">
        <v>30</v>
      </c>
      <c r="R596" s="21">
        <v>0.05</v>
      </c>
      <c r="S596" s="22">
        <v>655.24</v>
      </c>
      <c r="T596" s="44"/>
      <c r="U596" s="23">
        <v>8493.4699999999993</v>
      </c>
      <c r="V596" s="23">
        <f>U596*S596</f>
        <v>5565261.2827999992</v>
      </c>
      <c r="W596" s="55"/>
      <c r="X596" s="23">
        <v>8589.82</v>
      </c>
      <c r="Y596" s="23">
        <f t="shared" ref="Y596:Y598" si="152">X596*S596</f>
        <v>5628393.6568</v>
      </c>
      <c r="Z596" s="23">
        <v>8898.14</v>
      </c>
      <c r="AA596" s="23">
        <f t="shared" ref="AA596:AA598" si="153">Z596*S596</f>
        <v>5830417.2535999995</v>
      </c>
    </row>
    <row r="597" spans="1:27" s="16" customFormat="1" ht="20.100000000000001" customHeight="1">
      <c r="A597" s="39">
        <v>597</v>
      </c>
      <c r="B597" s="42"/>
      <c r="C597" s="42"/>
      <c r="D597" s="20" t="s">
        <v>1042</v>
      </c>
      <c r="E597" s="20" t="s">
        <v>1043</v>
      </c>
      <c r="F597" s="20" t="s">
        <v>18</v>
      </c>
      <c r="G597" s="20" t="s">
        <v>28</v>
      </c>
      <c r="H597" s="43"/>
      <c r="I597" s="20" t="s">
        <v>1040</v>
      </c>
      <c r="J597" s="24" t="s">
        <v>1020</v>
      </c>
      <c r="K597" s="43" t="s">
        <v>1023</v>
      </c>
      <c r="L597" s="43" t="s">
        <v>20</v>
      </c>
      <c r="M597" s="43" t="s">
        <v>27</v>
      </c>
      <c r="N597" s="43" t="s">
        <v>22</v>
      </c>
      <c r="O597" s="23">
        <v>1458</v>
      </c>
      <c r="P597" s="20" t="s">
        <v>1029</v>
      </c>
      <c r="Q597" s="43" t="s">
        <v>24</v>
      </c>
      <c r="R597" s="21"/>
      <c r="S597" s="22">
        <v>1472.728891</v>
      </c>
      <c r="T597" s="44"/>
      <c r="U597" s="23">
        <v>7536.47</v>
      </c>
      <c r="V597" s="23">
        <f>U597*S597</f>
        <v>11099177.105154769</v>
      </c>
      <c r="W597" s="55"/>
      <c r="X597" s="23">
        <v>7732.64</v>
      </c>
      <c r="Y597" s="23">
        <f t="shared" si="152"/>
        <v>11388082.33170224</v>
      </c>
      <c r="Z597" s="23">
        <v>8351.52</v>
      </c>
      <c r="AA597" s="23">
        <f t="shared" si="153"/>
        <v>12299524.78776432</v>
      </c>
    </row>
    <row r="598" spans="1:27" s="16" customFormat="1" ht="20.100000000000001" customHeight="1">
      <c r="A598" s="39">
        <v>598</v>
      </c>
      <c r="B598" s="42"/>
      <c r="C598" s="42"/>
      <c r="D598" s="20" t="s">
        <v>1044</v>
      </c>
      <c r="E598" s="20" t="s">
        <v>1045</v>
      </c>
      <c r="F598" s="20" t="s">
        <v>18</v>
      </c>
      <c r="G598" s="20" t="s">
        <v>28</v>
      </c>
      <c r="H598" s="43"/>
      <c r="I598" s="20" t="s">
        <v>1040</v>
      </c>
      <c r="J598" s="24" t="s">
        <v>1020</v>
      </c>
      <c r="K598" s="43" t="s">
        <v>1023</v>
      </c>
      <c r="L598" s="43" t="s">
        <v>20</v>
      </c>
      <c r="M598" s="43" t="s">
        <v>27</v>
      </c>
      <c r="N598" s="43" t="s">
        <v>25</v>
      </c>
      <c r="O598" s="23">
        <v>725.7</v>
      </c>
      <c r="P598" s="20" t="s">
        <v>1029</v>
      </c>
      <c r="Q598" s="43" t="s">
        <v>24</v>
      </c>
      <c r="R598" s="21"/>
      <c r="S598" s="22">
        <v>733.03110900000001</v>
      </c>
      <c r="T598" s="44"/>
      <c r="U598" s="23">
        <v>7536.47</v>
      </c>
      <c r="V598" s="23">
        <f>U598*S598</f>
        <v>5524466.96204523</v>
      </c>
      <c r="W598" s="55"/>
      <c r="X598" s="23">
        <v>7732.64</v>
      </c>
      <c r="Y598" s="23">
        <f t="shared" si="152"/>
        <v>5668265.6746977605</v>
      </c>
      <c r="Z598" s="23">
        <v>8351.52</v>
      </c>
      <c r="AA598" s="23">
        <f t="shared" si="153"/>
        <v>6121923.9674356803</v>
      </c>
    </row>
    <row r="599" spans="1:27" s="16" customFormat="1" ht="20.100000000000001" customHeight="1">
      <c r="A599" s="39">
        <v>599</v>
      </c>
      <c r="B599" s="45">
        <v>104</v>
      </c>
      <c r="C599" s="45">
        <v>3</v>
      </c>
      <c r="D599" s="26" t="s">
        <v>1038</v>
      </c>
      <c r="E599" s="26" t="s">
        <v>1039</v>
      </c>
      <c r="F599" s="26" t="s">
        <v>18</v>
      </c>
      <c r="G599" s="26" t="s">
        <v>28</v>
      </c>
      <c r="H599" s="46"/>
      <c r="I599" s="26" t="s">
        <v>1040</v>
      </c>
      <c r="J599" s="26" t="s">
        <v>1041</v>
      </c>
      <c r="K599" s="46" t="s">
        <v>1023</v>
      </c>
      <c r="L599" s="46"/>
      <c r="M599" s="46"/>
      <c r="N599" s="46"/>
      <c r="O599" s="31"/>
      <c r="P599" s="26"/>
      <c r="Q599" s="46"/>
      <c r="R599" s="28"/>
      <c r="S599" s="48"/>
      <c r="T599" s="49">
        <f>SUM(S596:S598)</f>
        <v>2861</v>
      </c>
      <c r="U599" s="31">
        <f>V599/T599</f>
        <v>7755.6467493883247</v>
      </c>
      <c r="V599" s="31">
        <f>SUM(V596:V598)</f>
        <v>22188905.349999998</v>
      </c>
      <c r="W599" s="56">
        <v>22200000</v>
      </c>
      <c r="X599" s="31">
        <f>Y599/T599</f>
        <v>7928.9554922055231</v>
      </c>
      <c r="Y599" s="31">
        <f>SUM(Y596:Y598)</f>
        <v>22684741.663200002</v>
      </c>
      <c r="Z599" s="31">
        <f>AA599/T599</f>
        <v>8476.7095451939877</v>
      </c>
      <c r="AA599" s="31">
        <f>SUM(AA596:AA598)</f>
        <v>24251866.0088</v>
      </c>
    </row>
    <row r="600" spans="1:27" s="82" customFormat="1" ht="20.100000000000001" customHeight="1">
      <c r="A600" s="74">
        <v>600</v>
      </c>
      <c r="B600" s="85">
        <v>105</v>
      </c>
      <c r="C600" s="85">
        <v>4</v>
      </c>
      <c r="D600" s="76" t="s">
        <v>1046</v>
      </c>
      <c r="E600" s="76" t="s">
        <v>1047</v>
      </c>
      <c r="F600" s="76" t="s">
        <v>18</v>
      </c>
      <c r="G600" s="76" t="s">
        <v>28</v>
      </c>
      <c r="H600" s="86"/>
      <c r="I600" s="76" t="s">
        <v>1048</v>
      </c>
      <c r="J600" s="76" t="s">
        <v>1049</v>
      </c>
      <c r="K600" s="86" t="s">
        <v>1023</v>
      </c>
      <c r="L600" s="86" t="s">
        <v>31</v>
      </c>
      <c r="M600" s="86" t="s">
        <v>32</v>
      </c>
      <c r="N600" s="86" t="s">
        <v>33</v>
      </c>
      <c r="O600" s="80">
        <v>1820.7</v>
      </c>
      <c r="P600" s="76" t="s">
        <v>1029</v>
      </c>
      <c r="Q600" s="86" t="s">
        <v>23</v>
      </c>
      <c r="R600" s="78">
        <v>0.15</v>
      </c>
      <c r="S600" s="79">
        <v>1840.69</v>
      </c>
      <c r="T600" s="87"/>
      <c r="U600" s="80">
        <v>17376.939999999999</v>
      </c>
      <c r="V600" s="80">
        <f t="shared" ref="V600:V605" si="154">U600*S600</f>
        <v>31985559.6886</v>
      </c>
      <c r="W600" s="81"/>
      <c r="X600" s="80">
        <v>17376.939999999999</v>
      </c>
      <c r="Y600" s="80">
        <f t="shared" ref="Y600:Y663" si="155">X600*S600</f>
        <v>31985559.6886</v>
      </c>
      <c r="Z600" s="80">
        <v>17608.18</v>
      </c>
      <c r="AA600" s="80">
        <f t="shared" ref="AA600:AA605" si="156">Z600*S600</f>
        <v>32411200.8442</v>
      </c>
    </row>
    <row r="601" spans="1:27" s="82" customFormat="1" ht="20.100000000000001" customHeight="1">
      <c r="A601" s="74">
        <v>601</v>
      </c>
      <c r="B601" s="85"/>
      <c r="C601" s="85"/>
      <c r="D601" s="76" t="s">
        <v>1050</v>
      </c>
      <c r="E601" s="76" t="s">
        <v>1051</v>
      </c>
      <c r="F601" s="76" t="s">
        <v>18</v>
      </c>
      <c r="G601" s="76" t="s">
        <v>28</v>
      </c>
      <c r="H601" s="86"/>
      <c r="I601" s="76" t="s">
        <v>1048</v>
      </c>
      <c r="J601" s="83" t="s">
        <v>1020</v>
      </c>
      <c r="K601" s="86" t="s">
        <v>1023</v>
      </c>
      <c r="L601" s="86" t="s">
        <v>20</v>
      </c>
      <c r="M601" s="86" t="s">
        <v>32</v>
      </c>
      <c r="N601" s="86" t="s">
        <v>25</v>
      </c>
      <c r="O601" s="80">
        <v>163.1</v>
      </c>
      <c r="P601" s="76" t="s">
        <v>1029</v>
      </c>
      <c r="Q601" s="86" t="s">
        <v>24</v>
      </c>
      <c r="R601" s="78"/>
      <c r="S601" s="79">
        <v>165.76906199999999</v>
      </c>
      <c r="T601" s="87"/>
      <c r="U601" s="80">
        <v>7536.47</v>
      </c>
      <c r="V601" s="80">
        <f t="shared" si="154"/>
        <v>1249313.56269114</v>
      </c>
      <c r="W601" s="81"/>
      <c r="X601" s="80">
        <v>7732.64</v>
      </c>
      <c r="Y601" s="80">
        <f t="shared" si="155"/>
        <v>1281832.4795836799</v>
      </c>
      <c r="Z601" s="80">
        <v>8351.52</v>
      </c>
      <c r="AA601" s="80">
        <f t="shared" si="156"/>
        <v>1384423.63667424</v>
      </c>
    </row>
    <row r="602" spans="1:27" s="89" customFormat="1" ht="15" customHeight="1">
      <c r="A602" s="74">
        <v>602</v>
      </c>
      <c r="B602" s="85"/>
      <c r="C602" s="85"/>
      <c r="D602" s="76" t="s">
        <v>1052</v>
      </c>
      <c r="E602" s="76" t="s">
        <v>1053</v>
      </c>
      <c r="F602" s="76" t="s">
        <v>18</v>
      </c>
      <c r="G602" s="76" t="s">
        <v>28</v>
      </c>
      <c r="H602" s="86"/>
      <c r="I602" s="76" t="s">
        <v>1048</v>
      </c>
      <c r="J602" s="83" t="s">
        <v>1020</v>
      </c>
      <c r="K602" s="86" t="s">
        <v>1023</v>
      </c>
      <c r="L602" s="86" t="s">
        <v>20</v>
      </c>
      <c r="M602" s="86" t="s">
        <v>32</v>
      </c>
      <c r="N602" s="86" t="s">
        <v>34</v>
      </c>
      <c r="O602" s="80">
        <v>1944</v>
      </c>
      <c r="P602" s="76" t="s">
        <v>1029</v>
      </c>
      <c r="Q602" s="86" t="s">
        <v>24</v>
      </c>
      <c r="R602" s="78"/>
      <c r="S602" s="79">
        <v>1975.8127340000001</v>
      </c>
      <c r="T602" s="87"/>
      <c r="U602" s="80">
        <v>7536.47</v>
      </c>
      <c r="V602" s="80">
        <f t="shared" si="154"/>
        <v>14890653.395408981</v>
      </c>
      <c r="W602" s="81"/>
      <c r="X602" s="80">
        <v>7732.64</v>
      </c>
      <c r="Y602" s="80">
        <f t="shared" si="155"/>
        <v>15278248.579437761</v>
      </c>
      <c r="Z602" s="80">
        <v>8351.52</v>
      </c>
      <c r="AA602" s="80">
        <f t="shared" si="156"/>
        <v>16501039.564255681</v>
      </c>
    </row>
    <row r="603" spans="1:27" s="89" customFormat="1" ht="15" customHeight="1">
      <c r="A603" s="74">
        <v>603</v>
      </c>
      <c r="B603" s="85"/>
      <c r="C603" s="85"/>
      <c r="D603" s="76" t="s">
        <v>1054</v>
      </c>
      <c r="E603" s="76" t="s">
        <v>1055</v>
      </c>
      <c r="F603" s="76" t="s">
        <v>18</v>
      </c>
      <c r="G603" s="76" t="s">
        <v>28</v>
      </c>
      <c r="H603" s="86"/>
      <c r="I603" s="76" t="s">
        <v>1048</v>
      </c>
      <c r="J603" s="83" t="s">
        <v>1020</v>
      </c>
      <c r="K603" s="86" t="s">
        <v>1023</v>
      </c>
      <c r="L603" s="86" t="s">
        <v>20</v>
      </c>
      <c r="M603" s="86" t="s">
        <v>32</v>
      </c>
      <c r="N603" s="86" t="s">
        <v>35</v>
      </c>
      <c r="O603" s="80">
        <v>1944</v>
      </c>
      <c r="P603" s="76" t="s">
        <v>1029</v>
      </c>
      <c r="Q603" s="86" t="s">
        <v>24</v>
      </c>
      <c r="R603" s="78"/>
      <c r="S603" s="79">
        <v>1975.8127340000001</v>
      </c>
      <c r="T603" s="87"/>
      <c r="U603" s="80">
        <v>7536.47</v>
      </c>
      <c r="V603" s="80">
        <f t="shared" si="154"/>
        <v>14890653.395408981</v>
      </c>
      <c r="W603" s="81"/>
      <c r="X603" s="80">
        <v>7732.64</v>
      </c>
      <c r="Y603" s="80">
        <f t="shared" si="155"/>
        <v>15278248.579437761</v>
      </c>
      <c r="Z603" s="80">
        <v>8351.52</v>
      </c>
      <c r="AA603" s="80">
        <f t="shared" si="156"/>
        <v>16501039.564255681</v>
      </c>
    </row>
    <row r="604" spans="1:27" s="89" customFormat="1" ht="15" customHeight="1">
      <c r="A604" s="74">
        <v>604</v>
      </c>
      <c r="B604" s="85"/>
      <c r="C604" s="85"/>
      <c r="D604" s="76" t="s">
        <v>1056</v>
      </c>
      <c r="E604" s="76" t="s">
        <v>1057</v>
      </c>
      <c r="F604" s="76" t="s">
        <v>18</v>
      </c>
      <c r="G604" s="76" t="s">
        <v>28</v>
      </c>
      <c r="H604" s="86"/>
      <c r="I604" s="76" t="s">
        <v>1048</v>
      </c>
      <c r="J604" s="83" t="s">
        <v>1020</v>
      </c>
      <c r="K604" s="86" t="s">
        <v>1023</v>
      </c>
      <c r="L604" s="86" t="s">
        <v>20</v>
      </c>
      <c r="M604" s="86" t="s">
        <v>32</v>
      </c>
      <c r="N604" s="86" t="s">
        <v>21</v>
      </c>
      <c r="O604" s="80">
        <v>1944</v>
      </c>
      <c r="P604" s="76" t="s">
        <v>1029</v>
      </c>
      <c r="Q604" s="86" t="s">
        <v>23</v>
      </c>
      <c r="R604" s="78">
        <v>0.1</v>
      </c>
      <c r="S604" s="79">
        <v>1975.8127340000001</v>
      </c>
      <c r="T604" s="87"/>
      <c r="U604" s="80">
        <v>7536.47</v>
      </c>
      <c r="V604" s="80">
        <f t="shared" si="154"/>
        <v>14890653.395408981</v>
      </c>
      <c r="W604" s="81"/>
      <c r="X604" s="80">
        <v>7732.64</v>
      </c>
      <c r="Y604" s="80">
        <f t="shared" si="155"/>
        <v>15278248.579437761</v>
      </c>
      <c r="Z604" s="80">
        <v>8351.52</v>
      </c>
      <c r="AA604" s="80">
        <f t="shared" si="156"/>
        <v>16501039.564255681</v>
      </c>
    </row>
    <row r="605" spans="1:27" s="89" customFormat="1" ht="15" customHeight="1">
      <c r="A605" s="74">
        <v>605</v>
      </c>
      <c r="B605" s="85"/>
      <c r="C605" s="85"/>
      <c r="D605" s="76" t="s">
        <v>1058</v>
      </c>
      <c r="E605" s="76" t="s">
        <v>1059</v>
      </c>
      <c r="F605" s="76" t="s">
        <v>18</v>
      </c>
      <c r="G605" s="76" t="s">
        <v>28</v>
      </c>
      <c r="H605" s="86"/>
      <c r="I605" s="76" t="s">
        <v>1048</v>
      </c>
      <c r="J605" s="83" t="s">
        <v>1020</v>
      </c>
      <c r="K605" s="86" t="s">
        <v>1023</v>
      </c>
      <c r="L605" s="86" t="s">
        <v>20</v>
      </c>
      <c r="M605" s="86" t="s">
        <v>32</v>
      </c>
      <c r="N605" s="86" t="s">
        <v>22</v>
      </c>
      <c r="O605" s="80">
        <v>1944</v>
      </c>
      <c r="P605" s="76" t="s">
        <v>1029</v>
      </c>
      <c r="Q605" s="86" t="s">
        <v>23</v>
      </c>
      <c r="R605" s="78">
        <v>0.1</v>
      </c>
      <c r="S605" s="79">
        <v>1975.8127340000001</v>
      </c>
      <c r="T605" s="87"/>
      <c r="U605" s="80">
        <v>7536.47</v>
      </c>
      <c r="V605" s="80">
        <f t="shared" si="154"/>
        <v>14890653.395408981</v>
      </c>
      <c r="W605" s="81"/>
      <c r="X605" s="80">
        <v>7732.64</v>
      </c>
      <c r="Y605" s="80">
        <f t="shared" si="155"/>
        <v>15278248.579437761</v>
      </c>
      <c r="Z605" s="80">
        <v>8351.52</v>
      </c>
      <c r="AA605" s="80">
        <f t="shared" si="156"/>
        <v>16501039.564255681</v>
      </c>
    </row>
    <row r="606" spans="1:27" s="89" customFormat="1" ht="20.100000000000001" customHeight="1">
      <c r="A606" s="74">
        <v>606</v>
      </c>
      <c r="B606" s="85">
        <v>105</v>
      </c>
      <c r="C606" s="85">
        <v>4</v>
      </c>
      <c r="D606" s="76" t="s">
        <v>1046</v>
      </c>
      <c r="E606" s="76" t="s">
        <v>1047</v>
      </c>
      <c r="F606" s="76" t="s">
        <v>18</v>
      </c>
      <c r="G606" s="76" t="s">
        <v>28</v>
      </c>
      <c r="H606" s="86"/>
      <c r="I606" s="76" t="s">
        <v>1048</v>
      </c>
      <c r="J606" s="76" t="s">
        <v>1049</v>
      </c>
      <c r="K606" s="86" t="s">
        <v>1023</v>
      </c>
      <c r="L606" s="86"/>
      <c r="M606" s="86"/>
      <c r="N606" s="86"/>
      <c r="O606" s="80"/>
      <c r="P606" s="76"/>
      <c r="Q606" s="86"/>
      <c r="R606" s="78"/>
      <c r="S606" s="88"/>
      <c r="T606" s="87">
        <f>SUM(S600:S605)</f>
        <v>9909.7099980000003</v>
      </c>
      <c r="U606" s="80">
        <f>V606/T606</f>
        <v>9364.2989402975145</v>
      </c>
      <c r="V606" s="80">
        <f>SUM(V600:V605)</f>
        <v>92797486.832927078</v>
      </c>
      <c r="W606" s="81">
        <v>92800000</v>
      </c>
      <c r="X606" s="80">
        <f>Y606/T606</f>
        <v>9524.0311275489166</v>
      </c>
      <c r="Y606" s="80">
        <f>SUM(Y600:Y605)</f>
        <v>94380386.485934719</v>
      </c>
      <c r="Z606" s="80">
        <f>AA606/T606</f>
        <v>10070.908508729195</v>
      </c>
      <c r="AA606" s="80">
        <f>SUM(AA600:AA605)</f>
        <v>99799782.737896979</v>
      </c>
    </row>
    <row r="607" spans="1:27" ht="20.100000000000001" customHeight="1">
      <c r="A607" s="39">
        <v>607</v>
      </c>
      <c r="B607" s="42">
        <v>106</v>
      </c>
      <c r="C607" s="42">
        <v>5</v>
      </c>
      <c r="D607" s="20" t="s">
        <v>1060</v>
      </c>
      <c r="E607" s="20" t="s">
        <v>1061</v>
      </c>
      <c r="F607" s="20" t="s">
        <v>36</v>
      </c>
      <c r="G607" s="20" t="s">
        <v>19</v>
      </c>
      <c r="H607" s="43"/>
      <c r="I607" s="20" t="s">
        <v>1062</v>
      </c>
      <c r="J607" s="20" t="s">
        <v>1063</v>
      </c>
      <c r="K607" s="43" t="s">
        <v>1023</v>
      </c>
      <c r="L607" s="43" t="s">
        <v>37</v>
      </c>
      <c r="M607" s="43" t="s">
        <v>21</v>
      </c>
      <c r="N607" s="43" t="s">
        <v>38</v>
      </c>
      <c r="O607" s="23">
        <v>13.7</v>
      </c>
      <c r="P607" s="20" t="s">
        <v>1064</v>
      </c>
      <c r="Q607" s="43" t="s">
        <v>39</v>
      </c>
      <c r="R607" s="21">
        <v>0.17</v>
      </c>
      <c r="S607" s="22">
        <v>13.8156</v>
      </c>
      <c r="T607" s="44"/>
      <c r="U607" s="23">
        <v>8004.38</v>
      </c>
      <c r="V607" s="23">
        <f t="shared" ref="V607:V614" si="157">U607*S607</f>
        <v>110585.312328</v>
      </c>
      <c r="W607" s="55"/>
      <c r="X607" s="23">
        <v>8196.25</v>
      </c>
      <c r="Y607" s="23">
        <f t="shared" si="155"/>
        <v>113236.1115</v>
      </c>
      <c r="Z607" s="23">
        <v>8388.1299999999992</v>
      </c>
      <c r="AA607" s="23">
        <f t="shared" ref="AA607:AA614" si="158">Z607*S607</f>
        <v>115887.04882799998</v>
      </c>
    </row>
    <row r="608" spans="1:27" ht="20.100000000000001" customHeight="1">
      <c r="A608" s="39">
        <v>608</v>
      </c>
      <c r="B608" s="42"/>
      <c r="C608" s="42"/>
      <c r="D608" s="20" t="s">
        <v>1065</v>
      </c>
      <c r="E608" s="20" t="s">
        <v>1066</v>
      </c>
      <c r="F608" s="20" t="s">
        <v>36</v>
      </c>
      <c r="G608" s="20" t="s">
        <v>19</v>
      </c>
      <c r="H608" s="43"/>
      <c r="I608" s="20" t="s">
        <v>1062</v>
      </c>
      <c r="J608" s="24" t="s">
        <v>1020</v>
      </c>
      <c r="K608" s="43" t="s">
        <v>1023</v>
      </c>
      <c r="L608" s="43" t="s">
        <v>1067</v>
      </c>
      <c r="M608" s="43" t="s">
        <v>21</v>
      </c>
      <c r="N608" s="43" t="s">
        <v>1068</v>
      </c>
      <c r="O608" s="23">
        <v>63.7</v>
      </c>
      <c r="P608" s="20" t="s">
        <v>1064</v>
      </c>
      <c r="Q608" s="43" t="s">
        <v>30</v>
      </c>
      <c r="R608" s="21">
        <v>0.15</v>
      </c>
      <c r="S608" s="22">
        <v>64.258964000000006</v>
      </c>
      <c r="T608" s="44"/>
      <c r="U608" s="23">
        <v>8231.8799999999992</v>
      </c>
      <c r="V608" s="23">
        <f t="shared" si="157"/>
        <v>528972.08057232003</v>
      </c>
      <c r="W608" s="55"/>
      <c r="X608" s="23">
        <v>8231.8799999999992</v>
      </c>
      <c r="Y608" s="23">
        <f t="shared" si="155"/>
        <v>528972.08057232003</v>
      </c>
      <c r="Z608" s="23">
        <v>8231.8799999999992</v>
      </c>
      <c r="AA608" s="23">
        <f t="shared" si="158"/>
        <v>528972.08057232003</v>
      </c>
    </row>
    <row r="609" spans="1:27" ht="20.100000000000001" customHeight="1">
      <c r="A609" s="39">
        <v>609</v>
      </c>
      <c r="B609" s="42"/>
      <c r="C609" s="42"/>
      <c r="D609" s="20" t="s">
        <v>1069</v>
      </c>
      <c r="E609" s="20" t="s">
        <v>1070</v>
      </c>
      <c r="F609" s="20" t="s">
        <v>36</v>
      </c>
      <c r="G609" s="20" t="s">
        <v>19</v>
      </c>
      <c r="H609" s="43"/>
      <c r="I609" s="20" t="s">
        <v>1062</v>
      </c>
      <c r="J609" s="24" t="s">
        <v>1020</v>
      </c>
      <c r="K609" s="43" t="s">
        <v>1023</v>
      </c>
      <c r="L609" s="43" t="s">
        <v>1071</v>
      </c>
      <c r="M609" s="43" t="s">
        <v>21</v>
      </c>
      <c r="N609" s="43" t="s">
        <v>21</v>
      </c>
      <c r="O609" s="23">
        <v>1980</v>
      </c>
      <c r="P609" s="20" t="s">
        <v>1064</v>
      </c>
      <c r="Q609" s="43" t="s">
        <v>39</v>
      </c>
      <c r="R609" s="21">
        <v>0.17</v>
      </c>
      <c r="S609" s="22">
        <v>1997.3743790000001</v>
      </c>
      <c r="T609" s="44"/>
      <c r="U609" s="23">
        <v>8010.88</v>
      </c>
      <c r="V609" s="23">
        <f t="shared" si="157"/>
        <v>16000726.46524352</v>
      </c>
      <c r="W609" s="55"/>
      <c r="X609" s="23">
        <v>8010.88</v>
      </c>
      <c r="Y609" s="23">
        <f t="shared" si="155"/>
        <v>16000726.46524352</v>
      </c>
      <c r="Z609" s="23">
        <v>8010.88</v>
      </c>
      <c r="AA609" s="23">
        <f t="shared" si="158"/>
        <v>16000726.46524352</v>
      </c>
    </row>
    <row r="610" spans="1:27" ht="20.100000000000001" customHeight="1">
      <c r="A610" s="39">
        <v>610</v>
      </c>
      <c r="B610" s="42"/>
      <c r="C610" s="42"/>
      <c r="D610" s="20" t="s">
        <v>1072</v>
      </c>
      <c r="E610" s="20" t="s">
        <v>1073</v>
      </c>
      <c r="F610" s="20" t="s">
        <v>36</v>
      </c>
      <c r="G610" s="20" t="s">
        <v>19</v>
      </c>
      <c r="H610" s="43"/>
      <c r="I610" s="20" t="s">
        <v>1062</v>
      </c>
      <c r="J610" s="24" t="s">
        <v>1020</v>
      </c>
      <c r="K610" s="43" t="s">
        <v>1023</v>
      </c>
      <c r="L610" s="43" t="s">
        <v>1071</v>
      </c>
      <c r="M610" s="43" t="s">
        <v>21</v>
      </c>
      <c r="N610" s="43" t="s">
        <v>22</v>
      </c>
      <c r="O610" s="23">
        <v>660</v>
      </c>
      <c r="P610" s="20" t="s">
        <v>1064</v>
      </c>
      <c r="Q610" s="43" t="s">
        <v>39</v>
      </c>
      <c r="R610" s="21">
        <v>0.17</v>
      </c>
      <c r="S610" s="22">
        <v>665.79146000000003</v>
      </c>
      <c r="T610" s="44"/>
      <c r="U610" s="23">
        <v>8010.88</v>
      </c>
      <c r="V610" s="23">
        <f t="shared" si="157"/>
        <v>5333575.4910848001</v>
      </c>
      <c r="W610" s="55"/>
      <c r="X610" s="23">
        <v>8010.88</v>
      </c>
      <c r="Y610" s="23">
        <f t="shared" si="155"/>
        <v>5333575.4910848001</v>
      </c>
      <c r="Z610" s="23">
        <v>8010.88</v>
      </c>
      <c r="AA610" s="23">
        <f t="shared" si="158"/>
        <v>5333575.4910848001</v>
      </c>
    </row>
    <row r="611" spans="1:27" ht="20.100000000000001" customHeight="1">
      <c r="A611" s="39">
        <v>611</v>
      </c>
      <c r="B611" s="42"/>
      <c r="C611" s="42"/>
      <c r="D611" s="20" t="s">
        <v>1074</v>
      </c>
      <c r="E611" s="20" t="s">
        <v>1075</v>
      </c>
      <c r="F611" s="20" t="s">
        <v>36</v>
      </c>
      <c r="G611" s="20" t="s">
        <v>19</v>
      </c>
      <c r="H611" s="43"/>
      <c r="I611" s="20" t="s">
        <v>1062</v>
      </c>
      <c r="J611" s="24" t="s">
        <v>1020</v>
      </c>
      <c r="K611" s="43" t="s">
        <v>1023</v>
      </c>
      <c r="L611" s="43" t="s">
        <v>1076</v>
      </c>
      <c r="M611" s="43" t="s">
        <v>21</v>
      </c>
      <c r="N611" s="43" t="s">
        <v>40</v>
      </c>
      <c r="O611" s="23">
        <v>16.2</v>
      </c>
      <c r="P611" s="20" t="s">
        <v>1064</v>
      </c>
      <c r="Q611" s="43" t="s">
        <v>30</v>
      </c>
      <c r="R611" s="21">
        <v>0.15</v>
      </c>
      <c r="S611" s="22">
        <v>16.345632999999999</v>
      </c>
      <c r="T611" s="44"/>
      <c r="U611" s="23">
        <v>8074.38</v>
      </c>
      <c r="V611" s="23">
        <f t="shared" si="157"/>
        <v>131980.85218253999</v>
      </c>
      <c r="W611" s="55"/>
      <c r="X611" s="23">
        <v>8074.38</v>
      </c>
      <c r="Y611" s="23">
        <f t="shared" si="155"/>
        <v>131980.85218253999</v>
      </c>
      <c r="Z611" s="23">
        <v>8074.38</v>
      </c>
      <c r="AA611" s="23">
        <f t="shared" si="158"/>
        <v>131980.85218253999</v>
      </c>
    </row>
    <row r="612" spans="1:27" ht="20.100000000000001" customHeight="1">
      <c r="A612" s="39">
        <v>612</v>
      </c>
      <c r="B612" s="42"/>
      <c r="C612" s="42"/>
      <c r="D612" s="20" t="s">
        <v>1077</v>
      </c>
      <c r="E612" s="20" t="s">
        <v>1078</v>
      </c>
      <c r="F612" s="20" t="s">
        <v>36</v>
      </c>
      <c r="G612" s="20" t="s">
        <v>19</v>
      </c>
      <c r="H612" s="43"/>
      <c r="I612" s="20" t="s">
        <v>1062</v>
      </c>
      <c r="J612" s="24" t="s">
        <v>1020</v>
      </c>
      <c r="K612" s="43" t="s">
        <v>1023</v>
      </c>
      <c r="L612" s="43" t="s">
        <v>1076</v>
      </c>
      <c r="M612" s="43" t="s">
        <v>21</v>
      </c>
      <c r="N612" s="43" t="s">
        <v>26</v>
      </c>
      <c r="O612" s="23">
        <v>184.8</v>
      </c>
      <c r="P612" s="20" t="s">
        <v>1064</v>
      </c>
      <c r="Q612" s="43" t="s">
        <v>24</v>
      </c>
      <c r="R612" s="21"/>
      <c r="S612" s="22">
        <v>186.46128899999999</v>
      </c>
      <c r="T612" s="44"/>
      <c r="U612" s="23">
        <v>8616.8799999999992</v>
      </c>
      <c r="V612" s="23">
        <f t="shared" si="157"/>
        <v>1606714.5519583197</v>
      </c>
      <c r="W612" s="55"/>
      <c r="X612" s="23">
        <v>8616.8799999999992</v>
      </c>
      <c r="Y612" s="23">
        <f t="shared" si="155"/>
        <v>1606714.5519583197</v>
      </c>
      <c r="Z612" s="23">
        <v>8616.8799999999992</v>
      </c>
      <c r="AA612" s="23">
        <f t="shared" si="158"/>
        <v>1606714.5519583197</v>
      </c>
    </row>
    <row r="613" spans="1:27" ht="20.100000000000001" customHeight="1">
      <c r="A613" s="39">
        <v>613</v>
      </c>
      <c r="B613" s="42"/>
      <c r="C613" s="42"/>
      <c r="D613" s="20" t="s">
        <v>1079</v>
      </c>
      <c r="E613" s="20" t="s">
        <v>1080</v>
      </c>
      <c r="F613" s="20" t="s">
        <v>36</v>
      </c>
      <c r="G613" s="20" t="s">
        <v>19</v>
      </c>
      <c r="H613" s="43"/>
      <c r="I613" s="20" t="s">
        <v>1062</v>
      </c>
      <c r="J613" s="24" t="s">
        <v>1020</v>
      </c>
      <c r="K613" s="43" t="s">
        <v>1023</v>
      </c>
      <c r="L613" s="43" t="s">
        <v>31</v>
      </c>
      <c r="M613" s="43" t="s">
        <v>21</v>
      </c>
      <c r="N613" s="43" t="s">
        <v>27</v>
      </c>
      <c r="O613" s="23">
        <v>4.0999999999999996</v>
      </c>
      <c r="P613" s="20" t="s">
        <v>1064</v>
      </c>
      <c r="Q613" s="43" t="s">
        <v>23</v>
      </c>
      <c r="R613" s="21">
        <v>0.15</v>
      </c>
      <c r="S613" s="22">
        <v>3.3351289999999998</v>
      </c>
      <c r="T613" s="44"/>
      <c r="U613" s="23">
        <v>17681.88</v>
      </c>
      <c r="V613" s="23">
        <f t="shared" si="157"/>
        <v>58971.35076252</v>
      </c>
      <c r="W613" s="55"/>
      <c r="X613" s="23">
        <v>17681.88</v>
      </c>
      <c r="Y613" s="23">
        <f t="shared" si="155"/>
        <v>58971.35076252</v>
      </c>
      <c r="Z613" s="23">
        <v>17918.13</v>
      </c>
      <c r="AA613" s="23">
        <f t="shared" si="158"/>
        <v>59759.274988769997</v>
      </c>
    </row>
    <row r="614" spans="1:27" ht="20.100000000000001" customHeight="1">
      <c r="A614" s="39">
        <v>614</v>
      </c>
      <c r="B614" s="42"/>
      <c r="C614" s="42"/>
      <c r="D614" s="20" t="s">
        <v>1081</v>
      </c>
      <c r="E614" s="20" t="s">
        <v>1082</v>
      </c>
      <c r="F614" s="20" t="s">
        <v>36</v>
      </c>
      <c r="G614" s="20" t="s">
        <v>19</v>
      </c>
      <c r="H614" s="43"/>
      <c r="I614" s="20" t="s">
        <v>1062</v>
      </c>
      <c r="J614" s="24" t="s">
        <v>1020</v>
      </c>
      <c r="K614" s="43" t="s">
        <v>1023</v>
      </c>
      <c r="L614" s="43" t="s">
        <v>50</v>
      </c>
      <c r="M614" s="43" t="s">
        <v>21</v>
      </c>
      <c r="N614" s="43" t="s">
        <v>33</v>
      </c>
      <c r="O614" s="23">
        <v>3.3</v>
      </c>
      <c r="P614" s="20" t="s">
        <v>1064</v>
      </c>
      <c r="Q614" s="43" t="s">
        <v>24</v>
      </c>
      <c r="R614" s="21"/>
      <c r="S614" s="22">
        <v>2.1187450000000001</v>
      </c>
      <c r="T614" s="44"/>
      <c r="U614" s="23">
        <v>12937.19</v>
      </c>
      <c r="V614" s="23">
        <f t="shared" si="157"/>
        <v>27410.606626550001</v>
      </c>
      <c r="W614" s="55"/>
      <c r="X614" s="23">
        <v>12937.19</v>
      </c>
      <c r="Y614" s="23">
        <f t="shared" si="155"/>
        <v>27410.606626550001</v>
      </c>
      <c r="Z614" s="23">
        <v>12956.88</v>
      </c>
      <c r="AA614" s="23">
        <f t="shared" si="158"/>
        <v>27452.3247156</v>
      </c>
    </row>
    <row r="615" spans="1:27" ht="20.100000000000001" customHeight="1">
      <c r="A615" s="39">
        <v>615</v>
      </c>
      <c r="B615" s="45">
        <v>106</v>
      </c>
      <c r="C615" s="45">
        <v>5</v>
      </c>
      <c r="D615" s="26" t="s">
        <v>1060</v>
      </c>
      <c r="E615" s="26" t="s">
        <v>1061</v>
      </c>
      <c r="F615" s="26" t="s">
        <v>36</v>
      </c>
      <c r="G615" s="26" t="s">
        <v>19</v>
      </c>
      <c r="H615" s="46"/>
      <c r="I615" s="26" t="s">
        <v>1062</v>
      </c>
      <c r="J615" s="26" t="s">
        <v>1063</v>
      </c>
      <c r="K615" s="46" t="s">
        <v>1023</v>
      </c>
      <c r="L615" s="46"/>
      <c r="M615" s="46"/>
      <c r="N615" s="46"/>
      <c r="O615" s="31"/>
      <c r="P615" s="26"/>
      <c r="Q615" s="46"/>
      <c r="R615" s="28"/>
      <c r="S615" s="48"/>
      <c r="T615" s="49">
        <f>SUM(S607:S614)</f>
        <v>2949.5011990000003</v>
      </c>
      <c r="U615" s="31">
        <f>V615/T615</f>
        <v>8068.8004869526312</v>
      </c>
      <c r="V615" s="31">
        <f>SUM(V607:V614)</f>
        <v>23798936.710758571</v>
      </c>
      <c r="W615" s="56">
        <v>23800000</v>
      </c>
      <c r="X615" s="31">
        <f>Y615/T615</f>
        <v>8069.6992149046318</v>
      </c>
      <c r="Y615" s="31">
        <f>SUM(Y607:Y614)</f>
        <v>23801587.509930573</v>
      </c>
      <c r="Z615" s="31">
        <f>AA615/T615</f>
        <v>8070.8792719408784</v>
      </c>
      <c r="AA615" s="31">
        <f>SUM(AA607:AA614)</f>
        <v>23805068.089573871</v>
      </c>
    </row>
    <row r="616" spans="1:27" ht="20.100000000000001" customHeight="1">
      <c r="A616" s="39">
        <v>616</v>
      </c>
      <c r="B616" s="42">
        <v>107</v>
      </c>
      <c r="C616" s="42">
        <v>6</v>
      </c>
      <c r="D616" s="20" t="s">
        <v>1083</v>
      </c>
      <c r="E616" s="20" t="s">
        <v>1084</v>
      </c>
      <c r="F616" s="20" t="s">
        <v>36</v>
      </c>
      <c r="G616" s="20" t="s">
        <v>41</v>
      </c>
      <c r="H616" s="43">
        <v>2</v>
      </c>
      <c r="I616" s="20" t="s">
        <v>1085</v>
      </c>
      <c r="J616" s="20" t="s">
        <v>1086</v>
      </c>
      <c r="K616" s="43" t="s">
        <v>1023</v>
      </c>
      <c r="L616" s="43" t="s">
        <v>20</v>
      </c>
      <c r="M616" s="43" t="s">
        <v>25</v>
      </c>
      <c r="N616" s="43">
        <v>1</v>
      </c>
      <c r="O616" s="23">
        <v>349.7</v>
      </c>
      <c r="P616" s="20" t="s">
        <v>42</v>
      </c>
      <c r="Q616" s="43" t="s">
        <v>24</v>
      </c>
      <c r="R616" s="21"/>
      <c r="S616" s="22">
        <v>353.27374200000003</v>
      </c>
      <c r="T616" s="44"/>
      <c r="U616" s="23">
        <v>8100.59</v>
      </c>
      <c r="V616" s="23">
        <f>U616*S616</f>
        <v>2861725.7417077804</v>
      </c>
      <c r="W616" s="55"/>
      <c r="X616" s="23">
        <v>8312.7000000000007</v>
      </c>
      <c r="Y616" s="23">
        <f t="shared" si="155"/>
        <v>2936658.6351234005</v>
      </c>
      <c r="Z616" s="23">
        <v>8981.8799999999992</v>
      </c>
      <c r="AA616" s="23">
        <f>Z616*S616</f>
        <v>3173062.35779496</v>
      </c>
    </row>
    <row r="617" spans="1:27" ht="20.100000000000001" customHeight="1">
      <c r="A617" s="39">
        <v>617</v>
      </c>
      <c r="B617" s="45">
        <v>107</v>
      </c>
      <c r="C617" s="45">
        <v>6</v>
      </c>
      <c r="D617" s="26" t="s">
        <v>1083</v>
      </c>
      <c r="E617" s="26" t="s">
        <v>1084</v>
      </c>
      <c r="F617" s="26" t="s">
        <v>36</v>
      </c>
      <c r="G617" s="26" t="s">
        <v>41</v>
      </c>
      <c r="H617" s="46"/>
      <c r="I617" s="26" t="s">
        <v>1085</v>
      </c>
      <c r="J617" s="26" t="s">
        <v>1086</v>
      </c>
      <c r="K617" s="46" t="s">
        <v>1023</v>
      </c>
      <c r="L617" s="46"/>
      <c r="M617" s="46"/>
      <c r="N617" s="46"/>
      <c r="O617" s="31"/>
      <c r="P617" s="26"/>
      <c r="Q617" s="46"/>
      <c r="R617" s="28"/>
      <c r="S617" s="48"/>
      <c r="T617" s="49">
        <f>SUM(S616)</f>
        <v>353.27374200000003</v>
      </c>
      <c r="U617" s="31">
        <f>V617/T617</f>
        <v>8100.59</v>
      </c>
      <c r="V617" s="31">
        <f>SUM(V616)</f>
        <v>2861725.7417077804</v>
      </c>
      <c r="W617" s="56">
        <v>2900000</v>
      </c>
      <c r="X617" s="31">
        <f>Y617/T617</f>
        <v>8312.7000000000007</v>
      </c>
      <c r="Y617" s="31">
        <f>SUM(Y616)</f>
        <v>2936658.6351234005</v>
      </c>
      <c r="Z617" s="31">
        <f>AA617/T617</f>
        <v>8981.8799999999992</v>
      </c>
      <c r="AA617" s="31">
        <f>SUM(AA616)</f>
        <v>3173062.35779496</v>
      </c>
    </row>
    <row r="618" spans="1:27" ht="20.100000000000001" customHeight="1">
      <c r="A618" s="39">
        <v>618</v>
      </c>
      <c r="B618" s="42">
        <v>108</v>
      </c>
      <c r="C618" s="42">
        <v>7</v>
      </c>
      <c r="D618" s="20">
        <v>24102941303201</v>
      </c>
      <c r="E618" s="20">
        <v>2387</v>
      </c>
      <c r="F618" s="20" t="s">
        <v>43</v>
      </c>
      <c r="G618" s="20" t="s">
        <v>19</v>
      </c>
      <c r="H618" s="43"/>
      <c r="I618" s="20" t="s">
        <v>1087</v>
      </c>
      <c r="J618" s="20" t="s">
        <v>1088</v>
      </c>
      <c r="K618" s="43" t="s">
        <v>1023</v>
      </c>
      <c r="L618" s="43" t="s">
        <v>20</v>
      </c>
      <c r="M618" s="43" t="s">
        <v>21</v>
      </c>
      <c r="N618" s="43" t="s">
        <v>21</v>
      </c>
      <c r="O618" s="23">
        <v>398.5</v>
      </c>
      <c r="P618" s="20" t="s">
        <v>27</v>
      </c>
      <c r="Q618" s="43" t="s">
        <v>23</v>
      </c>
      <c r="R618" s="21">
        <v>0.1</v>
      </c>
      <c r="S618" s="22">
        <v>402.60839299999998</v>
      </c>
      <c r="T618" s="44"/>
      <c r="U618" s="23">
        <v>7877.74</v>
      </c>
      <c r="V618" s="23">
        <f>U618*S618</f>
        <v>3171644.2418718198</v>
      </c>
      <c r="W618" s="55"/>
      <c r="X618" s="23">
        <v>8077.9</v>
      </c>
      <c r="Y618" s="23">
        <f t="shared" si="155"/>
        <v>3252230.3378146999</v>
      </c>
      <c r="Z618" s="23">
        <v>8709.3799999999992</v>
      </c>
      <c r="AA618" s="23">
        <f>Z618*S618</f>
        <v>3506469.4858263396</v>
      </c>
    </row>
    <row r="619" spans="1:27" ht="20.100000000000001" customHeight="1">
      <c r="A619" s="39">
        <v>619</v>
      </c>
      <c r="B619" s="45">
        <v>108</v>
      </c>
      <c r="C619" s="45">
        <v>7</v>
      </c>
      <c r="D619" s="26">
        <v>24102941303201</v>
      </c>
      <c r="E619" s="26">
        <v>2387</v>
      </c>
      <c r="F619" s="26" t="s">
        <v>43</v>
      </c>
      <c r="G619" s="26" t="s">
        <v>19</v>
      </c>
      <c r="H619" s="46"/>
      <c r="I619" s="26" t="s">
        <v>1087</v>
      </c>
      <c r="J619" s="26" t="s">
        <v>1088</v>
      </c>
      <c r="K619" s="46" t="s">
        <v>1023</v>
      </c>
      <c r="L619" s="46"/>
      <c r="M619" s="46"/>
      <c r="N619" s="46"/>
      <c r="O619" s="31"/>
      <c r="P619" s="26"/>
      <c r="Q619" s="46"/>
      <c r="R619" s="28"/>
      <c r="S619" s="48"/>
      <c r="T619" s="49">
        <f>SUM(S618)</f>
        <v>402.60839299999998</v>
      </c>
      <c r="U619" s="31">
        <f>V619/T619</f>
        <v>7877.74</v>
      </c>
      <c r="V619" s="31">
        <f>SUM(V618)</f>
        <v>3171644.2418718198</v>
      </c>
      <c r="W619" s="56">
        <v>3200000</v>
      </c>
      <c r="X619" s="31">
        <f>Y619/T619</f>
        <v>8077.9</v>
      </c>
      <c r="Y619" s="31">
        <f>SUM(Y618)</f>
        <v>3252230.3378146999</v>
      </c>
      <c r="Z619" s="31">
        <f>AA619/T619</f>
        <v>8709.3799999999992</v>
      </c>
      <c r="AA619" s="31">
        <f>SUM(AA618)</f>
        <v>3506469.4858263396</v>
      </c>
    </row>
    <row r="620" spans="1:27" ht="20.100000000000001" customHeight="1">
      <c r="A620" s="39">
        <v>620</v>
      </c>
      <c r="B620" s="42">
        <v>109</v>
      </c>
      <c r="C620" s="42">
        <v>8</v>
      </c>
      <c r="D620" s="20">
        <v>18118941303201</v>
      </c>
      <c r="E620" s="20">
        <v>2825</v>
      </c>
      <c r="F620" s="20" t="s">
        <v>44</v>
      </c>
      <c r="G620" s="20" t="s">
        <v>19</v>
      </c>
      <c r="H620" s="43"/>
      <c r="I620" s="20" t="s">
        <v>1089</v>
      </c>
      <c r="J620" s="20" t="s">
        <v>1090</v>
      </c>
      <c r="K620" s="43" t="s">
        <v>1023</v>
      </c>
      <c r="L620" s="43" t="s">
        <v>20</v>
      </c>
      <c r="M620" s="43" t="s">
        <v>1091</v>
      </c>
      <c r="N620" s="43" t="s">
        <v>21</v>
      </c>
      <c r="O620" s="23">
        <v>1953.4</v>
      </c>
      <c r="P620" s="20" t="s">
        <v>45</v>
      </c>
      <c r="Q620" s="43" t="s">
        <v>23</v>
      </c>
      <c r="R620" s="21">
        <v>0.1</v>
      </c>
      <c r="S620" s="22">
        <v>1973.4445370000001</v>
      </c>
      <c r="T620" s="44"/>
      <c r="U620" s="23">
        <v>7797.74</v>
      </c>
      <c r="V620" s="23">
        <f t="shared" ref="V620:V625" si="159">U620*S620</f>
        <v>15388407.403946381</v>
      </c>
      <c r="W620" s="55"/>
      <c r="X620" s="23">
        <v>7997.9</v>
      </c>
      <c r="Y620" s="23">
        <f t="shared" si="155"/>
        <v>15783412.062472301</v>
      </c>
      <c r="Z620" s="23">
        <v>8629.3799999999992</v>
      </c>
      <c r="AA620" s="23">
        <f t="shared" ref="AA620:AA680" si="160">Z620*S620</f>
        <v>17029602.818697058</v>
      </c>
    </row>
    <row r="621" spans="1:27" ht="20.100000000000001" customHeight="1">
      <c r="A621" s="39">
        <v>621</v>
      </c>
      <c r="B621" s="42"/>
      <c r="C621" s="42"/>
      <c r="D621" s="20">
        <v>18118941303202</v>
      </c>
      <c r="E621" s="20">
        <v>2826</v>
      </c>
      <c r="F621" s="20" t="s">
        <v>44</v>
      </c>
      <c r="G621" s="20" t="s">
        <v>19</v>
      </c>
      <c r="H621" s="43"/>
      <c r="I621" s="20" t="s">
        <v>1089</v>
      </c>
      <c r="J621" s="24" t="s">
        <v>1020</v>
      </c>
      <c r="K621" s="43" t="s">
        <v>1023</v>
      </c>
      <c r="L621" s="43" t="s">
        <v>20</v>
      </c>
      <c r="M621" s="43" t="s">
        <v>1091</v>
      </c>
      <c r="N621" s="43" t="s">
        <v>22</v>
      </c>
      <c r="O621" s="23">
        <v>1953.4</v>
      </c>
      <c r="P621" s="20" t="s">
        <v>45</v>
      </c>
      <c r="Q621" s="43" t="s">
        <v>24</v>
      </c>
      <c r="R621" s="21"/>
      <c r="S621" s="22">
        <v>1973.4445370000001</v>
      </c>
      <c r="T621" s="44"/>
      <c r="U621" s="23">
        <v>7797.74</v>
      </c>
      <c r="V621" s="23">
        <f t="shared" si="159"/>
        <v>15388407.403946381</v>
      </c>
      <c r="W621" s="55"/>
      <c r="X621" s="23">
        <v>7997.9</v>
      </c>
      <c r="Y621" s="23">
        <f t="shared" si="155"/>
        <v>15783412.062472301</v>
      </c>
      <c r="Z621" s="23">
        <v>8629.3799999999992</v>
      </c>
      <c r="AA621" s="23">
        <f t="shared" si="160"/>
        <v>17029602.818697058</v>
      </c>
    </row>
    <row r="622" spans="1:27" ht="20.100000000000001" customHeight="1">
      <c r="A622" s="39">
        <v>622</v>
      </c>
      <c r="B622" s="42"/>
      <c r="C622" s="42"/>
      <c r="D622" s="20">
        <v>18118941303203</v>
      </c>
      <c r="E622" s="20">
        <v>2827</v>
      </c>
      <c r="F622" s="20" t="s">
        <v>44</v>
      </c>
      <c r="G622" s="20" t="s">
        <v>19</v>
      </c>
      <c r="H622" s="43"/>
      <c r="I622" s="20" t="s">
        <v>1089</v>
      </c>
      <c r="J622" s="24" t="s">
        <v>1020</v>
      </c>
      <c r="K622" s="43" t="s">
        <v>1023</v>
      </c>
      <c r="L622" s="43" t="s">
        <v>20</v>
      </c>
      <c r="M622" s="43" t="s">
        <v>1091</v>
      </c>
      <c r="N622" s="43" t="s">
        <v>25</v>
      </c>
      <c r="O622" s="23">
        <v>1260</v>
      </c>
      <c r="P622" s="20" t="s">
        <v>45</v>
      </c>
      <c r="Q622" s="43" t="s">
        <v>23</v>
      </c>
      <c r="R622" s="21">
        <v>0.1</v>
      </c>
      <c r="S622" s="22">
        <v>1272.9293110000001</v>
      </c>
      <c r="T622" s="44"/>
      <c r="U622" s="23">
        <v>7797.74</v>
      </c>
      <c r="V622" s="23">
        <f t="shared" si="159"/>
        <v>9925971.8055571411</v>
      </c>
      <c r="W622" s="55"/>
      <c r="X622" s="23">
        <v>7997.9</v>
      </c>
      <c r="Y622" s="23">
        <f t="shared" si="155"/>
        <v>10180761.3364469</v>
      </c>
      <c r="Z622" s="23">
        <v>8629.3799999999992</v>
      </c>
      <c r="AA622" s="23">
        <f t="shared" si="160"/>
        <v>10984590.73775718</v>
      </c>
    </row>
    <row r="623" spans="1:27" ht="20.100000000000001" customHeight="1">
      <c r="A623" s="39">
        <v>623</v>
      </c>
      <c r="B623" s="42"/>
      <c r="C623" s="42"/>
      <c r="D623" s="20">
        <v>18118941303204</v>
      </c>
      <c r="E623" s="20">
        <v>2828</v>
      </c>
      <c r="F623" s="20" t="s">
        <v>44</v>
      </c>
      <c r="G623" s="20" t="s">
        <v>19</v>
      </c>
      <c r="H623" s="43"/>
      <c r="I623" s="20" t="s">
        <v>1089</v>
      </c>
      <c r="J623" s="24" t="s">
        <v>1020</v>
      </c>
      <c r="K623" s="43" t="s">
        <v>1023</v>
      </c>
      <c r="L623" s="43" t="s">
        <v>20</v>
      </c>
      <c r="M623" s="43" t="s">
        <v>1091</v>
      </c>
      <c r="N623" s="43" t="s">
        <v>27</v>
      </c>
      <c r="O623" s="23">
        <v>1260</v>
      </c>
      <c r="P623" s="20" t="s">
        <v>45</v>
      </c>
      <c r="Q623" s="43" t="s">
        <v>23</v>
      </c>
      <c r="R623" s="21">
        <v>0.1</v>
      </c>
      <c r="S623" s="22">
        <v>1272.9293110000001</v>
      </c>
      <c r="T623" s="44"/>
      <c r="U623" s="23">
        <v>7797.74</v>
      </c>
      <c r="V623" s="23">
        <f t="shared" si="159"/>
        <v>9925971.8055571411</v>
      </c>
      <c r="W623" s="55"/>
      <c r="X623" s="23">
        <v>7997.9</v>
      </c>
      <c r="Y623" s="23">
        <f t="shared" si="155"/>
        <v>10180761.3364469</v>
      </c>
      <c r="Z623" s="23">
        <v>8629.3799999999992</v>
      </c>
      <c r="AA623" s="23">
        <f t="shared" si="160"/>
        <v>10984590.73775718</v>
      </c>
    </row>
    <row r="624" spans="1:27" ht="20.100000000000001" customHeight="1">
      <c r="A624" s="39">
        <v>624</v>
      </c>
      <c r="B624" s="42"/>
      <c r="C624" s="42"/>
      <c r="D624" s="20">
        <v>18118941303205</v>
      </c>
      <c r="E624" s="20">
        <v>2829</v>
      </c>
      <c r="F624" s="20" t="s">
        <v>44</v>
      </c>
      <c r="G624" s="20" t="s">
        <v>19</v>
      </c>
      <c r="H624" s="43"/>
      <c r="I624" s="20" t="s">
        <v>1089</v>
      </c>
      <c r="J624" s="24" t="s">
        <v>1020</v>
      </c>
      <c r="K624" s="43" t="s">
        <v>1023</v>
      </c>
      <c r="L624" s="43" t="s">
        <v>20</v>
      </c>
      <c r="M624" s="43" t="s">
        <v>1091</v>
      </c>
      <c r="N624" s="43" t="s">
        <v>26</v>
      </c>
      <c r="O624" s="23">
        <v>1890</v>
      </c>
      <c r="P624" s="20" t="s">
        <v>45</v>
      </c>
      <c r="Q624" s="43" t="s">
        <v>24</v>
      </c>
      <c r="R624" s="21"/>
      <c r="S624" s="22">
        <v>1909.393967</v>
      </c>
      <c r="T624" s="44"/>
      <c r="U624" s="23">
        <v>7797.74</v>
      </c>
      <c r="V624" s="23">
        <f t="shared" si="159"/>
        <v>14888957.712234579</v>
      </c>
      <c r="W624" s="55"/>
      <c r="X624" s="23">
        <v>7997.9</v>
      </c>
      <c r="Y624" s="23">
        <f t="shared" si="155"/>
        <v>15271142.0086693</v>
      </c>
      <c r="Z624" s="23">
        <v>8629.3799999999992</v>
      </c>
      <c r="AA624" s="23">
        <f t="shared" si="160"/>
        <v>16476886.110950459</v>
      </c>
    </row>
    <row r="625" spans="1:27" ht="20.100000000000001" customHeight="1">
      <c r="A625" s="39">
        <v>625</v>
      </c>
      <c r="B625" s="42"/>
      <c r="C625" s="42"/>
      <c r="D625" s="20">
        <v>18118941303206</v>
      </c>
      <c r="E625" s="20">
        <v>2830</v>
      </c>
      <c r="F625" s="20" t="s">
        <v>44</v>
      </c>
      <c r="G625" s="20" t="s">
        <v>19</v>
      </c>
      <c r="H625" s="43"/>
      <c r="I625" s="20" t="s">
        <v>1089</v>
      </c>
      <c r="J625" s="24" t="s">
        <v>1020</v>
      </c>
      <c r="K625" s="43" t="s">
        <v>1023</v>
      </c>
      <c r="L625" s="43" t="s">
        <v>20</v>
      </c>
      <c r="M625" s="43" t="s">
        <v>1091</v>
      </c>
      <c r="N625" s="43" t="s">
        <v>40</v>
      </c>
      <c r="O625" s="23">
        <v>1403.2</v>
      </c>
      <c r="P625" s="20" t="s">
        <v>45</v>
      </c>
      <c r="Q625" s="43" t="s">
        <v>24</v>
      </c>
      <c r="R625" s="21"/>
      <c r="S625" s="22">
        <v>1417.5987379999999</v>
      </c>
      <c r="T625" s="44"/>
      <c r="U625" s="23">
        <v>7797.74</v>
      </c>
      <c r="V625" s="23">
        <f t="shared" si="159"/>
        <v>11054066.38325212</v>
      </c>
      <c r="W625" s="55"/>
      <c r="X625" s="23">
        <v>7997.9</v>
      </c>
      <c r="Y625" s="23">
        <f t="shared" si="155"/>
        <v>11337812.9466502</v>
      </c>
      <c r="Z625" s="23">
        <v>8629.3799999999992</v>
      </c>
      <c r="AA625" s="23">
        <f t="shared" si="160"/>
        <v>12232998.197722439</v>
      </c>
    </row>
    <row r="626" spans="1:27" ht="20.100000000000001" customHeight="1">
      <c r="A626" s="39">
        <v>626</v>
      </c>
      <c r="B626" s="45">
        <v>109</v>
      </c>
      <c r="C626" s="45">
        <v>8</v>
      </c>
      <c r="D626" s="26">
        <v>18118941303201</v>
      </c>
      <c r="E626" s="26">
        <v>2825</v>
      </c>
      <c r="F626" s="26" t="s">
        <v>44</v>
      </c>
      <c r="G626" s="26" t="s">
        <v>19</v>
      </c>
      <c r="H626" s="46"/>
      <c r="I626" s="26" t="s">
        <v>1089</v>
      </c>
      <c r="J626" s="26" t="s">
        <v>1090</v>
      </c>
      <c r="K626" s="46" t="s">
        <v>1023</v>
      </c>
      <c r="L626" s="46"/>
      <c r="M626" s="46"/>
      <c r="N626" s="46"/>
      <c r="O626" s="31"/>
      <c r="P626" s="26"/>
      <c r="Q626" s="46"/>
      <c r="R626" s="28"/>
      <c r="S626" s="48"/>
      <c r="T626" s="49">
        <f>SUM(S620:S625)</f>
        <v>9819.7404010000009</v>
      </c>
      <c r="U626" s="31">
        <f>V626/T626</f>
        <v>7797.7399999999989</v>
      </c>
      <c r="V626" s="31">
        <f>SUM(V620:V625)</f>
        <v>76571782.514493734</v>
      </c>
      <c r="W626" s="56">
        <v>76600000</v>
      </c>
      <c r="X626" s="31">
        <f>Y626/T626</f>
        <v>7997.9000000000005</v>
      </c>
      <c r="Y626" s="31">
        <f>SUM(Y620:Y625)</f>
        <v>78537301.753157914</v>
      </c>
      <c r="Z626" s="31">
        <f>AA626/T626</f>
        <v>8629.3799999999974</v>
      </c>
      <c r="AA626" s="31">
        <f>SUM(AA620:AA625)</f>
        <v>84738271.421581358</v>
      </c>
    </row>
    <row r="627" spans="1:27" ht="20.100000000000001" customHeight="1">
      <c r="A627" s="39">
        <v>631</v>
      </c>
      <c r="B627" s="42">
        <v>110</v>
      </c>
      <c r="C627" s="42">
        <v>10</v>
      </c>
      <c r="D627" s="20" t="s">
        <v>1093</v>
      </c>
      <c r="E627" s="20" t="s">
        <v>1094</v>
      </c>
      <c r="F627" s="20" t="s">
        <v>46</v>
      </c>
      <c r="G627" s="20" t="s">
        <v>41</v>
      </c>
      <c r="H627" s="43">
        <v>2</v>
      </c>
      <c r="I627" s="20" t="s">
        <v>1095</v>
      </c>
      <c r="J627" s="20" t="s">
        <v>1096</v>
      </c>
      <c r="K627" s="43" t="s">
        <v>1023</v>
      </c>
      <c r="L627" s="43" t="s">
        <v>37</v>
      </c>
      <c r="M627" s="43" t="s">
        <v>22</v>
      </c>
      <c r="N627" s="43" t="s">
        <v>21</v>
      </c>
      <c r="O627" s="23">
        <v>648</v>
      </c>
      <c r="P627" s="20" t="s">
        <v>1092</v>
      </c>
      <c r="Q627" s="43" t="s">
        <v>39</v>
      </c>
      <c r="R627" s="21">
        <v>0.12</v>
      </c>
      <c r="S627" s="22">
        <v>654.61971300000005</v>
      </c>
      <c r="T627" s="44"/>
      <c r="U627" s="23">
        <v>8566.8799999999992</v>
      </c>
      <c r="V627" s="23">
        <f t="shared" ref="V627:V634" si="161">U627*S627</f>
        <v>5608048.5269054398</v>
      </c>
      <c r="W627" s="55"/>
      <c r="X627" s="23">
        <v>8771.25</v>
      </c>
      <c r="Y627" s="23">
        <f t="shared" si="155"/>
        <v>5741833.1576512503</v>
      </c>
      <c r="Z627" s="23">
        <v>8975.6299999999992</v>
      </c>
      <c r="AA627" s="23">
        <f t="shared" si="160"/>
        <v>5875624.3345941901</v>
      </c>
    </row>
    <row r="628" spans="1:27" ht="20.100000000000001" customHeight="1">
      <c r="A628" s="39">
        <v>632</v>
      </c>
      <c r="B628" s="42"/>
      <c r="C628" s="42"/>
      <c r="D628" s="20" t="s">
        <v>1097</v>
      </c>
      <c r="E628" s="20" t="s">
        <v>1098</v>
      </c>
      <c r="F628" s="20" t="s">
        <v>46</v>
      </c>
      <c r="G628" s="20" t="s">
        <v>41</v>
      </c>
      <c r="H628" s="43">
        <v>2</v>
      </c>
      <c r="I628" s="20" t="s">
        <v>1095</v>
      </c>
      <c r="J628" s="24" t="s">
        <v>1020</v>
      </c>
      <c r="K628" s="43" t="s">
        <v>1023</v>
      </c>
      <c r="L628" s="43" t="s">
        <v>37</v>
      </c>
      <c r="M628" s="43" t="s">
        <v>22</v>
      </c>
      <c r="N628" s="43" t="s">
        <v>22</v>
      </c>
      <c r="O628" s="23">
        <v>1944</v>
      </c>
      <c r="P628" s="20" t="s">
        <v>1092</v>
      </c>
      <c r="Q628" s="43" t="s">
        <v>30</v>
      </c>
      <c r="R628" s="21">
        <v>0.1</v>
      </c>
      <c r="S628" s="22">
        <v>1963.859138</v>
      </c>
      <c r="T628" s="44"/>
      <c r="U628" s="23">
        <v>8791.8799999999992</v>
      </c>
      <c r="V628" s="23">
        <f t="shared" si="161"/>
        <v>17266013.878199439</v>
      </c>
      <c r="W628" s="55"/>
      <c r="X628" s="23">
        <v>9001.25</v>
      </c>
      <c r="Y628" s="23">
        <f t="shared" si="155"/>
        <v>17677187.065922499</v>
      </c>
      <c r="Z628" s="23">
        <v>9210.6299999999992</v>
      </c>
      <c r="AA628" s="23">
        <f t="shared" si="160"/>
        <v>18088379.892236941</v>
      </c>
    </row>
    <row r="629" spans="1:27" ht="20.100000000000001" customHeight="1">
      <c r="A629" s="39">
        <v>633</v>
      </c>
      <c r="B629" s="42"/>
      <c r="C629" s="42"/>
      <c r="D629" s="20" t="s">
        <v>1099</v>
      </c>
      <c r="E629" s="20" t="s">
        <v>1100</v>
      </c>
      <c r="F629" s="20" t="s">
        <v>46</v>
      </c>
      <c r="G629" s="20" t="s">
        <v>41</v>
      </c>
      <c r="H629" s="43">
        <v>2</v>
      </c>
      <c r="I629" s="20" t="s">
        <v>1095</v>
      </c>
      <c r="J629" s="24" t="s">
        <v>1020</v>
      </c>
      <c r="K629" s="43" t="s">
        <v>1023</v>
      </c>
      <c r="L629" s="43" t="s">
        <v>37</v>
      </c>
      <c r="M629" s="43" t="s">
        <v>22</v>
      </c>
      <c r="N629" s="43" t="s">
        <v>25</v>
      </c>
      <c r="O629" s="23">
        <v>1620</v>
      </c>
      <c r="P629" s="20" t="s">
        <v>1092</v>
      </c>
      <c r="Q629" s="43" t="s">
        <v>47</v>
      </c>
      <c r="R629" s="21">
        <v>0.05</v>
      </c>
      <c r="S629" s="22">
        <v>1636.5492819999999</v>
      </c>
      <c r="T629" s="44"/>
      <c r="U629" s="23">
        <v>9354.3799999999992</v>
      </c>
      <c r="V629" s="23">
        <f t="shared" si="161"/>
        <v>15308903.872555159</v>
      </c>
      <c r="W629" s="55"/>
      <c r="X629" s="23">
        <v>9576.25</v>
      </c>
      <c r="Y629" s="23">
        <f t="shared" si="155"/>
        <v>15672005.0617525</v>
      </c>
      <c r="Z629" s="23">
        <v>9798.1299999999992</v>
      </c>
      <c r="AA629" s="23">
        <f t="shared" si="160"/>
        <v>16035122.616442658</v>
      </c>
    </row>
    <row r="630" spans="1:27" ht="20.100000000000001" customHeight="1">
      <c r="A630" s="39">
        <v>634</v>
      </c>
      <c r="B630" s="42"/>
      <c r="C630" s="42"/>
      <c r="D630" s="20" t="s">
        <v>1101</v>
      </c>
      <c r="E630" s="20" t="s">
        <v>1102</v>
      </c>
      <c r="F630" s="20" t="s">
        <v>46</v>
      </c>
      <c r="G630" s="20" t="s">
        <v>41</v>
      </c>
      <c r="H630" s="43">
        <v>2</v>
      </c>
      <c r="I630" s="20" t="s">
        <v>1095</v>
      </c>
      <c r="J630" s="24" t="s">
        <v>1020</v>
      </c>
      <c r="K630" s="43" t="s">
        <v>1023</v>
      </c>
      <c r="L630" s="43" t="s">
        <v>37</v>
      </c>
      <c r="M630" s="43" t="s">
        <v>22</v>
      </c>
      <c r="N630" s="43" t="s">
        <v>27</v>
      </c>
      <c r="O630" s="23">
        <v>810</v>
      </c>
      <c r="P630" s="20" t="s">
        <v>1092</v>
      </c>
      <c r="Q630" s="43" t="s">
        <v>47</v>
      </c>
      <c r="R630" s="21">
        <v>0.05</v>
      </c>
      <c r="S630" s="22">
        <v>818.27464099999997</v>
      </c>
      <c r="T630" s="44"/>
      <c r="U630" s="23">
        <v>9354.3799999999992</v>
      </c>
      <c r="V630" s="23">
        <f t="shared" si="161"/>
        <v>7654451.9362775795</v>
      </c>
      <c r="W630" s="55"/>
      <c r="X630" s="23">
        <v>9576.25</v>
      </c>
      <c r="Y630" s="23">
        <f t="shared" si="155"/>
        <v>7836002.53087625</v>
      </c>
      <c r="Z630" s="23">
        <v>9798.1299999999992</v>
      </c>
      <c r="AA630" s="23">
        <f t="shared" si="160"/>
        <v>8017561.308221329</v>
      </c>
    </row>
    <row r="631" spans="1:27" ht="20.100000000000001" customHeight="1">
      <c r="A631" s="39">
        <v>635</v>
      </c>
      <c r="B631" s="42"/>
      <c r="C631" s="42"/>
      <c r="D631" s="20" t="s">
        <v>1103</v>
      </c>
      <c r="E631" s="20" t="s">
        <v>1104</v>
      </c>
      <c r="F631" s="20" t="s">
        <v>46</v>
      </c>
      <c r="G631" s="20" t="s">
        <v>41</v>
      </c>
      <c r="H631" s="43">
        <v>2</v>
      </c>
      <c r="I631" s="20" t="s">
        <v>1095</v>
      </c>
      <c r="J631" s="24" t="s">
        <v>1020</v>
      </c>
      <c r="K631" s="43" t="s">
        <v>1023</v>
      </c>
      <c r="L631" s="43" t="s">
        <v>37</v>
      </c>
      <c r="M631" s="43" t="s">
        <v>22</v>
      </c>
      <c r="N631" s="43" t="s">
        <v>26</v>
      </c>
      <c r="O631" s="23">
        <v>1644</v>
      </c>
      <c r="P631" s="20" t="s">
        <v>1092</v>
      </c>
      <c r="Q631" s="43" t="s">
        <v>39</v>
      </c>
      <c r="R631" s="21">
        <v>0.12</v>
      </c>
      <c r="S631" s="22">
        <v>1660.7944560000001</v>
      </c>
      <c r="T631" s="44"/>
      <c r="U631" s="23">
        <v>8566.8799999999992</v>
      </c>
      <c r="V631" s="23">
        <f t="shared" si="161"/>
        <v>14227826.80921728</v>
      </c>
      <c r="W631" s="55"/>
      <c r="X631" s="23">
        <v>8771.25</v>
      </c>
      <c r="Y631" s="23">
        <f t="shared" si="155"/>
        <v>14567243.37219</v>
      </c>
      <c r="Z631" s="23">
        <v>8975.6299999999992</v>
      </c>
      <c r="AA631" s="23">
        <f t="shared" si="160"/>
        <v>14906676.543107279</v>
      </c>
    </row>
    <row r="632" spans="1:27" ht="20.100000000000001" customHeight="1">
      <c r="A632" s="39">
        <v>636</v>
      </c>
      <c r="B632" s="42"/>
      <c r="C632" s="42"/>
      <c r="D632" s="20" t="s">
        <v>1105</v>
      </c>
      <c r="E632" s="20" t="s">
        <v>1106</v>
      </c>
      <c r="F632" s="20" t="s">
        <v>46</v>
      </c>
      <c r="G632" s="20" t="s">
        <v>41</v>
      </c>
      <c r="H632" s="43">
        <v>2</v>
      </c>
      <c r="I632" s="20" t="s">
        <v>1095</v>
      </c>
      <c r="J632" s="24" t="s">
        <v>1020</v>
      </c>
      <c r="K632" s="43" t="s">
        <v>1023</v>
      </c>
      <c r="L632" s="43" t="s">
        <v>37</v>
      </c>
      <c r="M632" s="43" t="s">
        <v>22</v>
      </c>
      <c r="N632" s="43" t="s">
        <v>40</v>
      </c>
      <c r="O632" s="23">
        <v>24.7</v>
      </c>
      <c r="P632" s="20" t="s">
        <v>1092</v>
      </c>
      <c r="Q632" s="43" t="s">
        <v>47</v>
      </c>
      <c r="R632" s="21">
        <v>0.05</v>
      </c>
      <c r="S632" s="22">
        <v>24.952324999999998</v>
      </c>
      <c r="T632" s="44"/>
      <c r="U632" s="23">
        <v>9354.3799999999992</v>
      </c>
      <c r="V632" s="23">
        <f t="shared" si="161"/>
        <v>233413.52993349996</v>
      </c>
      <c r="W632" s="55"/>
      <c r="X632" s="23">
        <v>9576.25</v>
      </c>
      <c r="Y632" s="23">
        <f t="shared" si="155"/>
        <v>238949.70228124998</v>
      </c>
      <c r="Z632" s="23">
        <v>9798.1299999999992</v>
      </c>
      <c r="AA632" s="23">
        <f t="shared" si="160"/>
        <v>244486.12415224998</v>
      </c>
    </row>
    <row r="633" spans="1:27" ht="20.100000000000001" customHeight="1">
      <c r="A633" s="39">
        <v>637</v>
      </c>
      <c r="B633" s="42"/>
      <c r="C633" s="42"/>
      <c r="D633" s="20" t="s">
        <v>1107</v>
      </c>
      <c r="E633" s="20" t="s">
        <v>1108</v>
      </c>
      <c r="F633" s="20" t="s">
        <v>46</v>
      </c>
      <c r="G633" s="20" t="s">
        <v>41</v>
      </c>
      <c r="H633" s="43">
        <v>2</v>
      </c>
      <c r="I633" s="20" t="s">
        <v>1095</v>
      </c>
      <c r="J633" s="24" t="s">
        <v>1020</v>
      </c>
      <c r="K633" s="43" t="s">
        <v>1023</v>
      </c>
      <c r="L633" s="43" t="s">
        <v>37</v>
      </c>
      <c r="M633" s="43" t="s">
        <v>22</v>
      </c>
      <c r="N633" s="43" t="s">
        <v>34</v>
      </c>
      <c r="O633" s="23">
        <v>3.7</v>
      </c>
      <c r="P633" s="20" t="s">
        <v>1092</v>
      </c>
      <c r="Q633" s="43" t="s">
        <v>24</v>
      </c>
      <c r="R633" s="21"/>
      <c r="S633" s="22">
        <v>3.7377980000000002</v>
      </c>
      <c r="T633" s="44"/>
      <c r="U633" s="23">
        <v>9354.3799999999992</v>
      </c>
      <c r="V633" s="23">
        <f t="shared" si="161"/>
        <v>34964.782855239995</v>
      </c>
      <c r="W633" s="55"/>
      <c r="X633" s="23">
        <v>9576.25</v>
      </c>
      <c r="Y633" s="23">
        <f t="shared" si="155"/>
        <v>35794.088097500004</v>
      </c>
      <c r="Z633" s="23">
        <v>9798.1299999999992</v>
      </c>
      <c r="AA633" s="23">
        <f t="shared" si="160"/>
        <v>36623.430717739997</v>
      </c>
    </row>
    <row r="634" spans="1:27" ht="20.100000000000001" customHeight="1">
      <c r="A634" s="39">
        <v>638</v>
      </c>
      <c r="B634" s="42"/>
      <c r="C634" s="42"/>
      <c r="D634" s="20" t="s">
        <v>1109</v>
      </c>
      <c r="E634" s="20" t="s">
        <v>1110</v>
      </c>
      <c r="F634" s="20" t="s">
        <v>46</v>
      </c>
      <c r="G634" s="20" t="s">
        <v>41</v>
      </c>
      <c r="H634" s="43">
        <v>2</v>
      </c>
      <c r="I634" s="20" t="s">
        <v>1095</v>
      </c>
      <c r="J634" s="24" t="s">
        <v>1020</v>
      </c>
      <c r="K634" s="43" t="s">
        <v>1023</v>
      </c>
      <c r="L634" s="43" t="s">
        <v>37</v>
      </c>
      <c r="M634" s="43" t="s">
        <v>22</v>
      </c>
      <c r="N634" s="43" t="s">
        <v>35</v>
      </c>
      <c r="O634" s="23">
        <v>144</v>
      </c>
      <c r="P634" s="20" t="s">
        <v>1092</v>
      </c>
      <c r="Q634" s="43" t="s">
        <v>48</v>
      </c>
      <c r="R634" s="21">
        <v>0.18</v>
      </c>
      <c r="S634" s="22">
        <v>145.471047</v>
      </c>
      <c r="T634" s="44"/>
      <c r="U634" s="23">
        <v>7891.88</v>
      </c>
      <c r="V634" s="23">
        <f t="shared" si="161"/>
        <v>1148040.04639836</v>
      </c>
      <c r="W634" s="55"/>
      <c r="X634" s="23">
        <v>8081.25</v>
      </c>
      <c r="Y634" s="23">
        <f t="shared" si="155"/>
        <v>1175587.8985687499</v>
      </c>
      <c r="Z634" s="23">
        <v>8270.6299999999992</v>
      </c>
      <c r="AA634" s="23">
        <f t="shared" si="160"/>
        <v>1203137.2054496098</v>
      </c>
    </row>
    <row r="635" spans="1:27" ht="20.100000000000001" customHeight="1">
      <c r="A635" s="39">
        <v>639</v>
      </c>
      <c r="B635" s="45">
        <v>110</v>
      </c>
      <c r="C635" s="45">
        <v>10</v>
      </c>
      <c r="D635" s="26" t="s">
        <v>1093</v>
      </c>
      <c r="E635" s="26" t="s">
        <v>1094</v>
      </c>
      <c r="F635" s="26" t="s">
        <v>46</v>
      </c>
      <c r="G635" s="26" t="s">
        <v>41</v>
      </c>
      <c r="H635" s="46"/>
      <c r="I635" s="26" t="s">
        <v>1095</v>
      </c>
      <c r="J635" s="26" t="s">
        <v>1096</v>
      </c>
      <c r="K635" s="46" t="s">
        <v>1023</v>
      </c>
      <c r="L635" s="46"/>
      <c r="M635" s="46"/>
      <c r="N635" s="46"/>
      <c r="O635" s="31"/>
      <c r="P635" s="26"/>
      <c r="Q635" s="46"/>
      <c r="R635" s="28"/>
      <c r="S635" s="48"/>
      <c r="T635" s="49">
        <f>SUM(S627:S634)</f>
        <v>6908.2583999999997</v>
      </c>
      <c r="U635" s="31">
        <f>V635/T635</f>
        <v>8899.7341764665325</v>
      </c>
      <c r="V635" s="31">
        <f>SUM(V627:V634)</f>
        <v>61481663.382342003</v>
      </c>
      <c r="W635" s="56">
        <v>61500000</v>
      </c>
      <c r="X635" s="31">
        <f>Y635/T635</f>
        <v>9111.5009359435662</v>
      </c>
      <c r="Y635" s="31">
        <f>SUM(Y627:Y634)</f>
        <v>62944602.877339996</v>
      </c>
      <c r="Z635" s="31">
        <f>AA635/T635</f>
        <v>9323.2776954205983</v>
      </c>
      <c r="AA635" s="31">
        <f>SUM(AA627:AA634)</f>
        <v>64407611.454921991</v>
      </c>
    </row>
    <row r="636" spans="1:27" ht="20.100000000000001" customHeight="1">
      <c r="A636" s="39">
        <v>640</v>
      </c>
      <c r="B636" s="42">
        <v>111</v>
      </c>
      <c r="C636" s="42">
        <v>11</v>
      </c>
      <c r="D636" s="20" t="s">
        <v>1111</v>
      </c>
      <c r="E636" s="20" t="s">
        <v>1112</v>
      </c>
      <c r="F636" s="20" t="s">
        <v>49</v>
      </c>
      <c r="G636" s="20" t="s">
        <v>19</v>
      </c>
      <c r="H636" s="43"/>
      <c r="I636" s="20" t="s">
        <v>1113</v>
      </c>
      <c r="J636" s="20" t="s">
        <v>1114</v>
      </c>
      <c r="K636" s="43" t="s">
        <v>1023</v>
      </c>
      <c r="L636" s="43" t="s">
        <v>20</v>
      </c>
      <c r="M636" s="43" t="s">
        <v>21</v>
      </c>
      <c r="N636" s="43" t="s">
        <v>21</v>
      </c>
      <c r="O636" s="23">
        <v>2000</v>
      </c>
      <c r="P636" s="20" t="s">
        <v>1115</v>
      </c>
      <c r="Q636" s="43" t="s">
        <v>24</v>
      </c>
      <c r="R636" s="21"/>
      <c r="S636" s="22">
        <v>2018.6528920000001</v>
      </c>
      <c r="T636" s="44"/>
      <c r="U636" s="23">
        <v>7767.74</v>
      </c>
      <c r="V636" s="23">
        <f t="shared" ref="V636:V641" si="162">U636*S636</f>
        <v>15680370.81530408</v>
      </c>
      <c r="W636" s="55"/>
      <c r="X636" s="23">
        <v>7967.9</v>
      </c>
      <c r="Y636" s="23">
        <f t="shared" si="155"/>
        <v>16084424.3781668</v>
      </c>
      <c r="Z636" s="23">
        <v>8599.3799999999992</v>
      </c>
      <c r="AA636" s="23">
        <f t="shared" si="160"/>
        <v>17359163.30640696</v>
      </c>
    </row>
    <row r="637" spans="1:27" ht="20.100000000000001" customHeight="1">
      <c r="A637" s="39">
        <v>641</v>
      </c>
      <c r="B637" s="42"/>
      <c r="C637" s="42"/>
      <c r="D637" s="20" t="s">
        <v>1116</v>
      </c>
      <c r="E637" s="20" t="s">
        <v>1117</v>
      </c>
      <c r="F637" s="20" t="s">
        <v>49</v>
      </c>
      <c r="G637" s="20" t="s">
        <v>19</v>
      </c>
      <c r="H637" s="43"/>
      <c r="I637" s="20" t="s">
        <v>1113</v>
      </c>
      <c r="J637" s="24" t="s">
        <v>1020</v>
      </c>
      <c r="K637" s="43" t="s">
        <v>1023</v>
      </c>
      <c r="L637" s="43" t="s">
        <v>20</v>
      </c>
      <c r="M637" s="43" t="s">
        <v>21</v>
      </c>
      <c r="N637" s="43" t="s">
        <v>25</v>
      </c>
      <c r="O637" s="23">
        <v>1764</v>
      </c>
      <c r="P637" s="20" t="s">
        <v>1115</v>
      </c>
      <c r="Q637" s="43" t="s">
        <v>24</v>
      </c>
      <c r="R637" s="21"/>
      <c r="S637" s="22">
        <v>1780.451851</v>
      </c>
      <c r="T637" s="44"/>
      <c r="U637" s="23">
        <v>7767.74</v>
      </c>
      <c r="V637" s="23">
        <f t="shared" si="162"/>
        <v>13830087.06108674</v>
      </c>
      <c r="W637" s="55"/>
      <c r="X637" s="23">
        <v>7967.9</v>
      </c>
      <c r="Y637" s="23">
        <f t="shared" si="155"/>
        <v>14186462.303582899</v>
      </c>
      <c r="Z637" s="23">
        <v>8599.3799999999992</v>
      </c>
      <c r="AA637" s="23">
        <f t="shared" si="160"/>
        <v>15310782.038452379</v>
      </c>
    </row>
    <row r="638" spans="1:27" ht="20.100000000000001" customHeight="1">
      <c r="A638" s="39">
        <v>642</v>
      </c>
      <c r="B638" s="42"/>
      <c r="C638" s="42"/>
      <c r="D638" s="20" t="s">
        <v>1118</v>
      </c>
      <c r="E638" s="20" t="s">
        <v>1119</v>
      </c>
      <c r="F638" s="20" t="s">
        <v>49</v>
      </c>
      <c r="G638" s="20" t="s">
        <v>19</v>
      </c>
      <c r="H638" s="43"/>
      <c r="I638" s="20" t="s">
        <v>1113</v>
      </c>
      <c r="J638" s="24" t="s">
        <v>1020</v>
      </c>
      <c r="K638" s="43" t="s">
        <v>1023</v>
      </c>
      <c r="L638" s="43" t="s">
        <v>20</v>
      </c>
      <c r="M638" s="43" t="s">
        <v>21</v>
      </c>
      <c r="N638" s="43" t="s">
        <v>40</v>
      </c>
      <c r="O638" s="23">
        <v>936</v>
      </c>
      <c r="P638" s="20" t="s">
        <v>1115</v>
      </c>
      <c r="Q638" s="43" t="s">
        <v>24</v>
      </c>
      <c r="R638" s="21"/>
      <c r="S638" s="22">
        <v>944.72954400000003</v>
      </c>
      <c r="T638" s="44"/>
      <c r="U638" s="23">
        <v>7767.74</v>
      </c>
      <c r="V638" s="23">
        <f t="shared" si="162"/>
        <v>7338413.4681105604</v>
      </c>
      <c r="W638" s="55"/>
      <c r="X638" s="23">
        <v>7967.9</v>
      </c>
      <c r="Y638" s="23">
        <f t="shared" si="155"/>
        <v>7527510.5336376</v>
      </c>
      <c r="Z638" s="23">
        <v>8599.3799999999992</v>
      </c>
      <c r="AA638" s="23">
        <f t="shared" si="160"/>
        <v>8124088.34608272</v>
      </c>
    </row>
    <row r="639" spans="1:27" ht="20.100000000000001" customHeight="1">
      <c r="A639" s="39">
        <v>643</v>
      </c>
      <c r="B639" s="42"/>
      <c r="C639" s="42"/>
      <c r="D639" s="20" t="s">
        <v>1120</v>
      </c>
      <c r="E639" s="20" t="s">
        <v>1121</v>
      </c>
      <c r="F639" s="20" t="s">
        <v>49</v>
      </c>
      <c r="G639" s="20" t="s">
        <v>19</v>
      </c>
      <c r="H639" s="43"/>
      <c r="I639" s="20" t="s">
        <v>1113</v>
      </c>
      <c r="J639" s="24" t="s">
        <v>1020</v>
      </c>
      <c r="K639" s="43" t="s">
        <v>1023</v>
      </c>
      <c r="L639" s="43" t="s">
        <v>20</v>
      </c>
      <c r="M639" s="43" t="s">
        <v>21</v>
      </c>
      <c r="N639" s="43" t="s">
        <v>22</v>
      </c>
      <c r="O639" s="23">
        <v>1764</v>
      </c>
      <c r="P639" s="20" t="s">
        <v>1115</v>
      </c>
      <c r="Q639" s="43" t="s">
        <v>23</v>
      </c>
      <c r="R639" s="21">
        <v>0.1</v>
      </c>
      <c r="S639" s="22">
        <v>1780.451851</v>
      </c>
      <c r="T639" s="44"/>
      <c r="U639" s="23">
        <v>7767.74</v>
      </c>
      <c r="V639" s="23">
        <f t="shared" si="162"/>
        <v>13830087.06108674</v>
      </c>
      <c r="W639" s="55"/>
      <c r="X639" s="23">
        <v>7967.9</v>
      </c>
      <c r="Y639" s="23">
        <f t="shared" si="155"/>
        <v>14186462.303582899</v>
      </c>
      <c r="Z639" s="23">
        <v>8599.3799999999992</v>
      </c>
      <c r="AA639" s="23">
        <f t="shared" si="160"/>
        <v>15310782.038452379</v>
      </c>
    </row>
    <row r="640" spans="1:27" ht="20.100000000000001" customHeight="1">
      <c r="A640" s="39">
        <v>644</v>
      </c>
      <c r="B640" s="42"/>
      <c r="C640" s="42"/>
      <c r="D640" s="20" t="s">
        <v>1122</v>
      </c>
      <c r="E640" s="20" t="s">
        <v>1123</v>
      </c>
      <c r="F640" s="20" t="s">
        <v>49</v>
      </c>
      <c r="G640" s="20" t="s">
        <v>19</v>
      </c>
      <c r="H640" s="43"/>
      <c r="I640" s="20" t="s">
        <v>1113</v>
      </c>
      <c r="J640" s="24" t="s">
        <v>1020</v>
      </c>
      <c r="K640" s="43" t="s">
        <v>1023</v>
      </c>
      <c r="L640" s="43" t="s">
        <v>20</v>
      </c>
      <c r="M640" s="43" t="s">
        <v>21</v>
      </c>
      <c r="N640" s="43" t="s">
        <v>27</v>
      </c>
      <c r="O640" s="23">
        <v>1512</v>
      </c>
      <c r="P640" s="20" t="s">
        <v>1115</v>
      </c>
      <c r="Q640" s="43" t="s">
        <v>23</v>
      </c>
      <c r="R640" s="21">
        <v>0.1</v>
      </c>
      <c r="S640" s="22">
        <v>1526.1015870000001</v>
      </c>
      <c r="T640" s="44"/>
      <c r="U640" s="23">
        <v>7767.74</v>
      </c>
      <c r="V640" s="23">
        <f t="shared" si="162"/>
        <v>11854360.34140338</v>
      </c>
      <c r="W640" s="55"/>
      <c r="X640" s="23">
        <v>7967.9</v>
      </c>
      <c r="Y640" s="23">
        <f t="shared" si="155"/>
        <v>12159824.8350573</v>
      </c>
      <c r="Z640" s="23">
        <v>8599.3799999999992</v>
      </c>
      <c r="AA640" s="23">
        <f t="shared" si="160"/>
        <v>13123527.465216059</v>
      </c>
    </row>
    <row r="641" spans="1:27" ht="20.100000000000001" customHeight="1">
      <c r="A641" s="39">
        <v>645</v>
      </c>
      <c r="B641" s="42"/>
      <c r="C641" s="42"/>
      <c r="D641" s="20" t="s">
        <v>1124</v>
      </c>
      <c r="E641" s="20" t="s">
        <v>1125</v>
      </c>
      <c r="F641" s="20" t="s">
        <v>49</v>
      </c>
      <c r="G641" s="20" t="s">
        <v>19</v>
      </c>
      <c r="H641" s="43"/>
      <c r="I641" s="20" t="s">
        <v>1113</v>
      </c>
      <c r="J641" s="24" t="s">
        <v>1020</v>
      </c>
      <c r="K641" s="43" t="s">
        <v>1023</v>
      </c>
      <c r="L641" s="43" t="s">
        <v>20</v>
      </c>
      <c r="M641" s="43" t="s">
        <v>21</v>
      </c>
      <c r="N641" s="43" t="s">
        <v>26</v>
      </c>
      <c r="O641" s="23">
        <v>1152</v>
      </c>
      <c r="P641" s="20" t="s">
        <v>1115</v>
      </c>
      <c r="Q641" s="43" t="s">
        <v>23</v>
      </c>
      <c r="R641" s="21">
        <v>0.1</v>
      </c>
      <c r="S641" s="22">
        <v>1162.744066</v>
      </c>
      <c r="T641" s="44"/>
      <c r="U641" s="23">
        <v>7767.74</v>
      </c>
      <c r="V641" s="23">
        <f t="shared" si="162"/>
        <v>9031893.5912308395</v>
      </c>
      <c r="W641" s="55"/>
      <c r="X641" s="23">
        <v>7967.9</v>
      </c>
      <c r="Y641" s="23">
        <f t="shared" si="155"/>
        <v>9264628.4434813987</v>
      </c>
      <c r="Z641" s="23">
        <v>8599.3799999999992</v>
      </c>
      <c r="AA641" s="23">
        <f t="shared" si="160"/>
        <v>9998878.0662790798</v>
      </c>
    </row>
    <row r="642" spans="1:27" ht="20.100000000000001" customHeight="1">
      <c r="A642" s="39">
        <v>646</v>
      </c>
      <c r="B642" s="45">
        <v>111</v>
      </c>
      <c r="C642" s="45">
        <v>11</v>
      </c>
      <c r="D642" s="26" t="s">
        <v>1111</v>
      </c>
      <c r="E642" s="26" t="s">
        <v>1112</v>
      </c>
      <c r="F642" s="26" t="s">
        <v>49</v>
      </c>
      <c r="G642" s="26" t="s">
        <v>19</v>
      </c>
      <c r="H642" s="46"/>
      <c r="I642" s="26" t="s">
        <v>1113</v>
      </c>
      <c r="J642" s="26" t="s">
        <v>1114</v>
      </c>
      <c r="K642" s="46" t="s">
        <v>1023</v>
      </c>
      <c r="L642" s="46"/>
      <c r="M642" s="46"/>
      <c r="N642" s="46"/>
      <c r="O642" s="31"/>
      <c r="P642" s="26"/>
      <c r="Q642" s="46"/>
      <c r="R642" s="28"/>
      <c r="S642" s="48"/>
      <c r="T642" s="49">
        <f>SUM(S636:S641)</f>
        <v>9213.1317909999998</v>
      </c>
      <c r="U642" s="31">
        <f>V642/T642</f>
        <v>7767.74</v>
      </c>
      <c r="V642" s="31">
        <f>SUM(V636:V641)</f>
        <v>71565212.33822234</v>
      </c>
      <c r="W642" s="56">
        <v>71600000</v>
      </c>
      <c r="X642" s="31">
        <f>Y642/T642</f>
        <v>7967.9</v>
      </c>
      <c r="Y642" s="31">
        <f>SUM(Y636:Y641)</f>
        <v>73409312.797508895</v>
      </c>
      <c r="Z642" s="31">
        <f>AA642/T642</f>
        <v>8599.3799999999992</v>
      </c>
      <c r="AA642" s="31">
        <f>SUM(AA636:AA641)</f>
        <v>79227221.260889575</v>
      </c>
    </row>
    <row r="643" spans="1:27" ht="20.100000000000001" customHeight="1">
      <c r="A643" s="39">
        <v>647</v>
      </c>
      <c r="B643" s="42">
        <v>112</v>
      </c>
      <c r="C643" s="42">
        <v>12</v>
      </c>
      <c r="D643" s="20" t="s">
        <v>1126</v>
      </c>
      <c r="E643" s="20" t="s">
        <v>1127</v>
      </c>
      <c r="F643" s="20" t="s">
        <v>49</v>
      </c>
      <c r="G643" s="20" t="s">
        <v>19</v>
      </c>
      <c r="H643" s="43"/>
      <c r="I643" s="20" t="s">
        <v>1128</v>
      </c>
      <c r="J643" s="20" t="s">
        <v>1129</v>
      </c>
      <c r="K643" s="43" t="s">
        <v>1023</v>
      </c>
      <c r="L643" s="43" t="s">
        <v>50</v>
      </c>
      <c r="M643" s="43" t="s">
        <v>21</v>
      </c>
      <c r="N643" s="43" t="s">
        <v>21</v>
      </c>
      <c r="O643" s="23">
        <v>1429.4</v>
      </c>
      <c r="P643" s="20" t="s">
        <v>1130</v>
      </c>
      <c r="Q643" s="43" t="s">
        <v>24</v>
      </c>
      <c r="R643" s="21"/>
      <c r="S643" s="22">
        <v>1443.8562750000001</v>
      </c>
      <c r="T643" s="44"/>
      <c r="U643" s="23">
        <v>13087.19</v>
      </c>
      <c r="V643" s="23">
        <f>U643*S643</f>
        <v>18896021.403617252</v>
      </c>
      <c r="W643" s="55"/>
      <c r="X643" s="23">
        <v>13087.19</v>
      </c>
      <c r="Y643" s="23">
        <f t="shared" si="155"/>
        <v>18896021.403617252</v>
      </c>
      <c r="Z643" s="23">
        <v>13106.88</v>
      </c>
      <c r="AA643" s="23">
        <f t="shared" si="160"/>
        <v>18924450.933672</v>
      </c>
    </row>
    <row r="644" spans="1:27" ht="20.100000000000001" customHeight="1">
      <c r="A644" s="39">
        <v>648</v>
      </c>
      <c r="B644" s="42"/>
      <c r="C644" s="42"/>
      <c r="D644" s="20" t="s">
        <v>1131</v>
      </c>
      <c r="E644" s="20" t="s">
        <v>1132</v>
      </c>
      <c r="F644" s="20" t="s">
        <v>49</v>
      </c>
      <c r="G644" s="20" t="s">
        <v>19</v>
      </c>
      <c r="H644" s="43"/>
      <c r="I644" s="20" t="s">
        <v>1128</v>
      </c>
      <c r="J644" s="24" t="s">
        <v>1020</v>
      </c>
      <c r="K644" s="43" t="s">
        <v>1023</v>
      </c>
      <c r="L644" s="43" t="s">
        <v>50</v>
      </c>
      <c r="M644" s="43" t="s">
        <v>21</v>
      </c>
      <c r="N644" s="43" t="s">
        <v>22</v>
      </c>
      <c r="O644" s="23">
        <v>1890</v>
      </c>
      <c r="P644" s="20" t="s">
        <v>1130</v>
      </c>
      <c r="Q644" s="43" t="s">
        <v>24</v>
      </c>
      <c r="R644" s="21"/>
      <c r="S644" s="22">
        <v>1909.1145650000001</v>
      </c>
      <c r="T644" s="44"/>
      <c r="U644" s="23">
        <v>13087.19</v>
      </c>
      <c r="V644" s="23">
        <f>U644*S644</f>
        <v>24984945.043922354</v>
      </c>
      <c r="W644" s="55"/>
      <c r="X644" s="23">
        <v>13087.19</v>
      </c>
      <c r="Y644" s="23">
        <f t="shared" si="155"/>
        <v>24984945.043922354</v>
      </c>
      <c r="Z644" s="23">
        <v>13106.88</v>
      </c>
      <c r="AA644" s="23">
        <f t="shared" si="160"/>
        <v>25022535.509707201</v>
      </c>
    </row>
    <row r="645" spans="1:27" ht="20.100000000000001" customHeight="1">
      <c r="A645" s="39">
        <v>649</v>
      </c>
      <c r="B645" s="42"/>
      <c r="C645" s="42"/>
      <c r="D645" s="20" t="s">
        <v>1133</v>
      </c>
      <c r="E645" s="20" t="s">
        <v>1134</v>
      </c>
      <c r="F645" s="20" t="s">
        <v>49</v>
      </c>
      <c r="G645" s="20" t="s">
        <v>19</v>
      </c>
      <c r="H645" s="43"/>
      <c r="I645" s="20" t="s">
        <v>1128</v>
      </c>
      <c r="J645" s="24" t="s">
        <v>1020</v>
      </c>
      <c r="K645" s="43" t="s">
        <v>1023</v>
      </c>
      <c r="L645" s="43" t="s">
        <v>50</v>
      </c>
      <c r="M645" s="43" t="s">
        <v>21</v>
      </c>
      <c r="N645" s="43" t="s">
        <v>25</v>
      </c>
      <c r="O645" s="23">
        <v>1428</v>
      </c>
      <c r="P645" s="20" t="s">
        <v>1130</v>
      </c>
      <c r="Q645" s="43" t="s">
        <v>24</v>
      </c>
      <c r="R645" s="21"/>
      <c r="S645" s="22">
        <v>1442.4421159999999</v>
      </c>
      <c r="T645" s="44"/>
      <c r="U645" s="23">
        <v>13087.19</v>
      </c>
      <c r="V645" s="23">
        <f>U645*S645</f>
        <v>18877514.03609404</v>
      </c>
      <c r="W645" s="55"/>
      <c r="X645" s="23">
        <v>13087.19</v>
      </c>
      <c r="Y645" s="23">
        <f t="shared" si="155"/>
        <v>18877514.03609404</v>
      </c>
      <c r="Z645" s="23">
        <v>13106.88</v>
      </c>
      <c r="AA645" s="23">
        <f t="shared" si="160"/>
        <v>18905915.721358079</v>
      </c>
    </row>
    <row r="646" spans="1:27" ht="20.100000000000001" customHeight="1">
      <c r="A646" s="39">
        <v>650</v>
      </c>
      <c r="B646" s="45">
        <v>112</v>
      </c>
      <c r="C646" s="45">
        <v>12</v>
      </c>
      <c r="D646" s="26" t="s">
        <v>1126</v>
      </c>
      <c r="E646" s="26" t="s">
        <v>1127</v>
      </c>
      <c r="F646" s="26" t="s">
        <v>49</v>
      </c>
      <c r="G646" s="26" t="s">
        <v>19</v>
      </c>
      <c r="H646" s="46"/>
      <c r="I646" s="26" t="s">
        <v>1128</v>
      </c>
      <c r="J646" s="26" t="s">
        <v>1129</v>
      </c>
      <c r="K646" s="46" t="s">
        <v>1023</v>
      </c>
      <c r="L646" s="46"/>
      <c r="M646" s="46"/>
      <c r="N646" s="46"/>
      <c r="O646" s="31"/>
      <c r="P646" s="26"/>
      <c r="Q646" s="46"/>
      <c r="R646" s="28"/>
      <c r="S646" s="48"/>
      <c r="T646" s="49">
        <f>SUM(S643:S645)</f>
        <v>4795.4129560000001</v>
      </c>
      <c r="U646" s="31">
        <f>V646/T646</f>
        <v>13087.19</v>
      </c>
      <c r="V646" s="31">
        <f>SUM(V643:V645)</f>
        <v>62758480.483633645</v>
      </c>
      <c r="W646" s="56">
        <v>62800000</v>
      </c>
      <c r="X646" s="31">
        <f>Y646/T646</f>
        <v>13087.19</v>
      </c>
      <c r="Y646" s="31">
        <f>SUM(Y643:Y645)</f>
        <v>62758480.483633645</v>
      </c>
      <c r="Z646" s="31">
        <f>AA646/T646</f>
        <v>13106.880000000001</v>
      </c>
      <c r="AA646" s="31">
        <f>SUM(AA643:AA645)</f>
        <v>62852902.164737284</v>
      </c>
    </row>
    <row r="647" spans="1:27" ht="20.100000000000001" customHeight="1">
      <c r="A647" s="39">
        <v>651</v>
      </c>
      <c r="B647" s="42">
        <v>113</v>
      </c>
      <c r="C647" s="42">
        <v>13</v>
      </c>
      <c r="D647" s="20" t="s">
        <v>1135</v>
      </c>
      <c r="E647" s="20" t="s">
        <v>1136</v>
      </c>
      <c r="F647" s="20" t="s">
        <v>49</v>
      </c>
      <c r="G647" s="20" t="s">
        <v>19</v>
      </c>
      <c r="H647" s="43"/>
      <c r="I647" s="20" t="s">
        <v>1137</v>
      </c>
      <c r="J647" s="20" t="s">
        <v>1138</v>
      </c>
      <c r="K647" s="43" t="s">
        <v>1023</v>
      </c>
      <c r="L647" s="43" t="s">
        <v>29</v>
      </c>
      <c r="M647" s="43">
        <v>2</v>
      </c>
      <c r="N647" s="43">
        <v>1</v>
      </c>
      <c r="O647" s="23">
        <v>1512</v>
      </c>
      <c r="P647" s="20">
        <v>87</v>
      </c>
      <c r="Q647" s="43" t="s">
        <v>47</v>
      </c>
      <c r="R647" s="21">
        <v>0.1</v>
      </c>
      <c r="S647" s="22">
        <v>1526.9491029999999</v>
      </c>
      <c r="T647" s="44"/>
      <c r="U647" s="23">
        <v>9332.19</v>
      </c>
      <c r="V647" s="23">
        <f t="shared" ref="V647:V654" si="163">U647*S647</f>
        <v>14249779.14952557</v>
      </c>
      <c r="W647" s="55"/>
      <c r="X647" s="23">
        <v>9436.8799999999992</v>
      </c>
      <c r="Y647" s="23">
        <f t="shared" si="155"/>
        <v>14409635.451118639</v>
      </c>
      <c r="Z647" s="23">
        <v>9771.8799999999992</v>
      </c>
      <c r="AA647" s="23">
        <f t="shared" si="160"/>
        <v>14921163.400623638</v>
      </c>
    </row>
    <row r="648" spans="1:27" ht="20.100000000000001" customHeight="1">
      <c r="A648" s="39">
        <v>652</v>
      </c>
      <c r="B648" s="42"/>
      <c r="C648" s="42"/>
      <c r="D648" s="20" t="s">
        <v>1139</v>
      </c>
      <c r="E648" s="20" t="s">
        <v>1140</v>
      </c>
      <c r="F648" s="20" t="s">
        <v>49</v>
      </c>
      <c r="G648" s="20" t="s">
        <v>19</v>
      </c>
      <c r="H648" s="43"/>
      <c r="I648" s="20" t="s">
        <v>1137</v>
      </c>
      <c r="J648" s="24" t="s">
        <v>1020</v>
      </c>
      <c r="K648" s="43" t="s">
        <v>1023</v>
      </c>
      <c r="L648" s="43" t="s">
        <v>29</v>
      </c>
      <c r="M648" s="43">
        <v>2</v>
      </c>
      <c r="N648" s="43">
        <v>2</v>
      </c>
      <c r="O648" s="23">
        <v>1596.4</v>
      </c>
      <c r="P648" s="20">
        <v>87</v>
      </c>
      <c r="Q648" s="43" t="s">
        <v>39</v>
      </c>
      <c r="R648" s="21">
        <v>0.17</v>
      </c>
      <c r="S648" s="22">
        <v>1612.183563</v>
      </c>
      <c r="T648" s="44"/>
      <c r="U648" s="23">
        <v>8525.44</v>
      </c>
      <c r="V648" s="23">
        <f t="shared" si="163"/>
        <v>13744574.235342721</v>
      </c>
      <c r="W648" s="55"/>
      <c r="X648" s="23">
        <v>8621.3799999999992</v>
      </c>
      <c r="Y648" s="23">
        <f t="shared" si="155"/>
        <v>13899247.12637694</v>
      </c>
      <c r="Z648" s="23">
        <v>8928.3799999999992</v>
      </c>
      <c r="AA648" s="23">
        <f t="shared" si="160"/>
        <v>14394187.480217939</v>
      </c>
    </row>
    <row r="649" spans="1:27" ht="20.100000000000001" customHeight="1">
      <c r="A649" s="39">
        <v>653</v>
      </c>
      <c r="B649" s="42"/>
      <c r="C649" s="42"/>
      <c r="D649" s="20" t="s">
        <v>1141</v>
      </c>
      <c r="E649" s="20" t="s">
        <v>1142</v>
      </c>
      <c r="F649" s="20" t="s">
        <v>49</v>
      </c>
      <c r="G649" s="20" t="s">
        <v>19</v>
      </c>
      <c r="H649" s="43"/>
      <c r="I649" s="20" t="s">
        <v>1137</v>
      </c>
      <c r="J649" s="24" t="s">
        <v>1020</v>
      </c>
      <c r="K649" s="43" t="s">
        <v>1023</v>
      </c>
      <c r="L649" s="43" t="s">
        <v>29</v>
      </c>
      <c r="M649" s="43">
        <v>2</v>
      </c>
      <c r="N649" s="43">
        <v>3</v>
      </c>
      <c r="O649" s="23">
        <v>652.9</v>
      </c>
      <c r="P649" s="20">
        <v>87</v>
      </c>
      <c r="Q649" s="43" t="s">
        <v>47</v>
      </c>
      <c r="R649" s="21">
        <v>0.1</v>
      </c>
      <c r="S649" s="22">
        <v>659.35520499999996</v>
      </c>
      <c r="T649" s="44"/>
      <c r="U649" s="23">
        <v>9332.19</v>
      </c>
      <c r="V649" s="23">
        <f t="shared" si="163"/>
        <v>6153228.0505489502</v>
      </c>
      <c r="W649" s="55"/>
      <c r="X649" s="23">
        <v>9436.8799999999992</v>
      </c>
      <c r="Y649" s="23">
        <f t="shared" si="155"/>
        <v>6222255.9469603989</v>
      </c>
      <c r="Z649" s="23">
        <v>9771.8799999999992</v>
      </c>
      <c r="AA649" s="23">
        <f t="shared" si="160"/>
        <v>6443139.940635399</v>
      </c>
    </row>
    <row r="650" spans="1:27" ht="20.100000000000001" customHeight="1">
      <c r="A650" s="39">
        <v>654</v>
      </c>
      <c r="B650" s="42"/>
      <c r="C650" s="42"/>
      <c r="D650" s="20" t="s">
        <v>1143</v>
      </c>
      <c r="E650" s="20" t="s">
        <v>1144</v>
      </c>
      <c r="F650" s="20" t="s">
        <v>49</v>
      </c>
      <c r="G650" s="20" t="s">
        <v>19</v>
      </c>
      <c r="H650" s="43"/>
      <c r="I650" s="20" t="s">
        <v>1137</v>
      </c>
      <c r="J650" s="24" t="s">
        <v>1020</v>
      </c>
      <c r="K650" s="43" t="s">
        <v>1023</v>
      </c>
      <c r="L650" s="43" t="s">
        <v>29</v>
      </c>
      <c r="M650" s="43">
        <v>2</v>
      </c>
      <c r="N650" s="43">
        <v>4</v>
      </c>
      <c r="O650" s="23">
        <v>1136.8</v>
      </c>
      <c r="P650" s="20">
        <v>87</v>
      </c>
      <c r="Q650" s="43" t="s">
        <v>39</v>
      </c>
      <c r="R650" s="21">
        <v>0.17</v>
      </c>
      <c r="S650" s="22">
        <v>1148.0395109999999</v>
      </c>
      <c r="T650" s="44"/>
      <c r="U650" s="23">
        <v>8525.44</v>
      </c>
      <c r="V650" s="23">
        <f t="shared" si="163"/>
        <v>9787541.9686598405</v>
      </c>
      <c r="W650" s="55"/>
      <c r="X650" s="23">
        <v>8621.3799999999992</v>
      </c>
      <c r="Y650" s="23">
        <f t="shared" si="155"/>
        <v>9897684.8793451786</v>
      </c>
      <c r="Z650" s="23">
        <v>8928.3799999999992</v>
      </c>
      <c r="AA650" s="23">
        <f t="shared" si="160"/>
        <v>10250133.009222178</v>
      </c>
    </row>
    <row r="651" spans="1:27" ht="20.100000000000001" customHeight="1">
      <c r="A651" s="39">
        <v>655</v>
      </c>
      <c r="B651" s="42"/>
      <c r="C651" s="42"/>
      <c r="D651" s="20" t="s">
        <v>1145</v>
      </c>
      <c r="E651" s="20" t="s">
        <v>1146</v>
      </c>
      <c r="F651" s="20" t="s">
        <v>49</v>
      </c>
      <c r="G651" s="20" t="s">
        <v>19</v>
      </c>
      <c r="H651" s="43"/>
      <c r="I651" s="20" t="s">
        <v>1137</v>
      </c>
      <c r="J651" s="24" t="s">
        <v>1020</v>
      </c>
      <c r="K651" s="43" t="s">
        <v>1023</v>
      </c>
      <c r="L651" s="43" t="s">
        <v>29</v>
      </c>
      <c r="M651" s="43">
        <v>2</v>
      </c>
      <c r="N651" s="43">
        <v>5</v>
      </c>
      <c r="O651" s="23">
        <v>1136.8</v>
      </c>
      <c r="P651" s="20">
        <v>87</v>
      </c>
      <c r="Q651" s="43" t="s">
        <v>51</v>
      </c>
      <c r="R651" s="21">
        <v>0.19</v>
      </c>
      <c r="S651" s="22">
        <v>1148.0395109999999</v>
      </c>
      <c r="T651" s="44"/>
      <c r="U651" s="23">
        <v>8294.94</v>
      </c>
      <c r="V651" s="23">
        <f t="shared" si="163"/>
        <v>9522918.861374341</v>
      </c>
      <c r="W651" s="55"/>
      <c r="X651" s="23">
        <v>8388.3799999999992</v>
      </c>
      <c r="Y651" s="23">
        <f t="shared" si="155"/>
        <v>9630191.6732821781</v>
      </c>
      <c r="Z651" s="23">
        <v>8687.3799999999992</v>
      </c>
      <c r="AA651" s="23">
        <f t="shared" si="160"/>
        <v>9973455.4870711789</v>
      </c>
    </row>
    <row r="652" spans="1:27" ht="20.100000000000001" customHeight="1">
      <c r="A652" s="39">
        <v>656</v>
      </c>
      <c r="B652" s="42"/>
      <c r="C652" s="42"/>
      <c r="D652" s="20" t="s">
        <v>1147</v>
      </c>
      <c r="E652" s="20" t="s">
        <v>1148</v>
      </c>
      <c r="F652" s="20" t="s">
        <v>49</v>
      </c>
      <c r="G652" s="20" t="s">
        <v>19</v>
      </c>
      <c r="H652" s="43"/>
      <c r="I652" s="20" t="s">
        <v>1137</v>
      </c>
      <c r="J652" s="24" t="s">
        <v>1020</v>
      </c>
      <c r="K652" s="43" t="s">
        <v>1023</v>
      </c>
      <c r="L652" s="43" t="s">
        <v>29</v>
      </c>
      <c r="M652" s="43">
        <v>2</v>
      </c>
      <c r="N652" s="43">
        <v>6</v>
      </c>
      <c r="O652" s="23">
        <v>1596.4</v>
      </c>
      <c r="P652" s="20">
        <v>87</v>
      </c>
      <c r="Q652" s="43" t="s">
        <v>30</v>
      </c>
      <c r="R652" s="21">
        <v>0.15</v>
      </c>
      <c r="S652" s="22">
        <v>1612.183563</v>
      </c>
      <c r="T652" s="44"/>
      <c r="U652" s="23">
        <v>8755.94</v>
      </c>
      <c r="V652" s="23">
        <f t="shared" si="163"/>
        <v>14116182.54661422</v>
      </c>
      <c r="W652" s="55"/>
      <c r="X652" s="23">
        <v>8854.3799999999992</v>
      </c>
      <c r="Y652" s="23">
        <f t="shared" si="155"/>
        <v>14274885.89655594</v>
      </c>
      <c r="Z652" s="23">
        <v>9169.3799999999992</v>
      </c>
      <c r="AA652" s="23">
        <f t="shared" si="160"/>
        <v>14782723.718900939</v>
      </c>
    </row>
    <row r="653" spans="1:27" ht="20.100000000000001" customHeight="1">
      <c r="A653" s="39">
        <v>657</v>
      </c>
      <c r="B653" s="42"/>
      <c r="C653" s="42"/>
      <c r="D653" s="20" t="s">
        <v>1149</v>
      </c>
      <c r="E653" s="20" t="s">
        <v>1150</v>
      </c>
      <c r="F653" s="20" t="s">
        <v>49</v>
      </c>
      <c r="G653" s="20" t="s">
        <v>19</v>
      </c>
      <c r="H653" s="43"/>
      <c r="I653" s="20" t="s">
        <v>1137</v>
      </c>
      <c r="J653" s="24" t="s">
        <v>1020</v>
      </c>
      <c r="K653" s="43" t="s">
        <v>1023</v>
      </c>
      <c r="L653" s="43" t="s">
        <v>29</v>
      </c>
      <c r="M653" s="43">
        <v>2</v>
      </c>
      <c r="N653" s="43">
        <v>7</v>
      </c>
      <c r="O653" s="23">
        <v>1710.4</v>
      </c>
      <c r="P653" s="20">
        <v>87</v>
      </c>
      <c r="Q653" s="43" t="s">
        <v>51</v>
      </c>
      <c r="R653" s="21">
        <v>0.19</v>
      </c>
      <c r="S653" s="22">
        <v>1727.3106780000001</v>
      </c>
      <c r="T653" s="44"/>
      <c r="U653" s="23">
        <v>8294.94</v>
      </c>
      <c r="V653" s="23">
        <f t="shared" si="163"/>
        <v>14327938.435369322</v>
      </c>
      <c r="W653" s="55"/>
      <c r="X653" s="23">
        <v>8388.3799999999992</v>
      </c>
      <c r="Y653" s="23">
        <f t="shared" si="155"/>
        <v>14489338.345121639</v>
      </c>
      <c r="Z653" s="23">
        <v>8687.3799999999992</v>
      </c>
      <c r="AA653" s="23">
        <f t="shared" si="160"/>
        <v>15005804.237843638</v>
      </c>
    </row>
    <row r="654" spans="1:27" ht="20.100000000000001" customHeight="1">
      <c r="A654" s="39">
        <v>658</v>
      </c>
      <c r="B654" s="42"/>
      <c r="C654" s="42"/>
      <c r="D654" s="20" t="s">
        <v>1151</v>
      </c>
      <c r="E654" s="20" t="s">
        <v>1152</v>
      </c>
      <c r="F654" s="20" t="s">
        <v>49</v>
      </c>
      <c r="G654" s="20" t="s">
        <v>19</v>
      </c>
      <c r="H654" s="43"/>
      <c r="I654" s="20" t="s">
        <v>1137</v>
      </c>
      <c r="J654" s="24" t="s">
        <v>1020</v>
      </c>
      <c r="K654" s="43" t="s">
        <v>1023</v>
      </c>
      <c r="L654" s="43" t="s">
        <v>29</v>
      </c>
      <c r="M654" s="43">
        <v>2</v>
      </c>
      <c r="N654" s="43">
        <v>8</v>
      </c>
      <c r="O654" s="23">
        <v>1653.4</v>
      </c>
      <c r="P654" s="20">
        <v>87</v>
      </c>
      <c r="Q654" s="43" t="s">
        <v>48</v>
      </c>
      <c r="R654" s="21">
        <v>0.23</v>
      </c>
      <c r="S654" s="22">
        <v>1669.7471210000001</v>
      </c>
      <c r="T654" s="44"/>
      <c r="U654" s="23">
        <v>7833.94</v>
      </c>
      <c r="V654" s="23">
        <f t="shared" si="163"/>
        <v>13080698.76108674</v>
      </c>
      <c r="W654" s="55"/>
      <c r="X654" s="23">
        <v>7922.38</v>
      </c>
      <c r="Y654" s="23">
        <f t="shared" si="155"/>
        <v>13228371.196467981</v>
      </c>
      <c r="Z654" s="23">
        <v>8205.3799999999992</v>
      </c>
      <c r="AA654" s="23">
        <f t="shared" si="160"/>
        <v>13700909.63171098</v>
      </c>
    </row>
    <row r="655" spans="1:27" ht="20.100000000000001" customHeight="1">
      <c r="A655" s="39">
        <v>659</v>
      </c>
      <c r="B655" s="45">
        <v>113</v>
      </c>
      <c r="C655" s="45">
        <v>13</v>
      </c>
      <c r="D655" s="26" t="s">
        <v>1135</v>
      </c>
      <c r="E655" s="26" t="s">
        <v>1136</v>
      </c>
      <c r="F655" s="26" t="s">
        <v>49</v>
      </c>
      <c r="G655" s="26" t="s">
        <v>19</v>
      </c>
      <c r="H655" s="46"/>
      <c r="I655" s="26" t="s">
        <v>1137</v>
      </c>
      <c r="J655" s="26" t="s">
        <v>1138</v>
      </c>
      <c r="K655" s="46" t="s">
        <v>1023</v>
      </c>
      <c r="L655" s="46"/>
      <c r="M655" s="46"/>
      <c r="N655" s="46"/>
      <c r="O655" s="31"/>
      <c r="P655" s="26"/>
      <c r="Q655" s="46"/>
      <c r="R655" s="28"/>
      <c r="S655" s="48"/>
      <c r="T655" s="49">
        <f>SUM(S647:S654)</f>
        <v>11103.808255</v>
      </c>
      <c r="U655" s="31">
        <f>V655/T655</f>
        <v>8554.0798100283573</v>
      </c>
      <c r="V655" s="31">
        <f>SUM(V647:V654)</f>
        <v>94982862.008521706</v>
      </c>
      <c r="W655" s="56">
        <v>95000000</v>
      </c>
      <c r="X655" s="31">
        <f>Y655/T655</f>
        <v>8650.3304370351725</v>
      </c>
      <c r="Y655" s="31">
        <f>SUM(Y647:Y654)</f>
        <v>96051610.515228897</v>
      </c>
      <c r="Z655" s="31">
        <f>AA655/T655</f>
        <v>8958.3244434569788</v>
      </c>
      <c r="AA655" s="31">
        <f>SUM(AA647:AA654)</f>
        <v>99471516.906225875</v>
      </c>
    </row>
    <row r="656" spans="1:27" ht="20.100000000000001" customHeight="1">
      <c r="A656" s="39">
        <v>660</v>
      </c>
      <c r="B656" s="42">
        <v>114</v>
      </c>
      <c r="C656" s="42">
        <v>14</v>
      </c>
      <c r="D656" s="20" t="s">
        <v>1153</v>
      </c>
      <c r="E656" s="20" t="s">
        <v>1154</v>
      </c>
      <c r="F656" s="20" t="s">
        <v>49</v>
      </c>
      <c r="G656" s="20" t="s">
        <v>41</v>
      </c>
      <c r="H656" s="43">
        <v>1</v>
      </c>
      <c r="I656" s="20" t="s">
        <v>1155</v>
      </c>
      <c r="J656" s="20" t="s">
        <v>1156</v>
      </c>
      <c r="K656" s="43" t="s">
        <v>1023</v>
      </c>
      <c r="L656" s="43" t="s">
        <v>20</v>
      </c>
      <c r="M656" s="43" t="s">
        <v>21</v>
      </c>
      <c r="N656" s="43" t="s">
        <v>40</v>
      </c>
      <c r="O656" s="23">
        <v>1682.7</v>
      </c>
      <c r="P656" s="20" t="s">
        <v>1157</v>
      </c>
      <c r="Q656" s="43" t="s">
        <v>24</v>
      </c>
      <c r="R656" s="21"/>
      <c r="S656" s="22">
        <v>1697.175868</v>
      </c>
      <c r="T656" s="44"/>
      <c r="U656" s="23">
        <v>8089.32</v>
      </c>
      <c r="V656" s="23">
        <f>U656*S656</f>
        <v>13728998.69252976</v>
      </c>
      <c r="W656" s="55"/>
      <c r="X656" s="23">
        <v>8297.44</v>
      </c>
      <c r="Y656" s="23">
        <f t="shared" si="155"/>
        <v>14082214.934177922</v>
      </c>
      <c r="Z656" s="23">
        <v>8954.02</v>
      </c>
      <c r="AA656" s="23">
        <f t="shared" si="160"/>
        <v>15196546.665589361</v>
      </c>
    </row>
    <row r="657" spans="1:27" ht="20.100000000000001" customHeight="1">
      <c r="A657" s="39">
        <v>661</v>
      </c>
      <c r="B657" s="42"/>
      <c r="C657" s="42"/>
      <c r="D657" s="20" t="s">
        <v>1158</v>
      </c>
      <c r="E657" s="20" t="s">
        <v>1159</v>
      </c>
      <c r="F657" s="20" t="s">
        <v>49</v>
      </c>
      <c r="G657" s="20" t="s">
        <v>41</v>
      </c>
      <c r="H657" s="43">
        <v>1</v>
      </c>
      <c r="I657" s="20" t="s">
        <v>1155</v>
      </c>
      <c r="J657" s="24" t="s">
        <v>1020</v>
      </c>
      <c r="K657" s="43" t="s">
        <v>1023</v>
      </c>
      <c r="L657" s="43" t="s">
        <v>20</v>
      </c>
      <c r="M657" s="43" t="s">
        <v>21</v>
      </c>
      <c r="N657" s="43" t="s">
        <v>22</v>
      </c>
      <c r="O657" s="23">
        <v>2000</v>
      </c>
      <c r="P657" s="20" t="s">
        <v>1157</v>
      </c>
      <c r="Q657" s="43" t="s">
        <v>24</v>
      </c>
      <c r="R657" s="21"/>
      <c r="S657" s="22">
        <v>2017.2055250000001</v>
      </c>
      <c r="T657" s="44"/>
      <c r="U657" s="23">
        <v>8089.32</v>
      </c>
      <c r="V657" s="23">
        <f>U657*S657</f>
        <v>16317820.997493001</v>
      </c>
      <c r="W657" s="55"/>
      <c r="X657" s="23">
        <v>8297.44</v>
      </c>
      <c r="Y657" s="23">
        <f t="shared" si="155"/>
        <v>16737641.811356002</v>
      </c>
      <c r="Z657" s="23">
        <v>8954.02</v>
      </c>
      <c r="AA657" s="23">
        <f t="shared" si="160"/>
        <v>18062098.614960503</v>
      </c>
    </row>
    <row r="658" spans="1:27" ht="20.100000000000001" customHeight="1">
      <c r="A658" s="39">
        <v>662</v>
      </c>
      <c r="B658" s="42"/>
      <c r="C658" s="42"/>
      <c r="D658" s="20" t="s">
        <v>1160</v>
      </c>
      <c r="E658" s="20" t="s">
        <v>1161</v>
      </c>
      <c r="F658" s="20" t="s">
        <v>49</v>
      </c>
      <c r="G658" s="20" t="s">
        <v>41</v>
      </c>
      <c r="H658" s="43">
        <v>2</v>
      </c>
      <c r="I658" s="20" t="s">
        <v>1155</v>
      </c>
      <c r="J658" s="24" t="s">
        <v>1020</v>
      </c>
      <c r="K658" s="43" t="s">
        <v>1023</v>
      </c>
      <c r="L658" s="43" t="s">
        <v>20</v>
      </c>
      <c r="M658" s="43" t="s">
        <v>21</v>
      </c>
      <c r="N658" s="43" t="s">
        <v>33</v>
      </c>
      <c r="O658" s="23">
        <v>5.7</v>
      </c>
      <c r="P658" s="20" t="s">
        <v>1157</v>
      </c>
      <c r="Q658" s="43" t="s">
        <v>23</v>
      </c>
      <c r="R658" s="21">
        <v>0.05</v>
      </c>
      <c r="S658" s="22">
        <v>5.750451</v>
      </c>
      <c r="T658" s="44"/>
      <c r="U658" s="23">
        <v>8250.59</v>
      </c>
      <c r="V658" s="23">
        <f>U658*S658</f>
        <v>47444.613516090001</v>
      </c>
      <c r="W658" s="55"/>
      <c r="X658" s="23">
        <v>8462.7000000000007</v>
      </c>
      <c r="Y658" s="23">
        <f t="shared" si="155"/>
        <v>48664.341677700002</v>
      </c>
      <c r="Z658" s="23">
        <v>9131.8799999999992</v>
      </c>
      <c r="AA658" s="23">
        <f t="shared" si="160"/>
        <v>52512.428477879992</v>
      </c>
    </row>
    <row r="659" spans="1:27" ht="20.100000000000001" customHeight="1">
      <c r="A659" s="39">
        <v>663</v>
      </c>
      <c r="B659" s="42"/>
      <c r="C659" s="42"/>
      <c r="D659" s="20" t="s">
        <v>1162</v>
      </c>
      <c r="E659" s="20" t="s">
        <v>1163</v>
      </c>
      <c r="F659" s="20" t="s">
        <v>49</v>
      </c>
      <c r="G659" s="20" t="s">
        <v>41</v>
      </c>
      <c r="H659" s="43">
        <v>2</v>
      </c>
      <c r="I659" s="20" t="s">
        <v>1155</v>
      </c>
      <c r="J659" s="24" t="s">
        <v>1020</v>
      </c>
      <c r="K659" s="43" t="s">
        <v>1023</v>
      </c>
      <c r="L659" s="43" t="s">
        <v>20</v>
      </c>
      <c r="M659" s="43" t="s">
        <v>21</v>
      </c>
      <c r="N659" s="43" t="s">
        <v>25</v>
      </c>
      <c r="O659" s="23">
        <v>2000</v>
      </c>
      <c r="P659" s="20" t="s">
        <v>1157</v>
      </c>
      <c r="Q659" s="43" t="s">
        <v>23</v>
      </c>
      <c r="R659" s="21">
        <v>0.05</v>
      </c>
      <c r="S659" s="22">
        <v>2017.701984</v>
      </c>
      <c r="T659" s="44"/>
      <c r="U659" s="23">
        <v>8250.59</v>
      </c>
      <c r="V659" s="23">
        <f>U659*S659</f>
        <v>16647231.812170561</v>
      </c>
      <c r="W659" s="55"/>
      <c r="X659" s="23">
        <v>8462.7000000000007</v>
      </c>
      <c r="Y659" s="23">
        <f t="shared" si="155"/>
        <v>17075206.579996802</v>
      </c>
      <c r="Z659" s="23">
        <v>9131.8799999999992</v>
      </c>
      <c r="AA659" s="23">
        <f t="shared" si="160"/>
        <v>18425412.393649917</v>
      </c>
    </row>
    <row r="660" spans="1:27" ht="20.100000000000001" customHeight="1">
      <c r="A660" s="39">
        <v>664</v>
      </c>
      <c r="B660" s="45">
        <v>114</v>
      </c>
      <c r="C660" s="45">
        <v>14</v>
      </c>
      <c r="D660" s="26" t="s">
        <v>1153</v>
      </c>
      <c r="E660" s="26" t="s">
        <v>1154</v>
      </c>
      <c r="F660" s="26" t="s">
        <v>49</v>
      </c>
      <c r="G660" s="26" t="s">
        <v>41</v>
      </c>
      <c r="H660" s="46"/>
      <c r="I660" s="26" t="s">
        <v>1155</v>
      </c>
      <c r="J660" s="26" t="s">
        <v>1156</v>
      </c>
      <c r="K660" s="46" t="s">
        <v>1023</v>
      </c>
      <c r="L660" s="46"/>
      <c r="M660" s="46"/>
      <c r="N660" s="46"/>
      <c r="O660" s="31"/>
      <c r="P660" s="26"/>
      <c r="Q660" s="46"/>
      <c r="R660" s="28"/>
      <c r="S660" s="48"/>
      <c r="T660" s="49">
        <f>SUM(S656:S659)</f>
        <v>5737.8338279999998</v>
      </c>
      <c r="U660" s="31">
        <f>V660/T660</f>
        <v>8146.1920154634026</v>
      </c>
      <c r="V660" s="31">
        <f>SUM(V656:V659)</f>
        <v>46741496.115709409</v>
      </c>
      <c r="W660" s="56">
        <v>46800000</v>
      </c>
      <c r="X660" s="31">
        <f>Y660/T660</f>
        <v>8355.7190926736657</v>
      </c>
      <c r="Y660" s="31">
        <f>SUM(Y656:Y659)</f>
        <v>47943727.667208426</v>
      </c>
      <c r="Z660" s="31">
        <f>AA660/T660</f>
        <v>9016.7424943902824</v>
      </c>
      <c r="AA660" s="31">
        <f>SUM(AA656:AA659)</f>
        <v>51736570.102677658</v>
      </c>
    </row>
    <row r="661" spans="1:27" s="89" customFormat="1" ht="20.100000000000001" customHeight="1">
      <c r="A661" s="74">
        <v>665</v>
      </c>
      <c r="B661" s="85">
        <v>115</v>
      </c>
      <c r="C661" s="85">
        <v>15</v>
      </c>
      <c r="D661" s="76" t="s">
        <v>1164</v>
      </c>
      <c r="E661" s="76" t="s">
        <v>1165</v>
      </c>
      <c r="F661" s="76" t="s">
        <v>49</v>
      </c>
      <c r="G661" s="76" t="s">
        <v>41</v>
      </c>
      <c r="H661" s="86">
        <v>1</v>
      </c>
      <c r="I661" s="76" t="s">
        <v>1166</v>
      </c>
      <c r="J661" s="76" t="s">
        <v>1167</v>
      </c>
      <c r="K661" s="86" t="s">
        <v>1023</v>
      </c>
      <c r="L661" s="86" t="s">
        <v>31</v>
      </c>
      <c r="M661" s="86" t="s">
        <v>26</v>
      </c>
      <c r="N661" s="86" t="s">
        <v>33</v>
      </c>
      <c r="O661" s="80">
        <v>1302.4000000000001</v>
      </c>
      <c r="P661" s="76" t="s">
        <v>1168</v>
      </c>
      <c r="Q661" s="86" t="s">
        <v>23</v>
      </c>
      <c r="R661" s="78">
        <v>0.1</v>
      </c>
      <c r="S661" s="79">
        <v>1315.069598</v>
      </c>
      <c r="T661" s="87"/>
      <c r="U661" s="80">
        <v>18599.439999999999</v>
      </c>
      <c r="V661" s="80">
        <f>U661*S661</f>
        <v>24459558.083825119</v>
      </c>
      <c r="W661" s="81"/>
      <c r="X661" s="80">
        <v>18599.439999999999</v>
      </c>
      <c r="Y661" s="80">
        <f t="shared" si="155"/>
        <v>24459558.083825119</v>
      </c>
      <c r="Z661" s="80">
        <v>18845.68</v>
      </c>
      <c r="AA661" s="80">
        <f t="shared" si="160"/>
        <v>24783380.82163664</v>
      </c>
    </row>
    <row r="662" spans="1:27" s="89" customFormat="1" ht="20.100000000000001" customHeight="1">
      <c r="A662" s="74">
        <v>666</v>
      </c>
      <c r="B662" s="85"/>
      <c r="C662" s="85"/>
      <c r="D662" s="76" t="s">
        <v>1169</v>
      </c>
      <c r="E662" s="76" t="s">
        <v>1170</v>
      </c>
      <c r="F662" s="76" t="s">
        <v>49</v>
      </c>
      <c r="G662" s="76" t="s">
        <v>41</v>
      </c>
      <c r="H662" s="86">
        <v>1</v>
      </c>
      <c r="I662" s="76" t="s">
        <v>1166</v>
      </c>
      <c r="J662" s="83" t="s">
        <v>1020</v>
      </c>
      <c r="K662" s="86" t="s">
        <v>1023</v>
      </c>
      <c r="L662" s="86" t="s">
        <v>31</v>
      </c>
      <c r="M662" s="86" t="s">
        <v>26</v>
      </c>
      <c r="N662" s="86" t="s">
        <v>40</v>
      </c>
      <c r="O662" s="80">
        <v>1050</v>
      </c>
      <c r="P662" s="76" t="s">
        <v>1168</v>
      </c>
      <c r="Q662" s="86" t="s">
        <v>23</v>
      </c>
      <c r="R662" s="78">
        <v>0.1</v>
      </c>
      <c r="S662" s="79">
        <v>1060.5399990000001</v>
      </c>
      <c r="T662" s="87"/>
      <c r="U662" s="80">
        <v>18599.439999999999</v>
      </c>
      <c r="V662" s="80">
        <f>U662*S662</f>
        <v>19725450.079000559</v>
      </c>
      <c r="W662" s="81"/>
      <c r="X662" s="80">
        <v>18599.439999999999</v>
      </c>
      <c r="Y662" s="80">
        <f t="shared" si="155"/>
        <v>19725450.079000559</v>
      </c>
      <c r="Z662" s="80">
        <v>18845.68</v>
      </c>
      <c r="AA662" s="80">
        <f t="shared" si="160"/>
        <v>19986597.448354322</v>
      </c>
    </row>
    <row r="663" spans="1:27" s="89" customFormat="1" ht="20.100000000000001" customHeight="1">
      <c r="A663" s="74">
        <v>667</v>
      </c>
      <c r="B663" s="85"/>
      <c r="C663" s="85"/>
      <c r="D663" s="76" t="s">
        <v>1171</v>
      </c>
      <c r="E663" s="76" t="s">
        <v>1172</v>
      </c>
      <c r="F663" s="76" t="s">
        <v>49</v>
      </c>
      <c r="G663" s="76" t="s">
        <v>41</v>
      </c>
      <c r="H663" s="86">
        <v>2</v>
      </c>
      <c r="I663" s="76" t="s">
        <v>1166</v>
      </c>
      <c r="J663" s="83" t="s">
        <v>1020</v>
      </c>
      <c r="K663" s="86" t="s">
        <v>1023</v>
      </c>
      <c r="L663" s="86" t="s">
        <v>50</v>
      </c>
      <c r="M663" s="86" t="s">
        <v>26</v>
      </c>
      <c r="N663" s="86" t="s">
        <v>34</v>
      </c>
      <c r="O663" s="80">
        <v>650</v>
      </c>
      <c r="P663" s="76" t="s">
        <v>1168</v>
      </c>
      <c r="Q663" s="86" t="s">
        <v>24</v>
      </c>
      <c r="R663" s="78"/>
      <c r="S663" s="79">
        <v>656.63723600000003</v>
      </c>
      <c r="T663" s="87"/>
      <c r="U663" s="80">
        <v>13938.44</v>
      </c>
      <c r="V663" s="80">
        <f>U663*S663</f>
        <v>9152498.7157518417</v>
      </c>
      <c r="W663" s="81"/>
      <c r="X663" s="80">
        <v>13938.44</v>
      </c>
      <c r="Y663" s="80">
        <f t="shared" si="155"/>
        <v>9152498.7157518417</v>
      </c>
      <c r="Z663" s="80">
        <v>13959.38</v>
      </c>
      <c r="AA663" s="80">
        <f t="shared" si="160"/>
        <v>9166248.6994736791</v>
      </c>
    </row>
    <row r="664" spans="1:27" s="89" customFormat="1" ht="20.100000000000001" customHeight="1">
      <c r="A664" s="74">
        <v>668</v>
      </c>
      <c r="B664" s="85"/>
      <c r="C664" s="85"/>
      <c r="D664" s="76" t="s">
        <v>1173</v>
      </c>
      <c r="E664" s="76" t="s">
        <v>1174</v>
      </c>
      <c r="F664" s="76" t="s">
        <v>49</v>
      </c>
      <c r="G664" s="76" t="s">
        <v>41</v>
      </c>
      <c r="H664" s="86">
        <v>1</v>
      </c>
      <c r="I664" s="76" t="s">
        <v>1166</v>
      </c>
      <c r="J664" s="83" t="s">
        <v>1020</v>
      </c>
      <c r="K664" s="86" t="s">
        <v>1023</v>
      </c>
      <c r="L664" s="86" t="s">
        <v>50</v>
      </c>
      <c r="M664" s="86" t="s">
        <v>26</v>
      </c>
      <c r="N664" s="86" t="s">
        <v>38</v>
      </c>
      <c r="O664" s="80">
        <v>583.79999999999995</v>
      </c>
      <c r="P664" s="76" t="s">
        <v>1168</v>
      </c>
      <c r="Q664" s="86" t="s">
        <v>24</v>
      </c>
      <c r="R664" s="78"/>
      <c r="S664" s="79">
        <v>589.66311199999996</v>
      </c>
      <c r="T664" s="87"/>
      <c r="U664" s="80">
        <v>13654.12</v>
      </c>
      <c r="V664" s="80">
        <f>U664*S664</f>
        <v>8051330.8908214401</v>
      </c>
      <c r="W664" s="81"/>
      <c r="X664" s="80">
        <v>13654.12</v>
      </c>
      <c r="Y664" s="80">
        <f t="shared" ref="Y664" si="164">X664*S664</f>
        <v>8051330.8908214401</v>
      </c>
      <c r="Z664" s="80">
        <v>13674.64</v>
      </c>
      <c r="AA664" s="80">
        <f t="shared" si="160"/>
        <v>8063430.7778796786</v>
      </c>
    </row>
    <row r="665" spans="1:27" s="89" customFormat="1" ht="20.100000000000001" customHeight="1">
      <c r="A665" s="74">
        <v>669</v>
      </c>
      <c r="B665" s="85">
        <v>115</v>
      </c>
      <c r="C665" s="85">
        <v>15</v>
      </c>
      <c r="D665" s="76" t="s">
        <v>1164</v>
      </c>
      <c r="E665" s="76" t="s">
        <v>1165</v>
      </c>
      <c r="F665" s="76" t="s">
        <v>49</v>
      </c>
      <c r="G665" s="76" t="s">
        <v>41</v>
      </c>
      <c r="H665" s="86"/>
      <c r="I665" s="76" t="s">
        <v>1166</v>
      </c>
      <c r="J665" s="76" t="s">
        <v>1167</v>
      </c>
      <c r="K665" s="86" t="s">
        <v>1023</v>
      </c>
      <c r="L665" s="86"/>
      <c r="M665" s="86"/>
      <c r="N665" s="86"/>
      <c r="O665" s="80"/>
      <c r="P665" s="76"/>
      <c r="Q665" s="86"/>
      <c r="R665" s="78"/>
      <c r="S665" s="88"/>
      <c r="T665" s="87">
        <f>SUM(S661:S664)</f>
        <v>3621.9099450000003</v>
      </c>
      <c r="U665" s="80">
        <f>V665/T665</f>
        <v>16949.299872611537</v>
      </c>
      <c r="V665" s="80">
        <f>SUM(V661:V664)</f>
        <v>61388837.769398957</v>
      </c>
      <c r="W665" s="81">
        <v>61400000</v>
      </c>
      <c r="X665" s="80">
        <f>Y665/T665</f>
        <v>16949.299872611537</v>
      </c>
      <c r="Y665" s="80">
        <f>SUM(Y661:Y664)</f>
        <v>61388837.769398957</v>
      </c>
      <c r="Z665" s="80">
        <f>AA665/T665</f>
        <v>17117.945694076145</v>
      </c>
      <c r="AA665" s="80">
        <f>SUM(AA661:AA664)</f>
        <v>61999657.747344323</v>
      </c>
    </row>
    <row r="666" spans="1:27" ht="20.100000000000001" customHeight="1">
      <c r="A666" s="39">
        <v>670</v>
      </c>
      <c r="B666" s="42">
        <v>116</v>
      </c>
      <c r="C666" s="42">
        <v>16</v>
      </c>
      <c r="D666" s="20" t="s">
        <v>1175</v>
      </c>
      <c r="E666" s="20" t="s">
        <v>1176</v>
      </c>
      <c r="F666" s="20" t="s">
        <v>49</v>
      </c>
      <c r="G666" s="20" t="s">
        <v>41</v>
      </c>
      <c r="H666" s="43">
        <v>2</v>
      </c>
      <c r="I666" s="20" t="s">
        <v>1177</v>
      </c>
      <c r="J666" s="20" t="s">
        <v>1178</v>
      </c>
      <c r="K666" s="43" t="s">
        <v>1023</v>
      </c>
      <c r="L666" s="43" t="s">
        <v>29</v>
      </c>
      <c r="M666" s="43">
        <v>2</v>
      </c>
      <c r="N666" s="43" t="s">
        <v>21</v>
      </c>
      <c r="O666" s="23">
        <v>1815.4</v>
      </c>
      <c r="P666" s="20">
        <v>87</v>
      </c>
      <c r="Q666" s="43" t="s">
        <v>30</v>
      </c>
      <c r="R666" s="21">
        <v>0.1</v>
      </c>
      <c r="S666" s="22">
        <v>1833.037425</v>
      </c>
      <c r="T666" s="44"/>
      <c r="U666" s="23">
        <v>9332.19</v>
      </c>
      <c r="V666" s="23">
        <f>U666*S666</f>
        <v>17106253.52721075</v>
      </c>
      <c r="W666" s="55"/>
      <c r="X666" s="23">
        <v>9436.8799999999992</v>
      </c>
      <c r="Y666" s="23">
        <f t="shared" ref="Y666:Y668" si="165">X666*S666</f>
        <v>17298154.215234</v>
      </c>
      <c r="Z666" s="23">
        <v>9771.8799999999992</v>
      </c>
      <c r="AA666" s="23">
        <f t="shared" si="160"/>
        <v>17912221.752609</v>
      </c>
    </row>
    <row r="667" spans="1:27" ht="20.100000000000001" customHeight="1">
      <c r="A667" s="39">
        <v>671</v>
      </c>
      <c r="B667" s="42"/>
      <c r="C667" s="42"/>
      <c r="D667" s="20" t="s">
        <v>1179</v>
      </c>
      <c r="E667" s="20" t="s">
        <v>1180</v>
      </c>
      <c r="F667" s="20" t="s">
        <v>49</v>
      </c>
      <c r="G667" s="20" t="s">
        <v>41</v>
      </c>
      <c r="H667" s="43">
        <v>2</v>
      </c>
      <c r="I667" s="20" t="s">
        <v>1177</v>
      </c>
      <c r="J667" s="24" t="s">
        <v>1020</v>
      </c>
      <c r="K667" s="43" t="s">
        <v>1023</v>
      </c>
      <c r="L667" s="43" t="s">
        <v>29</v>
      </c>
      <c r="M667" s="43">
        <v>2</v>
      </c>
      <c r="N667" s="43" t="s">
        <v>22</v>
      </c>
      <c r="O667" s="23">
        <v>1872</v>
      </c>
      <c r="P667" s="20">
        <v>87</v>
      </c>
      <c r="Q667" s="43" t="s">
        <v>30</v>
      </c>
      <c r="R667" s="21">
        <v>0.1</v>
      </c>
      <c r="S667" s="22">
        <v>1890.1873189999999</v>
      </c>
      <c r="T667" s="44"/>
      <c r="U667" s="23">
        <v>9332.19</v>
      </c>
      <c r="V667" s="23">
        <f>U667*S667</f>
        <v>17639587.19649861</v>
      </c>
      <c r="W667" s="55"/>
      <c r="X667" s="23">
        <v>9436.8799999999992</v>
      </c>
      <c r="Y667" s="23">
        <f t="shared" si="165"/>
        <v>17837470.906924717</v>
      </c>
      <c r="Z667" s="23">
        <v>9771.8799999999992</v>
      </c>
      <c r="AA667" s="23">
        <f t="shared" si="160"/>
        <v>18470683.658789717</v>
      </c>
    </row>
    <row r="668" spans="1:27" ht="20.100000000000001" customHeight="1">
      <c r="A668" s="39">
        <v>672</v>
      </c>
      <c r="B668" s="42"/>
      <c r="C668" s="42"/>
      <c r="D668" s="20" t="s">
        <v>1181</v>
      </c>
      <c r="E668" s="20" t="s">
        <v>1182</v>
      </c>
      <c r="F668" s="20" t="s">
        <v>49</v>
      </c>
      <c r="G668" s="20" t="s">
        <v>41</v>
      </c>
      <c r="H668" s="43">
        <v>2</v>
      </c>
      <c r="I668" s="20" t="s">
        <v>1177</v>
      </c>
      <c r="J668" s="24" t="s">
        <v>1020</v>
      </c>
      <c r="K668" s="43" t="s">
        <v>1023</v>
      </c>
      <c r="L668" s="43" t="s">
        <v>29</v>
      </c>
      <c r="M668" s="43">
        <v>2</v>
      </c>
      <c r="N668" s="43" t="s">
        <v>26</v>
      </c>
      <c r="O668" s="23">
        <v>1578.4</v>
      </c>
      <c r="P668" s="20">
        <v>87</v>
      </c>
      <c r="Q668" s="43" t="s">
        <v>47</v>
      </c>
      <c r="R668" s="21">
        <v>0.05</v>
      </c>
      <c r="S668" s="22">
        <v>1593.734864</v>
      </c>
      <c r="T668" s="44"/>
      <c r="U668" s="23">
        <v>9908.44</v>
      </c>
      <c r="V668" s="23">
        <f>U668*S668</f>
        <v>15791426.275852161</v>
      </c>
      <c r="W668" s="55"/>
      <c r="X668" s="23">
        <v>10019.379999999999</v>
      </c>
      <c r="Y668" s="23">
        <f t="shared" si="165"/>
        <v>15968235.221664319</v>
      </c>
      <c r="Z668" s="23">
        <v>10374.379999999999</v>
      </c>
      <c r="AA668" s="23">
        <f t="shared" si="160"/>
        <v>16534011.098384319</v>
      </c>
    </row>
    <row r="669" spans="1:27" ht="20.100000000000001" customHeight="1">
      <c r="A669" s="39">
        <v>673</v>
      </c>
      <c r="B669" s="45">
        <v>116</v>
      </c>
      <c r="C669" s="45">
        <v>16</v>
      </c>
      <c r="D669" s="26" t="s">
        <v>1175</v>
      </c>
      <c r="E669" s="26" t="s">
        <v>1176</v>
      </c>
      <c r="F669" s="26" t="s">
        <v>49</v>
      </c>
      <c r="G669" s="26" t="s">
        <v>41</v>
      </c>
      <c r="H669" s="46"/>
      <c r="I669" s="26" t="s">
        <v>1177</v>
      </c>
      <c r="J669" s="26" t="s">
        <v>1178</v>
      </c>
      <c r="K669" s="46" t="s">
        <v>1023</v>
      </c>
      <c r="L669" s="46"/>
      <c r="M669" s="46"/>
      <c r="N669" s="46"/>
      <c r="O669" s="31"/>
      <c r="P669" s="26"/>
      <c r="Q669" s="46"/>
      <c r="R669" s="28"/>
      <c r="S669" s="48"/>
      <c r="T669" s="49">
        <f>SUM(S666:S668)</f>
        <v>5316.9596080000001</v>
      </c>
      <c r="U669" s="31">
        <f>V669/T669</f>
        <v>9504.918360395699</v>
      </c>
      <c r="V669" s="31">
        <f>SUM(V666:V668)</f>
        <v>50537266.999561518</v>
      </c>
      <c r="W669" s="56">
        <v>50600000</v>
      </c>
      <c r="X669" s="31">
        <f>Y669/T669</f>
        <v>9611.4817699444593</v>
      </c>
      <c r="Y669" s="31">
        <f>SUM(Y666:Y668)</f>
        <v>51103860.343823038</v>
      </c>
      <c r="Z669" s="31">
        <f>AA669/T669</f>
        <v>9952.4766805004911</v>
      </c>
      <c r="AA669" s="31">
        <f>SUM(AA666:AA668)</f>
        <v>52916916.509783037</v>
      </c>
    </row>
    <row r="670" spans="1:27" ht="20.100000000000001" customHeight="1">
      <c r="A670" s="39">
        <v>674</v>
      </c>
      <c r="B670" s="42">
        <v>117</v>
      </c>
      <c r="C670" s="42">
        <v>17</v>
      </c>
      <c r="D670" s="20" t="s">
        <v>1183</v>
      </c>
      <c r="E670" s="20" t="s">
        <v>1184</v>
      </c>
      <c r="F670" s="20" t="s">
        <v>49</v>
      </c>
      <c r="G670" s="20" t="s">
        <v>41</v>
      </c>
      <c r="H670" s="43">
        <v>2</v>
      </c>
      <c r="I670" s="20" t="s">
        <v>1185</v>
      </c>
      <c r="J670" s="20" t="s">
        <v>1186</v>
      </c>
      <c r="K670" s="43" t="s">
        <v>1023</v>
      </c>
      <c r="L670" s="43" t="s">
        <v>29</v>
      </c>
      <c r="M670" s="43">
        <v>10</v>
      </c>
      <c r="N670" s="43">
        <v>1</v>
      </c>
      <c r="O670" s="23">
        <v>1946.6</v>
      </c>
      <c r="P670" s="20">
        <v>98</v>
      </c>
      <c r="Q670" s="43" t="s">
        <v>47</v>
      </c>
      <c r="R670" s="21" t="s">
        <v>54</v>
      </c>
      <c r="S670" s="22">
        <v>1964.671</v>
      </c>
      <c r="T670" s="44"/>
      <c r="U670" s="23">
        <v>9908.44</v>
      </c>
      <c r="V670" s="23">
        <f>U670*S670</f>
        <v>19466824.723240003</v>
      </c>
      <c r="W670" s="55"/>
      <c r="X670" s="23">
        <v>10019.379999999999</v>
      </c>
      <c r="Y670" s="23">
        <f t="shared" ref="Y670" si="166">X670*S670</f>
        <v>19684785.32398</v>
      </c>
      <c r="Z670" s="23">
        <v>10374.379999999999</v>
      </c>
      <c r="AA670" s="23">
        <f t="shared" si="160"/>
        <v>20382243.528979998</v>
      </c>
    </row>
    <row r="671" spans="1:27" ht="20.100000000000001" customHeight="1">
      <c r="A671" s="39">
        <v>675</v>
      </c>
      <c r="B671" s="45">
        <v>117</v>
      </c>
      <c r="C671" s="45">
        <v>17</v>
      </c>
      <c r="D671" s="26" t="s">
        <v>1183</v>
      </c>
      <c r="E671" s="26" t="s">
        <v>1184</v>
      </c>
      <c r="F671" s="26" t="s">
        <v>49</v>
      </c>
      <c r="G671" s="26" t="s">
        <v>41</v>
      </c>
      <c r="H671" s="46"/>
      <c r="I671" s="26" t="s">
        <v>1185</v>
      </c>
      <c r="J671" s="26" t="s">
        <v>1186</v>
      </c>
      <c r="K671" s="46" t="s">
        <v>1023</v>
      </c>
      <c r="L671" s="46"/>
      <c r="M671" s="46"/>
      <c r="N671" s="46"/>
      <c r="O671" s="31"/>
      <c r="P671" s="26"/>
      <c r="Q671" s="46"/>
      <c r="R671" s="28"/>
      <c r="S671" s="48"/>
      <c r="T671" s="49">
        <f>SUM(S670)</f>
        <v>1964.671</v>
      </c>
      <c r="U671" s="31">
        <f>V671/T671</f>
        <v>9908.44</v>
      </c>
      <c r="V671" s="31">
        <f>SUM(V670)</f>
        <v>19466824.723240003</v>
      </c>
      <c r="W671" s="56">
        <v>19500000</v>
      </c>
      <c r="X671" s="31">
        <f>Y671/T671</f>
        <v>10019.379999999999</v>
      </c>
      <c r="Y671" s="31">
        <f>SUM(Y670)</f>
        <v>19684785.32398</v>
      </c>
      <c r="Z671" s="31">
        <f>AA671/T671</f>
        <v>10374.379999999999</v>
      </c>
      <c r="AA671" s="31">
        <f>SUM(AA670)</f>
        <v>20382243.528979998</v>
      </c>
    </row>
    <row r="672" spans="1:27" ht="20.100000000000001" customHeight="1">
      <c r="A672" s="39">
        <v>676</v>
      </c>
      <c r="B672" s="42">
        <v>118</v>
      </c>
      <c r="C672" s="42">
        <v>18</v>
      </c>
      <c r="D672" s="20">
        <v>60118470510201</v>
      </c>
      <c r="E672" s="20" t="s">
        <v>1187</v>
      </c>
      <c r="F672" s="20" t="s">
        <v>49</v>
      </c>
      <c r="G672" s="20" t="s">
        <v>41</v>
      </c>
      <c r="H672" s="43">
        <v>1</v>
      </c>
      <c r="I672" s="20" t="s">
        <v>1188</v>
      </c>
      <c r="J672" s="20" t="s">
        <v>1189</v>
      </c>
      <c r="K672" s="43" t="s">
        <v>1023</v>
      </c>
      <c r="L672" s="43" t="s">
        <v>29</v>
      </c>
      <c r="M672" s="43">
        <v>2</v>
      </c>
      <c r="N672" s="43" t="s">
        <v>21</v>
      </c>
      <c r="O672" s="23">
        <v>1980</v>
      </c>
      <c r="P672" s="20">
        <v>64</v>
      </c>
      <c r="Q672" s="43" t="s">
        <v>47</v>
      </c>
      <c r="R672" s="21">
        <v>0.05</v>
      </c>
      <c r="S672" s="22">
        <v>1997.7200809999999</v>
      </c>
      <c r="T672" s="44"/>
      <c r="U672" s="23">
        <v>9715.9699999999993</v>
      </c>
      <c r="V672" s="23">
        <f>U672*S672</f>
        <v>19409788.375393569</v>
      </c>
      <c r="W672" s="55"/>
      <c r="X672" s="23">
        <v>9824.82</v>
      </c>
      <c r="Y672" s="23">
        <f t="shared" ref="Y672:Y676" si="167">X672*S672</f>
        <v>19627240.20621042</v>
      </c>
      <c r="Z672" s="23">
        <v>10173.14</v>
      </c>
      <c r="AA672" s="23">
        <f t="shared" si="160"/>
        <v>20323086.064824339</v>
      </c>
    </row>
    <row r="673" spans="1:27" ht="20.100000000000001" customHeight="1">
      <c r="A673" s="39">
        <v>677</v>
      </c>
      <c r="B673" s="42"/>
      <c r="C673" s="42"/>
      <c r="D673" s="20">
        <v>60118470510202</v>
      </c>
      <c r="E673" s="20" t="s">
        <v>1190</v>
      </c>
      <c r="F673" s="20" t="s">
        <v>49</v>
      </c>
      <c r="G673" s="20" t="s">
        <v>41</v>
      </c>
      <c r="H673" s="43">
        <v>1</v>
      </c>
      <c r="I673" s="20" t="s">
        <v>1188</v>
      </c>
      <c r="J673" s="24" t="s">
        <v>1020</v>
      </c>
      <c r="K673" s="43" t="s">
        <v>1023</v>
      </c>
      <c r="L673" s="43" t="s">
        <v>29</v>
      </c>
      <c r="M673" s="43">
        <v>2</v>
      </c>
      <c r="N673" s="43" t="s">
        <v>22</v>
      </c>
      <c r="O673" s="23">
        <v>1980</v>
      </c>
      <c r="P673" s="20">
        <v>64</v>
      </c>
      <c r="Q673" s="43" t="s">
        <v>48</v>
      </c>
      <c r="R673" s="21">
        <v>0.18</v>
      </c>
      <c r="S673" s="22">
        <v>1997.7200809999999</v>
      </c>
      <c r="T673" s="44"/>
      <c r="U673" s="23">
        <v>8217.7199999999993</v>
      </c>
      <c r="V673" s="23">
        <f>U673*S673</f>
        <v>16416704.264035318</v>
      </c>
      <c r="W673" s="55"/>
      <c r="X673" s="23">
        <v>8310.32</v>
      </c>
      <c r="Y673" s="23">
        <f t="shared" si="167"/>
        <v>16601693.143535919</v>
      </c>
      <c r="Z673" s="23">
        <v>8606.64</v>
      </c>
      <c r="AA673" s="23">
        <f t="shared" si="160"/>
        <v>17193657.557937838</v>
      </c>
    </row>
    <row r="674" spans="1:27" ht="20.100000000000001" customHeight="1">
      <c r="A674" s="39">
        <v>678</v>
      </c>
      <c r="B674" s="42"/>
      <c r="C674" s="42"/>
      <c r="D674" s="20">
        <v>60118470510203</v>
      </c>
      <c r="E674" s="20" t="s">
        <v>1191</v>
      </c>
      <c r="F674" s="20" t="s">
        <v>49</v>
      </c>
      <c r="G674" s="20" t="s">
        <v>41</v>
      </c>
      <c r="H674" s="43">
        <v>1</v>
      </c>
      <c r="I674" s="20" t="s">
        <v>1188</v>
      </c>
      <c r="J674" s="24" t="s">
        <v>1020</v>
      </c>
      <c r="K674" s="43" t="s">
        <v>1023</v>
      </c>
      <c r="L674" s="43" t="s">
        <v>29</v>
      </c>
      <c r="M674" s="43">
        <v>2</v>
      </c>
      <c r="N674" s="43" t="s">
        <v>25</v>
      </c>
      <c r="O674" s="23">
        <v>1320</v>
      </c>
      <c r="P674" s="20">
        <v>64</v>
      </c>
      <c r="Q674" s="43" t="s">
        <v>30</v>
      </c>
      <c r="R674" s="21">
        <v>0.1</v>
      </c>
      <c r="S674" s="22">
        <v>1331.8133869999999</v>
      </c>
      <c r="T674" s="44"/>
      <c r="U674" s="23">
        <v>9139.7199999999993</v>
      </c>
      <c r="V674" s="23">
        <f>U674*S674</f>
        <v>12172401.449431639</v>
      </c>
      <c r="W674" s="55"/>
      <c r="X674" s="23">
        <v>9242.32</v>
      </c>
      <c r="Y674" s="23">
        <f t="shared" si="167"/>
        <v>12309045.502937838</v>
      </c>
      <c r="Z674" s="23">
        <v>9570.64</v>
      </c>
      <c r="AA674" s="23">
        <f t="shared" si="160"/>
        <v>12746306.474157678</v>
      </c>
    </row>
    <row r="675" spans="1:27" ht="20.100000000000001" customHeight="1">
      <c r="A675" s="39">
        <v>679</v>
      </c>
      <c r="B675" s="42"/>
      <c r="C675" s="42"/>
      <c r="D675" s="20">
        <v>60118470510204</v>
      </c>
      <c r="E675" s="20" t="s">
        <v>1192</v>
      </c>
      <c r="F675" s="20" t="s">
        <v>49</v>
      </c>
      <c r="G675" s="20" t="s">
        <v>41</v>
      </c>
      <c r="H675" s="43">
        <v>1</v>
      </c>
      <c r="I675" s="20" t="s">
        <v>1188</v>
      </c>
      <c r="J675" s="24" t="s">
        <v>1020</v>
      </c>
      <c r="K675" s="43" t="s">
        <v>1023</v>
      </c>
      <c r="L675" s="43" t="s">
        <v>29</v>
      </c>
      <c r="M675" s="43">
        <v>2</v>
      </c>
      <c r="N675" s="43" t="s">
        <v>27</v>
      </c>
      <c r="O675" s="23">
        <v>1716</v>
      </c>
      <c r="P675" s="20">
        <v>64</v>
      </c>
      <c r="Q675" s="43" t="s">
        <v>30</v>
      </c>
      <c r="R675" s="21">
        <v>0.1</v>
      </c>
      <c r="S675" s="22">
        <v>1731.357403</v>
      </c>
      <c r="T675" s="44"/>
      <c r="U675" s="23">
        <v>9139.7199999999993</v>
      </c>
      <c r="V675" s="23">
        <f>U675*S675</f>
        <v>15824121.883347159</v>
      </c>
      <c r="W675" s="55"/>
      <c r="X675" s="23">
        <v>9242.32</v>
      </c>
      <c r="Y675" s="23">
        <f t="shared" si="167"/>
        <v>16001759.152894959</v>
      </c>
      <c r="Z675" s="23">
        <v>9570.64</v>
      </c>
      <c r="AA675" s="23">
        <f t="shared" si="160"/>
        <v>16570198.415447919</v>
      </c>
    </row>
    <row r="676" spans="1:27" ht="20.100000000000001" customHeight="1">
      <c r="A676" s="39">
        <v>680</v>
      </c>
      <c r="B676" s="42"/>
      <c r="C676" s="42"/>
      <c r="D676" s="20">
        <v>60118470510205</v>
      </c>
      <c r="E676" s="20" t="s">
        <v>1193</v>
      </c>
      <c r="F676" s="20" t="s">
        <v>49</v>
      </c>
      <c r="G676" s="20" t="s">
        <v>41</v>
      </c>
      <c r="H676" s="43">
        <v>1</v>
      </c>
      <c r="I676" s="20" t="s">
        <v>1188</v>
      </c>
      <c r="J676" s="24" t="s">
        <v>1020</v>
      </c>
      <c r="K676" s="43" t="s">
        <v>1023</v>
      </c>
      <c r="L676" s="43" t="s">
        <v>29</v>
      </c>
      <c r="M676" s="43">
        <v>2</v>
      </c>
      <c r="N676" s="43" t="s">
        <v>26</v>
      </c>
      <c r="O676" s="23">
        <v>383.4</v>
      </c>
      <c r="P676" s="20">
        <v>64</v>
      </c>
      <c r="Q676" s="43" t="s">
        <v>30</v>
      </c>
      <c r="R676" s="21">
        <v>0.1</v>
      </c>
      <c r="S676" s="22">
        <v>386.83125200000001</v>
      </c>
      <c r="T676" s="44"/>
      <c r="U676" s="23">
        <v>9139.7199999999993</v>
      </c>
      <c r="V676" s="23">
        <f>U676*S676</f>
        <v>3535529.3305294397</v>
      </c>
      <c r="W676" s="55"/>
      <c r="X676" s="23">
        <v>9242.32</v>
      </c>
      <c r="Y676" s="23">
        <f t="shared" si="167"/>
        <v>3575218.2169846399</v>
      </c>
      <c r="Z676" s="23">
        <v>9570.64</v>
      </c>
      <c r="AA676" s="23">
        <f t="shared" si="160"/>
        <v>3702222.6536412798</v>
      </c>
    </row>
    <row r="677" spans="1:27" ht="20.100000000000001" customHeight="1">
      <c r="A677" s="39">
        <v>681</v>
      </c>
      <c r="B677" s="45">
        <v>118</v>
      </c>
      <c r="C677" s="45">
        <v>18</v>
      </c>
      <c r="D677" s="26">
        <v>60118470510201</v>
      </c>
      <c r="E677" s="26" t="s">
        <v>1187</v>
      </c>
      <c r="F677" s="26" t="s">
        <v>49</v>
      </c>
      <c r="G677" s="26" t="s">
        <v>41</v>
      </c>
      <c r="H677" s="46"/>
      <c r="I677" s="26" t="s">
        <v>1188</v>
      </c>
      <c r="J677" s="26" t="s">
        <v>1189</v>
      </c>
      <c r="K677" s="46" t="s">
        <v>1023</v>
      </c>
      <c r="L677" s="46"/>
      <c r="M677" s="46"/>
      <c r="N677" s="46"/>
      <c r="O677" s="31"/>
      <c r="P677" s="26"/>
      <c r="Q677" s="46"/>
      <c r="R677" s="28"/>
      <c r="S677" s="48"/>
      <c r="T677" s="49">
        <f>SUM(S672:S676)</f>
        <v>7445.4422039999999</v>
      </c>
      <c r="U677" s="31">
        <f>V677/T677</f>
        <v>9046.9502626115791</v>
      </c>
      <c r="V677" s="31">
        <f>SUM(V672:V676)</f>
        <v>67358545.302737132</v>
      </c>
      <c r="W677" s="56">
        <v>67400000</v>
      </c>
      <c r="X677" s="31">
        <f>Y677/T677</f>
        <v>9148.5440832472777</v>
      </c>
      <c r="Y677" s="31">
        <f>SUM(Y672:Y676)</f>
        <v>68114956.222563773</v>
      </c>
      <c r="Z677" s="31">
        <f>AA677/T677</f>
        <v>9473.6443092815189</v>
      </c>
      <c r="AA677" s="31">
        <f>SUM(AA672:AA676)</f>
        <v>70535471.166009054</v>
      </c>
    </row>
    <row r="678" spans="1:27" ht="20.100000000000001" customHeight="1">
      <c r="A678" s="39">
        <v>682</v>
      </c>
      <c r="B678" s="42">
        <v>119</v>
      </c>
      <c r="C678" s="42">
        <v>19</v>
      </c>
      <c r="D678" s="20" t="s">
        <v>1194</v>
      </c>
      <c r="E678" s="20" t="s">
        <v>1195</v>
      </c>
      <c r="F678" s="20" t="s">
        <v>49</v>
      </c>
      <c r="G678" s="20" t="s">
        <v>41</v>
      </c>
      <c r="H678" s="43">
        <v>1</v>
      </c>
      <c r="I678" s="20" t="s">
        <v>1196</v>
      </c>
      <c r="J678" s="20" t="s">
        <v>1197</v>
      </c>
      <c r="K678" s="43" t="s">
        <v>1023</v>
      </c>
      <c r="L678" s="43" t="s">
        <v>29</v>
      </c>
      <c r="M678" s="43" t="s">
        <v>1198</v>
      </c>
      <c r="N678" s="43">
        <v>3</v>
      </c>
      <c r="O678" s="23">
        <v>575.20000000000005</v>
      </c>
      <c r="P678" s="20">
        <v>98</v>
      </c>
      <c r="Q678" s="43" t="s">
        <v>47</v>
      </c>
      <c r="R678" s="21">
        <v>0.05</v>
      </c>
      <c r="S678" s="22">
        <v>582.398594</v>
      </c>
      <c r="T678" s="44"/>
      <c r="U678" s="23">
        <v>9715.9699999999993</v>
      </c>
      <c r="V678" s="23">
        <f>U678*S678</f>
        <v>5658567.26734618</v>
      </c>
      <c r="W678" s="55"/>
      <c r="X678" s="23">
        <v>9824.82</v>
      </c>
      <c r="Y678" s="23">
        <f t="shared" ref="Y678:Y680" si="168">X678*S678</f>
        <v>5721961.3543030797</v>
      </c>
      <c r="Z678" s="23">
        <v>10173.14</v>
      </c>
      <c r="AA678" s="23">
        <f t="shared" si="160"/>
        <v>5924822.4325651601</v>
      </c>
    </row>
    <row r="679" spans="1:27" ht="20.100000000000001" customHeight="1">
      <c r="A679" s="39">
        <v>683</v>
      </c>
      <c r="B679" s="42"/>
      <c r="C679" s="42"/>
      <c r="D679" s="20" t="s">
        <v>1199</v>
      </c>
      <c r="E679" s="20" t="s">
        <v>1200</v>
      </c>
      <c r="F679" s="20" t="s">
        <v>49</v>
      </c>
      <c r="G679" s="20" t="s">
        <v>41</v>
      </c>
      <c r="H679" s="43">
        <v>1</v>
      </c>
      <c r="I679" s="20" t="s">
        <v>1196</v>
      </c>
      <c r="J679" s="24" t="s">
        <v>1020</v>
      </c>
      <c r="K679" s="43" t="s">
        <v>1023</v>
      </c>
      <c r="L679" s="43" t="s">
        <v>29</v>
      </c>
      <c r="M679" s="43" t="s">
        <v>1201</v>
      </c>
      <c r="N679" s="43">
        <v>1</v>
      </c>
      <c r="O679" s="23">
        <v>1995.4</v>
      </c>
      <c r="P679" s="20">
        <v>98</v>
      </c>
      <c r="Q679" s="43" t="s">
        <v>47</v>
      </c>
      <c r="R679" s="21">
        <v>0.05</v>
      </c>
      <c r="S679" s="22">
        <v>2014.767953</v>
      </c>
      <c r="T679" s="44"/>
      <c r="U679" s="23">
        <v>9715.9699999999993</v>
      </c>
      <c r="V679" s="23">
        <f>U679*S679</f>
        <v>19575424.988309409</v>
      </c>
      <c r="W679" s="55"/>
      <c r="X679" s="23">
        <v>9824.82</v>
      </c>
      <c r="Y679" s="23">
        <f t="shared" si="168"/>
        <v>19794732.479993459</v>
      </c>
      <c r="Z679" s="23">
        <v>10173.14</v>
      </c>
      <c r="AA679" s="23">
        <f t="shared" si="160"/>
        <v>20496516.453382418</v>
      </c>
    </row>
    <row r="680" spans="1:27" ht="20.100000000000001" customHeight="1">
      <c r="A680" s="39">
        <v>684</v>
      </c>
      <c r="B680" s="42"/>
      <c r="C680" s="42"/>
      <c r="D680" s="20" t="s">
        <v>1202</v>
      </c>
      <c r="E680" s="20" t="s">
        <v>1203</v>
      </c>
      <c r="F680" s="20" t="s">
        <v>49</v>
      </c>
      <c r="G680" s="20" t="s">
        <v>41</v>
      </c>
      <c r="H680" s="43">
        <v>1</v>
      </c>
      <c r="I680" s="20" t="s">
        <v>1196</v>
      </c>
      <c r="J680" s="24" t="s">
        <v>1020</v>
      </c>
      <c r="K680" s="43" t="s">
        <v>1023</v>
      </c>
      <c r="L680" s="43" t="s">
        <v>29</v>
      </c>
      <c r="M680" s="43" t="s">
        <v>1201</v>
      </c>
      <c r="N680" s="43">
        <v>2</v>
      </c>
      <c r="O680" s="23">
        <v>109.2</v>
      </c>
      <c r="P680" s="20">
        <v>98</v>
      </c>
      <c r="Q680" s="43" t="s">
        <v>39</v>
      </c>
      <c r="R680" s="21">
        <v>0.12</v>
      </c>
      <c r="S680" s="22">
        <v>110.46186899999999</v>
      </c>
      <c r="T680" s="44"/>
      <c r="U680" s="23">
        <v>8909.2199999999993</v>
      </c>
      <c r="V680" s="23">
        <f>U680*S680</f>
        <v>984129.0925321799</v>
      </c>
      <c r="W680" s="55"/>
      <c r="X680" s="23">
        <v>9009.32</v>
      </c>
      <c r="Y680" s="23">
        <f t="shared" si="168"/>
        <v>995186.32561907987</v>
      </c>
      <c r="Z680" s="23">
        <v>9329.64</v>
      </c>
      <c r="AA680" s="23">
        <f t="shared" si="160"/>
        <v>1030569.4714971599</v>
      </c>
    </row>
    <row r="681" spans="1:27" ht="20.100000000000001" customHeight="1">
      <c r="A681" s="39">
        <v>685</v>
      </c>
      <c r="B681" s="45">
        <v>119</v>
      </c>
      <c r="C681" s="45">
        <v>19</v>
      </c>
      <c r="D681" s="26" t="s">
        <v>1194</v>
      </c>
      <c r="E681" s="26" t="s">
        <v>1195</v>
      </c>
      <c r="F681" s="26" t="s">
        <v>49</v>
      </c>
      <c r="G681" s="26" t="s">
        <v>41</v>
      </c>
      <c r="H681" s="46"/>
      <c r="I681" s="26" t="s">
        <v>1196</v>
      </c>
      <c r="J681" s="26" t="s">
        <v>1197</v>
      </c>
      <c r="K681" s="46" t="s">
        <v>1023</v>
      </c>
      <c r="L681" s="46"/>
      <c r="M681" s="46"/>
      <c r="N681" s="46"/>
      <c r="O681" s="31"/>
      <c r="P681" s="26"/>
      <c r="Q681" s="46"/>
      <c r="R681" s="28"/>
      <c r="S681" s="48"/>
      <c r="T681" s="49">
        <f>SUM(S678:S680)</f>
        <v>2707.628416</v>
      </c>
      <c r="U681" s="31">
        <f>V681/T681</f>
        <v>9683.0573919444978</v>
      </c>
      <c r="V681" s="31">
        <f>SUM(V678:V680)</f>
        <v>26218121.348187771</v>
      </c>
      <c r="W681" s="56">
        <v>26300000</v>
      </c>
      <c r="X681" s="31">
        <f>Y681/T681</f>
        <v>9791.5504222258896</v>
      </c>
      <c r="Y681" s="31">
        <f>SUM(Y678:Y680)</f>
        <v>26511880.159915619</v>
      </c>
      <c r="Z681" s="31">
        <f>AA681/T681</f>
        <v>10138.72811912635</v>
      </c>
      <c r="AA681" s="31">
        <f>SUM(AA678:AA680)</f>
        <v>27451908.357444737</v>
      </c>
    </row>
    <row r="682" spans="1:27" ht="20.100000000000001" customHeight="1">
      <c r="A682" s="39">
        <v>686</v>
      </c>
      <c r="B682" s="42">
        <v>120</v>
      </c>
      <c r="C682" s="42">
        <v>20</v>
      </c>
      <c r="D682" s="20" t="s">
        <v>1204</v>
      </c>
      <c r="E682" s="20" t="s">
        <v>1205</v>
      </c>
      <c r="F682" s="20" t="s">
        <v>49</v>
      </c>
      <c r="G682" s="20" t="s">
        <v>41</v>
      </c>
      <c r="H682" s="43">
        <v>1</v>
      </c>
      <c r="I682" s="20" t="s">
        <v>1206</v>
      </c>
      <c r="J682" s="20" t="s">
        <v>1197</v>
      </c>
      <c r="K682" s="43" t="s">
        <v>1023</v>
      </c>
      <c r="L682" s="43" t="s">
        <v>29</v>
      </c>
      <c r="M682" s="43" t="s">
        <v>1207</v>
      </c>
      <c r="N682" s="43">
        <v>1</v>
      </c>
      <c r="O682" s="23">
        <v>1056</v>
      </c>
      <c r="P682" s="20">
        <v>64</v>
      </c>
      <c r="Q682" s="43" t="s">
        <v>30</v>
      </c>
      <c r="R682" s="21">
        <v>0.1</v>
      </c>
      <c r="S682" s="22">
        <v>1066.15455</v>
      </c>
      <c r="T682" s="44"/>
      <c r="U682" s="23">
        <v>9139.7199999999993</v>
      </c>
      <c r="V682" s="23">
        <f>U682*S682</f>
        <v>9744354.0637259986</v>
      </c>
      <c r="W682" s="55"/>
      <c r="X682" s="23">
        <v>9242.32</v>
      </c>
      <c r="Y682" s="23">
        <f t="shared" ref="Y682:Y684" si="169">X682*S682</f>
        <v>9853741.5205559991</v>
      </c>
      <c r="Z682" s="23">
        <v>9570.64</v>
      </c>
      <c r="AA682" s="23">
        <f t="shared" ref="AA682:AA684" si="170">Z682*S682</f>
        <v>10203781.382412</v>
      </c>
    </row>
    <row r="683" spans="1:27" ht="20.100000000000001" customHeight="1">
      <c r="A683" s="39">
        <v>687</v>
      </c>
      <c r="B683" s="42"/>
      <c r="C683" s="42"/>
      <c r="D683" s="20" t="s">
        <v>1208</v>
      </c>
      <c r="E683" s="20" t="s">
        <v>1209</v>
      </c>
      <c r="F683" s="20" t="s">
        <v>49</v>
      </c>
      <c r="G683" s="20" t="s">
        <v>41</v>
      </c>
      <c r="H683" s="43">
        <v>1</v>
      </c>
      <c r="I683" s="20" t="s">
        <v>1206</v>
      </c>
      <c r="J683" s="24" t="s">
        <v>1020</v>
      </c>
      <c r="K683" s="43" t="s">
        <v>1023</v>
      </c>
      <c r="L683" s="43" t="s">
        <v>29</v>
      </c>
      <c r="M683" s="43" t="s">
        <v>1207</v>
      </c>
      <c r="N683" s="43">
        <v>2</v>
      </c>
      <c r="O683" s="23">
        <v>583.6</v>
      </c>
      <c r="P683" s="20">
        <v>64</v>
      </c>
      <c r="Q683" s="43" t="s">
        <v>47</v>
      </c>
      <c r="R683" s="21">
        <v>0.05</v>
      </c>
      <c r="S683" s="22">
        <v>592.94750699999997</v>
      </c>
      <c r="T683" s="44"/>
      <c r="U683" s="23">
        <v>9715.9699999999993</v>
      </c>
      <c r="V683" s="23">
        <f>U683*S683</f>
        <v>5761060.1895867893</v>
      </c>
      <c r="W683" s="55"/>
      <c r="X683" s="23">
        <v>9824.82</v>
      </c>
      <c r="Y683" s="23">
        <f t="shared" si="169"/>
        <v>5825602.5257237395</v>
      </c>
      <c r="Z683" s="23">
        <v>10173.14</v>
      </c>
      <c r="AA683" s="23">
        <f t="shared" si="170"/>
        <v>6032138.0013619792</v>
      </c>
    </row>
    <row r="684" spans="1:27" ht="20.100000000000001" customHeight="1">
      <c r="A684" s="39">
        <v>688</v>
      </c>
      <c r="B684" s="42"/>
      <c r="C684" s="42"/>
      <c r="D684" s="20" t="s">
        <v>1210</v>
      </c>
      <c r="E684" s="20" t="s">
        <v>1211</v>
      </c>
      <c r="F684" s="20" t="s">
        <v>49</v>
      </c>
      <c r="G684" s="20" t="s">
        <v>41</v>
      </c>
      <c r="H684" s="43">
        <v>1</v>
      </c>
      <c r="I684" s="20" t="s">
        <v>1206</v>
      </c>
      <c r="J684" s="24" t="s">
        <v>1020</v>
      </c>
      <c r="K684" s="43" t="s">
        <v>1023</v>
      </c>
      <c r="L684" s="43" t="s">
        <v>29</v>
      </c>
      <c r="M684" s="43" t="s">
        <v>1207</v>
      </c>
      <c r="N684" s="43">
        <v>3</v>
      </c>
      <c r="O684" s="23">
        <v>197.7</v>
      </c>
      <c r="P684" s="20">
        <v>64</v>
      </c>
      <c r="Q684" s="43" t="s">
        <v>47</v>
      </c>
      <c r="R684" s="21">
        <v>0.05</v>
      </c>
      <c r="S684" s="22">
        <v>199.60109299999999</v>
      </c>
      <c r="T684" s="44"/>
      <c r="U684" s="23">
        <v>9715.9699999999993</v>
      </c>
      <c r="V684" s="23">
        <f>U684*S684</f>
        <v>1939318.2315552097</v>
      </c>
      <c r="W684" s="55"/>
      <c r="X684" s="23">
        <v>9824.82</v>
      </c>
      <c r="Y684" s="23">
        <f t="shared" si="169"/>
        <v>1961044.81052826</v>
      </c>
      <c r="Z684" s="23">
        <v>10173.14</v>
      </c>
      <c r="AA684" s="23">
        <f t="shared" si="170"/>
        <v>2030569.8632420199</v>
      </c>
    </row>
    <row r="685" spans="1:27" ht="20.100000000000001" customHeight="1">
      <c r="A685" s="39">
        <v>689</v>
      </c>
      <c r="B685" s="45">
        <v>120</v>
      </c>
      <c r="C685" s="45">
        <v>20</v>
      </c>
      <c r="D685" s="26" t="s">
        <v>1204</v>
      </c>
      <c r="E685" s="26" t="s">
        <v>1205</v>
      </c>
      <c r="F685" s="26" t="s">
        <v>49</v>
      </c>
      <c r="G685" s="26" t="s">
        <v>41</v>
      </c>
      <c r="H685" s="46"/>
      <c r="I685" s="26" t="s">
        <v>1206</v>
      </c>
      <c r="J685" s="26" t="s">
        <v>1197</v>
      </c>
      <c r="K685" s="46" t="s">
        <v>1023</v>
      </c>
      <c r="L685" s="46"/>
      <c r="M685" s="46"/>
      <c r="N685" s="46"/>
      <c r="O685" s="31"/>
      <c r="P685" s="26"/>
      <c r="Q685" s="46"/>
      <c r="R685" s="28"/>
      <c r="S685" s="48"/>
      <c r="T685" s="49">
        <f>SUM(S682:S684)</f>
        <v>1858.7031500000001</v>
      </c>
      <c r="U685" s="31">
        <f>V685/T685</f>
        <v>9385.4322487525769</v>
      </c>
      <c r="V685" s="31">
        <f>SUM(V682:V684)</f>
        <v>17444732.484867997</v>
      </c>
      <c r="W685" s="56">
        <v>17500000</v>
      </c>
      <c r="X685" s="31">
        <f>Y685/T685</f>
        <v>9490.697240604557</v>
      </c>
      <c r="Y685" s="31">
        <f>SUM(Y682:Y684)</f>
        <v>17640388.856807999</v>
      </c>
      <c r="Z685" s="31">
        <f>AA685/T685</f>
        <v>9827.5452145308936</v>
      </c>
      <c r="AA685" s="31">
        <f>SUM(AA682:AA684)</f>
        <v>18266489.247015998</v>
      </c>
    </row>
    <row r="686" spans="1:27" ht="20.100000000000001" customHeight="1">
      <c r="A686" s="39">
        <v>690</v>
      </c>
      <c r="B686" s="42">
        <v>121</v>
      </c>
      <c r="C686" s="42">
        <v>21</v>
      </c>
      <c r="D686" s="20" t="s">
        <v>1212</v>
      </c>
      <c r="E686" s="20" t="s">
        <v>1213</v>
      </c>
      <c r="F686" s="20" t="s">
        <v>60</v>
      </c>
      <c r="G686" s="20" t="s">
        <v>28</v>
      </c>
      <c r="H686" s="43"/>
      <c r="I686" s="20" t="s">
        <v>1214</v>
      </c>
      <c r="J686" s="20" t="s">
        <v>1215</v>
      </c>
      <c r="K686" s="43" t="s">
        <v>1023</v>
      </c>
      <c r="L686" s="43" t="s">
        <v>1076</v>
      </c>
      <c r="M686" s="43" t="s">
        <v>21</v>
      </c>
      <c r="N686" s="43" t="s">
        <v>21</v>
      </c>
      <c r="O686" s="23">
        <v>1728</v>
      </c>
      <c r="P686" s="20" t="s">
        <v>1216</v>
      </c>
      <c r="Q686" s="43" t="s">
        <v>30</v>
      </c>
      <c r="R686" s="21">
        <v>0.15</v>
      </c>
      <c r="S686" s="22">
        <v>1743.85238</v>
      </c>
      <c r="T686" s="44"/>
      <c r="U686" s="23">
        <v>8113.18</v>
      </c>
      <c r="V686" s="23">
        <f>U686*S686</f>
        <v>14148188.252368402</v>
      </c>
      <c r="W686" s="55"/>
      <c r="X686" s="23">
        <v>8113.18</v>
      </c>
      <c r="Y686" s="23">
        <f t="shared" ref="Y686:Y688" si="171">X686*S686</f>
        <v>14148188.252368402</v>
      </c>
      <c r="Z686" s="23">
        <v>8113.18</v>
      </c>
      <c r="AA686" s="23">
        <f t="shared" ref="AA686:AA688" si="172">Z686*S686</f>
        <v>14148188.252368402</v>
      </c>
    </row>
    <row r="687" spans="1:27" ht="20.100000000000001" customHeight="1">
      <c r="A687" s="39">
        <v>691</v>
      </c>
      <c r="B687" s="42"/>
      <c r="C687" s="42"/>
      <c r="D687" s="20" t="s">
        <v>1217</v>
      </c>
      <c r="E687" s="20" t="s">
        <v>1218</v>
      </c>
      <c r="F687" s="20" t="s">
        <v>60</v>
      </c>
      <c r="G687" s="20" t="s">
        <v>28</v>
      </c>
      <c r="H687" s="43"/>
      <c r="I687" s="20" t="s">
        <v>1214</v>
      </c>
      <c r="J687" s="24" t="s">
        <v>1020</v>
      </c>
      <c r="K687" s="43" t="s">
        <v>1023</v>
      </c>
      <c r="L687" s="43" t="s">
        <v>1076</v>
      </c>
      <c r="M687" s="43" t="s">
        <v>21</v>
      </c>
      <c r="N687" s="43" t="s">
        <v>22</v>
      </c>
      <c r="O687" s="23">
        <v>1743.2</v>
      </c>
      <c r="P687" s="20" t="s">
        <v>1216</v>
      </c>
      <c r="Q687" s="43" t="s">
        <v>47</v>
      </c>
      <c r="R687" s="21">
        <v>0.1</v>
      </c>
      <c r="S687" s="22">
        <v>1759.191822</v>
      </c>
      <c r="T687" s="44"/>
      <c r="U687" s="23">
        <v>8655.68</v>
      </c>
      <c r="V687" s="23">
        <f>U687*S687</f>
        <v>15227001.469848961</v>
      </c>
      <c r="W687" s="55"/>
      <c r="X687" s="23">
        <v>8655.68</v>
      </c>
      <c r="Y687" s="23">
        <f t="shared" si="171"/>
        <v>15227001.469848961</v>
      </c>
      <c r="Z687" s="23">
        <v>8655.68</v>
      </c>
      <c r="AA687" s="23">
        <f t="shared" si="172"/>
        <v>15227001.469848961</v>
      </c>
    </row>
    <row r="688" spans="1:27" ht="20.100000000000001" customHeight="1">
      <c r="A688" s="39">
        <v>692</v>
      </c>
      <c r="B688" s="42"/>
      <c r="C688" s="42"/>
      <c r="D688" s="20" t="s">
        <v>1219</v>
      </c>
      <c r="E688" s="20" t="s">
        <v>1220</v>
      </c>
      <c r="F688" s="20" t="s">
        <v>60</v>
      </c>
      <c r="G688" s="20" t="s">
        <v>28</v>
      </c>
      <c r="H688" s="43"/>
      <c r="I688" s="20" t="s">
        <v>1214</v>
      </c>
      <c r="J688" s="24" t="s">
        <v>1020</v>
      </c>
      <c r="K688" s="43" t="s">
        <v>1023</v>
      </c>
      <c r="L688" s="43" t="s">
        <v>1076</v>
      </c>
      <c r="M688" s="43" t="s">
        <v>21</v>
      </c>
      <c r="N688" s="43" t="s">
        <v>25</v>
      </c>
      <c r="O688" s="23">
        <v>1710</v>
      </c>
      <c r="P688" s="20" t="s">
        <v>1216</v>
      </c>
      <c r="Q688" s="43" t="s">
        <v>24</v>
      </c>
      <c r="R688" s="21"/>
      <c r="S688" s="22">
        <v>1725.6872510000001</v>
      </c>
      <c r="T688" s="44"/>
      <c r="U688" s="23">
        <v>8655.68</v>
      </c>
      <c r="V688" s="23">
        <f>U688*S688</f>
        <v>14936996.624735681</v>
      </c>
      <c r="W688" s="55"/>
      <c r="X688" s="23">
        <v>8655.68</v>
      </c>
      <c r="Y688" s="23">
        <f t="shared" si="171"/>
        <v>14936996.624735681</v>
      </c>
      <c r="Z688" s="23">
        <v>8655.68</v>
      </c>
      <c r="AA688" s="23">
        <f t="shared" si="172"/>
        <v>14936996.624735681</v>
      </c>
    </row>
    <row r="689" spans="1:27" ht="20.100000000000001" customHeight="1">
      <c r="A689" s="39">
        <v>693</v>
      </c>
      <c r="B689" s="45">
        <v>121</v>
      </c>
      <c r="C689" s="45">
        <v>21</v>
      </c>
      <c r="D689" s="26" t="s">
        <v>1212</v>
      </c>
      <c r="E689" s="26" t="s">
        <v>1213</v>
      </c>
      <c r="F689" s="26" t="s">
        <v>60</v>
      </c>
      <c r="G689" s="26" t="s">
        <v>28</v>
      </c>
      <c r="H689" s="46"/>
      <c r="I689" s="26" t="s">
        <v>1214</v>
      </c>
      <c r="J689" s="26" t="s">
        <v>1215</v>
      </c>
      <c r="K689" s="46" t="s">
        <v>1023</v>
      </c>
      <c r="L689" s="46"/>
      <c r="M689" s="46"/>
      <c r="N689" s="46"/>
      <c r="O689" s="31"/>
      <c r="P689" s="26"/>
      <c r="Q689" s="46"/>
      <c r="R689" s="28"/>
      <c r="S689" s="48"/>
      <c r="T689" s="49">
        <f>SUM(S686:S688)</f>
        <v>5228.7314530000003</v>
      </c>
      <c r="U689" s="31">
        <f>V689/T689</f>
        <v>8474.7489415484888</v>
      </c>
      <c r="V689" s="31">
        <f>SUM(V686:V688)</f>
        <v>44312186.346953042</v>
      </c>
      <c r="W689" s="56">
        <v>44400000</v>
      </c>
      <c r="X689" s="31">
        <f>Y689/T689</f>
        <v>8474.7489415484888</v>
      </c>
      <c r="Y689" s="31">
        <f>SUM(Y686:Y688)</f>
        <v>44312186.346953042</v>
      </c>
      <c r="Z689" s="31">
        <f>AA689/T689</f>
        <v>8474.7489415484888</v>
      </c>
      <c r="AA689" s="31">
        <f>SUM(AA686:AA688)</f>
        <v>44312186.346953042</v>
      </c>
    </row>
    <row r="690" spans="1:27" ht="20.100000000000001" customHeight="1">
      <c r="A690" s="39">
        <v>694</v>
      </c>
      <c r="B690" s="42">
        <v>122</v>
      </c>
      <c r="C690" s="42">
        <v>22</v>
      </c>
      <c r="D690" s="20">
        <v>14100360510250</v>
      </c>
      <c r="E690" s="20" t="s">
        <v>1221</v>
      </c>
      <c r="F690" s="20" t="s">
        <v>1222</v>
      </c>
      <c r="G690" s="20" t="s">
        <v>41</v>
      </c>
      <c r="H690" s="43">
        <v>2</v>
      </c>
      <c r="I690" s="20" t="s">
        <v>1223</v>
      </c>
      <c r="J690" s="20" t="s">
        <v>1224</v>
      </c>
      <c r="K690" s="43" t="s">
        <v>1023</v>
      </c>
      <c r="L690" s="43" t="s">
        <v>29</v>
      </c>
      <c r="M690" s="43">
        <v>5</v>
      </c>
      <c r="N690" s="43" t="s">
        <v>21</v>
      </c>
      <c r="O690" s="23">
        <v>1869.4</v>
      </c>
      <c r="P690" s="20">
        <v>1</v>
      </c>
      <c r="Q690" s="43" t="s">
        <v>30</v>
      </c>
      <c r="R690" s="21">
        <v>0.1</v>
      </c>
      <c r="S690" s="22">
        <v>1886.893705</v>
      </c>
      <c r="T690" s="44"/>
      <c r="U690" s="23">
        <v>9442.19</v>
      </c>
      <c r="V690" s="23">
        <f t="shared" ref="V690:V695" si="173">U690*S690</f>
        <v>17816408.872413952</v>
      </c>
      <c r="W690" s="55"/>
      <c r="X690" s="23">
        <v>9546.8799999999992</v>
      </c>
      <c r="Y690" s="23">
        <f t="shared" ref="Y690:Y695" si="174">X690*S690</f>
        <v>18013947.774390399</v>
      </c>
      <c r="Z690" s="23">
        <v>9881.8799999999992</v>
      </c>
      <c r="AA690" s="23">
        <f t="shared" ref="AA690:AA695" si="175">Z690*S690</f>
        <v>18646057.165565398</v>
      </c>
    </row>
    <row r="691" spans="1:27" ht="20.100000000000001" customHeight="1">
      <c r="A691" s="39">
        <v>695</v>
      </c>
      <c r="B691" s="42"/>
      <c r="C691" s="42"/>
      <c r="D691" s="20">
        <v>14100360510251</v>
      </c>
      <c r="E691" s="20" t="s">
        <v>1225</v>
      </c>
      <c r="F691" s="20" t="s">
        <v>1222</v>
      </c>
      <c r="G691" s="20" t="s">
        <v>41</v>
      </c>
      <c r="H691" s="43">
        <v>2</v>
      </c>
      <c r="I691" s="20" t="s">
        <v>1223</v>
      </c>
      <c r="J691" s="24" t="s">
        <v>1020</v>
      </c>
      <c r="K691" s="43" t="s">
        <v>1023</v>
      </c>
      <c r="L691" s="43" t="s">
        <v>29</v>
      </c>
      <c r="M691" s="43">
        <v>5</v>
      </c>
      <c r="N691" s="43" t="s">
        <v>22</v>
      </c>
      <c r="O691" s="23">
        <v>1995.4</v>
      </c>
      <c r="P691" s="20">
        <v>1</v>
      </c>
      <c r="Q691" s="43" t="s">
        <v>30</v>
      </c>
      <c r="R691" s="21">
        <v>0.1</v>
      </c>
      <c r="S691" s="22">
        <v>2014.0728039999999</v>
      </c>
      <c r="T691" s="44"/>
      <c r="U691" s="23">
        <v>9442.19</v>
      </c>
      <c r="V691" s="23">
        <f t="shared" si="173"/>
        <v>19017258.089200761</v>
      </c>
      <c r="W691" s="55"/>
      <c r="X691" s="23">
        <v>9546.8799999999992</v>
      </c>
      <c r="Y691" s="23">
        <f t="shared" si="174"/>
        <v>19228111.371051516</v>
      </c>
      <c r="Z691" s="23">
        <v>9881.8799999999992</v>
      </c>
      <c r="AA691" s="23">
        <f t="shared" si="175"/>
        <v>19902825.760391518</v>
      </c>
    </row>
    <row r="692" spans="1:27" ht="20.100000000000001" customHeight="1">
      <c r="A692" s="39">
        <v>696</v>
      </c>
      <c r="B692" s="42"/>
      <c r="C692" s="42"/>
      <c r="D692" s="20">
        <v>14100360510252</v>
      </c>
      <c r="E692" s="20" t="s">
        <v>1226</v>
      </c>
      <c r="F692" s="20" t="s">
        <v>1222</v>
      </c>
      <c r="G692" s="20" t="s">
        <v>41</v>
      </c>
      <c r="H692" s="43">
        <v>2</v>
      </c>
      <c r="I692" s="20" t="s">
        <v>1223</v>
      </c>
      <c r="J692" s="24" t="s">
        <v>1020</v>
      </c>
      <c r="K692" s="43" t="s">
        <v>1023</v>
      </c>
      <c r="L692" s="43" t="s">
        <v>29</v>
      </c>
      <c r="M692" s="43">
        <v>5</v>
      </c>
      <c r="N692" s="43" t="s">
        <v>25</v>
      </c>
      <c r="O692" s="23">
        <v>2000</v>
      </c>
      <c r="P692" s="20">
        <v>1</v>
      </c>
      <c r="Q692" s="43" t="s">
        <v>30</v>
      </c>
      <c r="R692" s="21">
        <v>0.1</v>
      </c>
      <c r="S692" s="22">
        <v>2018.71585</v>
      </c>
      <c r="T692" s="44"/>
      <c r="U692" s="23">
        <v>9442.19</v>
      </c>
      <c r="V692" s="23">
        <f t="shared" si="173"/>
        <v>19061098.611711502</v>
      </c>
      <c r="W692" s="55"/>
      <c r="X692" s="23">
        <v>9546.8799999999992</v>
      </c>
      <c r="Y692" s="23">
        <f t="shared" si="174"/>
        <v>19272437.974048</v>
      </c>
      <c r="Z692" s="23">
        <v>9881.8799999999992</v>
      </c>
      <c r="AA692" s="23">
        <f t="shared" si="175"/>
        <v>19948707.783797998</v>
      </c>
    </row>
    <row r="693" spans="1:27" ht="20.100000000000001" customHeight="1">
      <c r="A693" s="39">
        <v>697</v>
      </c>
      <c r="B693" s="42"/>
      <c r="C693" s="42"/>
      <c r="D693" s="20">
        <v>14100360510253</v>
      </c>
      <c r="E693" s="20" t="s">
        <v>1227</v>
      </c>
      <c r="F693" s="20" t="s">
        <v>1222</v>
      </c>
      <c r="G693" s="20" t="s">
        <v>41</v>
      </c>
      <c r="H693" s="43">
        <v>2</v>
      </c>
      <c r="I693" s="20" t="s">
        <v>1223</v>
      </c>
      <c r="J693" s="24" t="s">
        <v>1020</v>
      </c>
      <c r="K693" s="43" t="s">
        <v>1023</v>
      </c>
      <c r="L693" s="43" t="s">
        <v>29</v>
      </c>
      <c r="M693" s="43">
        <v>5</v>
      </c>
      <c r="N693" s="43" t="s">
        <v>27</v>
      </c>
      <c r="O693" s="23">
        <v>1995.5</v>
      </c>
      <c r="P693" s="20">
        <v>1</v>
      </c>
      <c r="Q693" s="43" t="s">
        <v>39</v>
      </c>
      <c r="R693" s="21">
        <v>0.12</v>
      </c>
      <c r="S693" s="22">
        <v>2014.17374</v>
      </c>
      <c r="T693" s="44"/>
      <c r="U693" s="23">
        <v>9211.69</v>
      </c>
      <c r="V693" s="23">
        <f t="shared" si="173"/>
        <v>18553944.0990206</v>
      </c>
      <c r="W693" s="55"/>
      <c r="X693" s="23">
        <v>9313.8799999999992</v>
      </c>
      <c r="Y693" s="23">
        <f t="shared" si="174"/>
        <v>18759772.5135112</v>
      </c>
      <c r="Z693" s="23">
        <v>9640.8799999999992</v>
      </c>
      <c r="AA693" s="23">
        <f t="shared" si="175"/>
        <v>19418407.326491199</v>
      </c>
    </row>
    <row r="694" spans="1:27" ht="20.100000000000001" customHeight="1">
      <c r="A694" s="39">
        <v>698</v>
      </c>
      <c r="B694" s="42"/>
      <c r="C694" s="42"/>
      <c r="D694" s="20">
        <v>14100360510254</v>
      </c>
      <c r="E694" s="20" t="s">
        <v>1228</v>
      </c>
      <c r="F694" s="20" t="s">
        <v>1222</v>
      </c>
      <c r="G694" s="20" t="s">
        <v>41</v>
      </c>
      <c r="H694" s="43">
        <v>2</v>
      </c>
      <c r="I694" s="20" t="s">
        <v>1223</v>
      </c>
      <c r="J694" s="24" t="s">
        <v>1020</v>
      </c>
      <c r="K694" s="43" t="s">
        <v>1023</v>
      </c>
      <c r="L694" s="43" t="s">
        <v>29</v>
      </c>
      <c r="M694" s="43">
        <v>5</v>
      </c>
      <c r="N694" s="43" t="s">
        <v>26</v>
      </c>
      <c r="O694" s="23">
        <v>2000</v>
      </c>
      <c r="P694" s="20">
        <v>1</v>
      </c>
      <c r="Q694" s="43" t="s">
        <v>48</v>
      </c>
      <c r="R694" s="21">
        <v>0.18</v>
      </c>
      <c r="S694" s="22">
        <v>2018.71585</v>
      </c>
      <c r="T694" s="44"/>
      <c r="U694" s="23">
        <v>8520.19</v>
      </c>
      <c r="V694" s="23">
        <f t="shared" si="173"/>
        <v>17199842.598011501</v>
      </c>
      <c r="W694" s="55"/>
      <c r="X694" s="23">
        <v>8614.8799999999992</v>
      </c>
      <c r="Y694" s="23">
        <f t="shared" si="174"/>
        <v>17390994.801847998</v>
      </c>
      <c r="Z694" s="23">
        <v>8917.8799999999992</v>
      </c>
      <c r="AA694" s="23">
        <f t="shared" si="175"/>
        <v>18002665.704397999</v>
      </c>
    </row>
    <row r="695" spans="1:27" ht="20.100000000000001" customHeight="1">
      <c r="A695" s="39">
        <v>699</v>
      </c>
      <c r="B695" s="42"/>
      <c r="C695" s="42"/>
      <c r="D695" s="20">
        <v>14100360510255</v>
      </c>
      <c r="E695" s="20" t="s">
        <v>1229</v>
      </c>
      <c r="F695" s="20" t="s">
        <v>1222</v>
      </c>
      <c r="G695" s="20" t="s">
        <v>41</v>
      </c>
      <c r="H695" s="43">
        <v>2</v>
      </c>
      <c r="I695" s="20" t="s">
        <v>1223</v>
      </c>
      <c r="J695" s="24" t="s">
        <v>1020</v>
      </c>
      <c r="K695" s="43" t="s">
        <v>1023</v>
      </c>
      <c r="L695" s="43" t="s">
        <v>29</v>
      </c>
      <c r="M695" s="43">
        <v>5</v>
      </c>
      <c r="N695" s="43" t="s">
        <v>40</v>
      </c>
      <c r="O695" s="23">
        <v>2000</v>
      </c>
      <c r="P695" s="20">
        <v>1</v>
      </c>
      <c r="Q695" s="43" t="s">
        <v>48</v>
      </c>
      <c r="R695" s="21">
        <v>0.18</v>
      </c>
      <c r="S695" s="22">
        <v>2018.71585</v>
      </c>
      <c r="T695" s="44"/>
      <c r="U695" s="23">
        <v>8520.19</v>
      </c>
      <c r="V695" s="23">
        <f t="shared" si="173"/>
        <v>17199842.598011501</v>
      </c>
      <c r="W695" s="55"/>
      <c r="X695" s="23">
        <v>8614.8799999999992</v>
      </c>
      <c r="Y695" s="23">
        <f t="shared" si="174"/>
        <v>17390994.801847998</v>
      </c>
      <c r="Z695" s="23">
        <v>8917.8799999999992</v>
      </c>
      <c r="AA695" s="23">
        <f t="shared" si="175"/>
        <v>18002665.704397999</v>
      </c>
    </row>
    <row r="696" spans="1:27" ht="20.100000000000001" customHeight="1">
      <c r="A696" s="39">
        <v>700</v>
      </c>
      <c r="B696" s="45">
        <v>122</v>
      </c>
      <c r="C696" s="45">
        <v>22</v>
      </c>
      <c r="D696" s="26">
        <v>14100360510250</v>
      </c>
      <c r="E696" s="26" t="s">
        <v>1221</v>
      </c>
      <c r="F696" s="26" t="s">
        <v>1222</v>
      </c>
      <c r="G696" s="26" t="s">
        <v>41</v>
      </c>
      <c r="H696" s="46"/>
      <c r="I696" s="26" t="s">
        <v>1223</v>
      </c>
      <c r="J696" s="26" t="s">
        <v>1224</v>
      </c>
      <c r="K696" s="46" t="s">
        <v>1023</v>
      </c>
      <c r="L696" s="46"/>
      <c r="M696" s="46"/>
      <c r="N696" s="46"/>
      <c r="O696" s="31"/>
      <c r="P696" s="26"/>
      <c r="Q696" s="46"/>
      <c r="R696" s="28"/>
      <c r="S696" s="48"/>
      <c r="T696" s="49">
        <f>SUM(S690:S695)</f>
        <v>11971.287799000002</v>
      </c>
      <c r="U696" s="31">
        <f>V696/T696</f>
        <v>9092.4549385123173</v>
      </c>
      <c r="V696" s="31">
        <f>SUM(V690:V695)</f>
        <v>108848394.86836982</v>
      </c>
      <c r="W696" s="56">
        <v>108900000</v>
      </c>
      <c r="X696" s="31">
        <f>Y696/T696</f>
        <v>9193.3517165872872</v>
      </c>
      <c r="Y696" s="31">
        <f>SUM(Y690:Y695)</f>
        <v>110056259.23669711</v>
      </c>
      <c r="Z696" s="31">
        <f>AA696/T696</f>
        <v>9516.2134064271959</v>
      </c>
      <c r="AA696" s="31">
        <f>SUM(AA690:AA695)</f>
        <v>113921329.44504213</v>
      </c>
    </row>
    <row r="697" spans="1:27" s="89" customFormat="1" ht="20.100000000000001" customHeight="1">
      <c r="A697" s="74">
        <v>701</v>
      </c>
      <c r="B697" s="85">
        <v>123</v>
      </c>
      <c r="C697" s="85">
        <v>23</v>
      </c>
      <c r="D697" s="76" t="s">
        <v>1230</v>
      </c>
      <c r="E697" s="76" t="s">
        <v>1231</v>
      </c>
      <c r="F697" s="76" t="s">
        <v>62</v>
      </c>
      <c r="G697" s="76" t="s">
        <v>41</v>
      </c>
      <c r="H697" s="86">
        <v>1</v>
      </c>
      <c r="I697" s="76" t="s">
        <v>1232</v>
      </c>
      <c r="J697" s="76" t="s">
        <v>1233</v>
      </c>
      <c r="K697" s="86" t="s">
        <v>1023</v>
      </c>
      <c r="L697" s="86" t="s">
        <v>37</v>
      </c>
      <c r="M697" s="86" t="s">
        <v>21</v>
      </c>
      <c r="N697" s="86" t="s">
        <v>21</v>
      </c>
      <c r="O697" s="80">
        <v>1200</v>
      </c>
      <c r="P697" s="76">
        <v>100</v>
      </c>
      <c r="Q697" s="86" t="s">
        <v>30</v>
      </c>
      <c r="R697" s="78">
        <v>0.1</v>
      </c>
      <c r="S697" s="79">
        <v>1212.417385</v>
      </c>
      <c r="T697" s="87"/>
      <c r="U697" s="80">
        <v>8604</v>
      </c>
      <c r="V697" s="80">
        <f t="shared" ref="V697:V704" si="176">U697*S697</f>
        <v>10431639.180539999</v>
      </c>
      <c r="W697" s="81"/>
      <c r="X697" s="80">
        <v>8809.2000000000007</v>
      </c>
      <c r="Y697" s="80">
        <f t="shared" ref="Y697:Y704" si="177">X697*S697</f>
        <v>10680427.227942001</v>
      </c>
      <c r="Z697" s="80">
        <v>9014.4</v>
      </c>
      <c r="AA697" s="80">
        <f t="shared" ref="AA697:AA704" si="178">Z697*S697</f>
        <v>10929215.275343999</v>
      </c>
    </row>
    <row r="698" spans="1:27" s="89" customFormat="1" ht="20.100000000000001" customHeight="1">
      <c r="A698" s="74">
        <v>702</v>
      </c>
      <c r="B698" s="85"/>
      <c r="C698" s="85"/>
      <c r="D698" s="76" t="s">
        <v>1234</v>
      </c>
      <c r="E698" s="76" t="s">
        <v>1235</v>
      </c>
      <c r="F698" s="76" t="s">
        <v>62</v>
      </c>
      <c r="G698" s="76" t="s">
        <v>41</v>
      </c>
      <c r="H698" s="86">
        <v>1</v>
      </c>
      <c r="I698" s="76" t="s">
        <v>1232</v>
      </c>
      <c r="J698" s="83" t="s">
        <v>1020</v>
      </c>
      <c r="K698" s="86" t="s">
        <v>1023</v>
      </c>
      <c r="L698" s="86" t="s">
        <v>37</v>
      </c>
      <c r="M698" s="86" t="s">
        <v>21</v>
      </c>
      <c r="N698" s="86" t="s">
        <v>22</v>
      </c>
      <c r="O698" s="80">
        <v>2139.4</v>
      </c>
      <c r="P698" s="76" t="s">
        <v>1236</v>
      </c>
      <c r="Q698" s="86" t="s">
        <v>47</v>
      </c>
      <c r="R698" s="78">
        <v>0.05</v>
      </c>
      <c r="S698" s="79">
        <v>2161.5381280000001</v>
      </c>
      <c r="T698" s="87"/>
      <c r="U698" s="80">
        <v>9166.5</v>
      </c>
      <c r="V698" s="80">
        <f t="shared" si="176"/>
        <v>19813739.250312001</v>
      </c>
      <c r="W698" s="81"/>
      <c r="X698" s="80">
        <v>9384.2000000000007</v>
      </c>
      <c r="Y698" s="80">
        <f t="shared" si="177"/>
        <v>20284306.100777604</v>
      </c>
      <c r="Z698" s="80">
        <v>9601.9</v>
      </c>
      <c r="AA698" s="80">
        <f t="shared" si="178"/>
        <v>20754872.951243199</v>
      </c>
    </row>
    <row r="699" spans="1:27" s="89" customFormat="1" ht="20.100000000000001" customHeight="1">
      <c r="A699" s="74">
        <v>703</v>
      </c>
      <c r="B699" s="85"/>
      <c r="C699" s="85"/>
      <c r="D699" s="76" t="s">
        <v>1237</v>
      </c>
      <c r="E699" s="76" t="s">
        <v>1238</v>
      </c>
      <c r="F699" s="76" t="s">
        <v>62</v>
      </c>
      <c r="G699" s="76" t="s">
        <v>41</v>
      </c>
      <c r="H699" s="86">
        <v>2</v>
      </c>
      <c r="I699" s="76" t="s">
        <v>1232</v>
      </c>
      <c r="J699" s="83" t="s">
        <v>1020</v>
      </c>
      <c r="K699" s="86" t="s">
        <v>1023</v>
      </c>
      <c r="L699" s="86" t="s">
        <v>37</v>
      </c>
      <c r="M699" s="86" t="s">
        <v>21</v>
      </c>
      <c r="N699" s="86" t="s">
        <v>38</v>
      </c>
      <c r="O699" s="80">
        <v>1189.9000000000001</v>
      </c>
      <c r="P699" s="76" t="s">
        <v>1236</v>
      </c>
      <c r="Q699" s="86" t="s">
        <v>47</v>
      </c>
      <c r="R699" s="78">
        <v>0.05</v>
      </c>
      <c r="S699" s="79">
        <v>1202.015504</v>
      </c>
      <c r="T699" s="87"/>
      <c r="U699" s="80">
        <v>8791.8799999999992</v>
      </c>
      <c r="V699" s="80">
        <f t="shared" si="176"/>
        <v>10567976.069307519</v>
      </c>
      <c r="W699" s="81"/>
      <c r="X699" s="80">
        <v>9001.25</v>
      </c>
      <c r="Y699" s="80">
        <f t="shared" si="177"/>
        <v>10819642.05538</v>
      </c>
      <c r="Z699" s="80">
        <v>9210.6299999999992</v>
      </c>
      <c r="AA699" s="80">
        <f t="shared" si="178"/>
        <v>11071320.061607519</v>
      </c>
    </row>
    <row r="700" spans="1:27" s="89" customFormat="1" ht="20.100000000000001" customHeight="1">
      <c r="A700" s="74">
        <v>704</v>
      </c>
      <c r="B700" s="85"/>
      <c r="C700" s="85"/>
      <c r="D700" s="76" t="s">
        <v>1239</v>
      </c>
      <c r="E700" s="76" t="s">
        <v>1240</v>
      </c>
      <c r="F700" s="76" t="s">
        <v>62</v>
      </c>
      <c r="G700" s="76" t="s">
        <v>41</v>
      </c>
      <c r="H700" s="86">
        <v>1</v>
      </c>
      <c r="I700" s="76" t="s">
        <v>1232</v>
      </c>
      <c r="J700" s="83" t="s">
        <v>1020</v>
      </c>
      <c r="K700" s="86" t="s">
        <v>1023</v>
      </c>
      <c r="L700" s="86" t="s">
        <v>29</v>
      </c>
      <c r="M700" s="86">
        <v>1</v>
      </c>
      <c r="N700" s="86">
        <v>3</v>
      </c>
      <c r="O700" s="80">
        <v>2000</v>
      </c>
      <c r="P700" s="76">
        <v>100</v>
      </c>
      <c r="Q700" s="86" t="s">
        <v>39</v>
      </c>
      <c r="R700" s="78">
        <v>0.12</v>
      </c>
      <c r="S700" s="79">
        <v>2020.4302499999999</v>
      </c>
      <c r="T700" s="87"/>
      <c r="U700" s="80">
        <v>8599.2199999999993</v>
      </c>
      <c r="V700" s="80">
        <f t="shared" si="176"/>
        <v>17374124.214404996</v>
      </c>
      <c r="W700" s="81"/>
      <c r="X700" s="80">
        <v>8699.32</v>
      </c>
      <c r="Y700" s="80">
        <f t="shared" si="177"/>
        <v>17576369.282429997</v>
      </c>
      <c r="Z700" s="80">
        <v>9019.64</v>
      </c>
      <c r="AA700" s="80">
        <f t="shared" si="178"/>
        <v>18223553.500109997</v>
      </c>
    </row>
    <row r="701" spans="1:27" s="89" customFormat="1" ht="20.100000000000001" customHeight="1">
      <c r="A701" s="74">
        <v>705</v>
      </c>
      <c r="B701" s="85"/>
      <c r="C701" s="85"/>
      <c r="D701" s="76" t="s">
        <v>1241</v>
      </c>
      <c r="E701" s="76" t="s">
        <v>1242</v>
      </c>
      <c r="F701" s="76" t="s">
        <v>62</v>
      </c>
      <c r="G701" s="76" t="s">
        <v>41</v>
      </c>
      <c r="H701" s="86">
        <v>1</v>
      </c>
      <c r="I701" s="76" t="s">
        <v>1232</v>
      </c>
      <c r="J701" s="83" t="s">
        <v>1020</v>
      </c>
      <c r="K701" s="86" t="s">
        <v>1023</v>
      </c>
      <c r="L701" s="86" t="s">
        <v>29</v>
      </c>
      <c r="M701" s="86">
        <v>1</v>
      </c>
      <c r="N701" s="86">
        <v>4</v>
      </c>
      <c r="O701" s="80">
        <v>1980</v>
      </c>
      <c r="P701" s="76">
        <v>100</v>
      </c>
      <c r="Q701" s="86" t="s">
        <v>47</v>
      </c>
      <c r="R701" s="78">
        <v>0.05</v>
      </c>
      <c r="S701" s="79">
        <v>2000.225948</v>
      </c>
      <c r="T701" s="87"/>
      <c r="U701" s="80">
        <v>9405.9699999999993</v>
      </c>
      <c r="V701" s="80">
        <f t="shared" si="176"/>
        <v>18814065.260109559</v>
      </c>
      <c r="W701" s="81"/>
      <c r="X701" s="80">
        <v>9514.82</v>
      </c>
      <c r="Y701" s="80">
        <f t="shared" si="177"/>
        <v>19031789.85454936</v>
      </c>
      <c r="Z701" s="80">
        <v>9863.14</v>
      </c>
      <c r="AA701" s="80">
        <f t="shared" si="178"/>
        <v>19728508.55675672</v>
      </c>
    </row>
    <row r="702" spans="1:27" s="89" customFormat="1" ht="20.100000000000001" customHeight="1">
      <c r="A702" s="74">
        <v>706</v>
      </c>
      <c r="B702" s="85"/>
      <c r="C702" s="85"/>
      <c r="D702" s="76" t="s">
        <v>1243</v>
      </c>
      <c r="E702" s="76" t="s">
        <v>1244</v>
      </c>
      <c r="F702" s="76" t="s">
        <v>62</v>
      </c>
      <c r="G702" s="76" t="s">
        <v>41</v>
      </c>
      <c r="H702" s="86">
        <v>1</v>
      </c>
      <c r="I702" s="76" t="s">
        <v>1232</v>
      </c>
      <c r="J702" s="83" t="s">
        <v>1020</v>
      </c>
      <c r="K702" s="86" t="s">
        <v>1023</v>
      </c>
      <c r="L702" s="86" t="s">
        <v>29</v>
      </c>
      <c r="M702" s="86">
        <v>1</v>
      </c>
      <c r="N702" s="86">
        <v>5</v>
      </c>
      <c r="O702" s="80">
        <v>2139.4</v>
      </c>
      <c r="P702" s="76">
        <v>100</v>
      </c>
      <c r="Q702" s="86" t="s">
        <v>47</v>
      </c>
      <c r="R702" s="78">
        <v>0.05</v>
      </c>
      <c r="S702" s="79">
        <v>2161.2542389999999</v>
      </c>
      <c r="T702" s="87"/>
      <c r="U702" s="80">
        <v>9405.9699999999993</v>
      </c>
      <c r="V702" s="80">
        <f t="shared" si="176"/>
        <v>20328692.534406826</v>
      </c>
      <c r="W702" s="81"/>
      <c r="X702" s="80">
        <v>9514.82</v>
      </c>
      <c r="Y702" s="80">
        <f t="shared" si="177"/>
        <v>20563945.058321979</v>
      </c>
      <c r="Z702" s="80">
        <v>9863.14</v>
      </c>
      <c r="AA702" s="80">
        <f t="shared" si="178"/>
        <v>21316753.134850457</v>
      </c>
    </row>
    <row r="703" spans="1:27" s="89" customFormat="1" ht="20.100000000000001" customHeight="1">
      <c r="A703" s="74">
        <v>707</v>
      </c>
      <c r="B703" s="85"/>
      <c r="C703" s="85"/>
      <c r="D703" s="76" t="s">
        <v>1245</v>
      </c>
      <c r="E703" s="76" t="s">
        <v>1246</v>
      </c>
      <c r="F703" s="76" t="s">
        <v>62</v>
      </c>
      <c r="G703" s="76" t="s">
        <v>41</v>
      </c>
      <c r="H703" s="86">
        <v>1</v>
      </c>
      <c r="I703" s="76" t="s">
        <v>1232</v>
      </c>
      <c r="J703" s="83" t="s">
        <v>1020</v>
      </c>
      <c r="K703" s="86" t="s">
        <v>1023</v>
      </c>
      <c r="L703" s="86" t="s">
        <v>20</v>
      </c>
      <c r="M703" s="86" t="s">
        <v>21</v>
      </c>
      <c r="N703" s="86" t="s">
        <v>40</v>
      </c>
      <c r="O703" s="80">
        <v>1440</v>
      </c>
      <c r="P703" s="76" t="s">
        <v>1236</v>
      </c>
      <c r="Q703" s="86" t="s">
        <v>24</v>
      </c>
      <c r="R703" s="78"/>
      <c r="S703" s="79">
        <v>1454.714653</v>
      </c>
      <c r="T703" s="87"/>
      <c r="U703" s="80">
        <v>7779.32</v>
      </c>
      <c r="V703" s="80">
        <f t="shared" si="176"/>
        <v>11316690.79437596</v>
      </c>
      <c r="W703" s="81"/>
      <c r="X703" s="80">
        <v>7987.44</v>
      </c>
      <c r="Y703" s="80">
        <f t="shared" si="177"/>
        <v>11619446.007958319</v>
      </c>
      <c r="Z703" s="80">
        <v>8644.02</v>
      </c>
      <c r="AA703" s="80">
        <f t="shared" si="178"/>
        <v>12574582.55482506</v>
      </c>
    </row>
    <row r="704" spans="1:27" s="89" customFormat="1" ht="20.100000000000001" customHeight="1">
      <c r="A704" s="74">
        <v>708</v>
      </c>
      <c r="B704" s="85"/>
      <c r="C704" s="85"/>
      <c r="D704" s="76" t="s">
        <v>1247</v>
      </c>
      <c r="E704" s="76" t="s">
        <v>1248</v>
      </c>
      <c r="F704" s="76" t="s">
        <v>62</v>
      </c>
      <c r="G704" s="76" t="s">
        <v>41</v>
      </c>
      <c r="H704" s="86">
        <v>1</v>
      </c>
      <c r="I704" s="76" t="s">
        <v>1232</v>
      </c>
      <c r="J704" s="83" t="s">
        <v>1020</v>
      </c>
      <c r="K704" s="86" t="s">
        <v>1023</v>
      </c>
      <c r="L704" s="86" t="s">
        <v>20</v>
      </c>
      <c r="M704" s="86" t="s">
        <v>21</v>
      </c>
      <c r="N704" s="86" t="s">
        <v>33</v>
      </c>
      <c r="O704" s="80">
        <v>1365</v>
      </c>
      <c r="P704" s="76" t="s">
        <v>1236</v>
      </c>
      <c r="Q704" s="86" t="s">
        <v>24</v>
      </c>
      <c r="R704" s="78"/>
      <c r="S704" s="79">
        <v>1378.948265</v>
      </c>
      <c r="T704" s="87"/>
      <c r="U704" s="80">
        <v>7779.32</v>
      </c>
      <c r="V704" s="80">
        <f t="shared" si="176"/>
        <v>10727279.8168798</v>
      </c>
      <c r="W704" s="81"/>
      <c r="X704" s="80">
        <v>7987.44</v>
      </c>
      <c r="Y704" s="80">
        <f t="shared" si="177"/>
        <v>11014266.529791599</v>
      </c>
      <c r="Z704" s="80">
        <v>8644.02</v>
      </c>
      <c r="AA704" s="80">
        <f t="shared" si="178"/>
        <v>11919656.3816253</v>
      </c>
    </row>
    <row r="705" spans="1:27" s="89" customFormat="1" ht="20.100000000000001" customHeight="1">
      <c r="A705" s="74">
        <v>709</v>
      </c>
      <c r="B705" s="85">
        <v>123</v>
      </c>
      <c r="C705" s="85">
        <v>23</v>
      </c>
      <c r="D705" s="76" t="s">
        <v>1230</v>
      </c>
      <c r="E705" s="76" t="s">
        <v>1231</v>
      </c>
      <c r="F705" s="76" t="s">
        <v>62</v>
      </c>
      <c r="G705" s="76" t="s">
        <v>41</v>
      </c>
      <c r="H705" s="86"/>
      <c r="I705" s="76" t="s">
        <v>1232</v>
      </c>
      <c r="J705" s="76" t="s">
        <v>1233</v>
      </c>
      <c r="K705" s="86" t="s">
        <v>1023</v>
      </c>
      <c r="L705" s="86"/>
      <c r="M705" s="86"/>
      <c r="N705" s="86"/>
      <c r="O705" s="80"/>
      <c r="P705" s="76"/>
      <c r="Q705" s="86"/>
      <c r="R705" s="78"/>
      <c r="S705" s="88"/>
      <c r="T705" s="87">
        <f>SUM(S697:S704)</f>
        <v>13591.544371999997</v>
      </c>
      <c r="U705" s="80">
        <f>V705/T705</f>
        <v>8782.9759336444513</v>
      </c>
      <c r="V705" s="80">
        <f>SUM(V697:V704)</f>
        <v>119374207.12033665</v>
      </c>
      <c r="W705" s="81">
        <v>119400000</v>
      </c>
      <c r="X705" s="80">
        <f>Y705/T705</f>
        <v>8946.0173758943365</v>
      </c>
      <c r="Y705" s="80">
        <f>SUM(Y697:Y704)</f>
        <v>121590192.11715086</v>
      </c>
      <c r="Z705" s="80">
        <f>AA705/T705</f>
        <v>9308.6156328933102</v>
      </c>
      <c r="AA705" s="80">
        <f>SUM(AA697:AA704)</f>
        <v>126518462.41636226</v>
      </c>
    </row>
    <row r="706" spans="1:27" ht="20.100000000000001" customHeight="1">
      <c r="A706" s="39">
        <v>710</v>
      </c>
      <c r="B706" s="42">
        <v>124</v>
      </c>
      <c r="C706" s="42">
        <v>24</v>
      </c>
      <c r="D706" s="20">
        <v>66112570509201</v>
      </c>
      <c r="E706" s="20" t="s">
        <v>1249</v>
      </c>
      <c r="F706" s="20" t="s">
        <v>63</v>
      </c>
      <c r="G706" s="20" t="s">
        <v>28</v>
      </c>
      <c r="H706" s="43"/>
      <c r="I706" s="20" t="s">
        <v>1250</v>
      </c>
      <c r="J706" s="20" t="s">
        <v>1251</v>
      </c>
      <c r="K706" s="43" t="s">
        <v>1023</v>
      </c>
      <c r="L706" s="43" t="s">
        <v>29</v>
      </c>
      <c r="M706" s="43">
        <v>1</v>
      </c>
      <c r="N706" s="43">
        <v>1</v>
      </c>
      <c r="O706" s="23">
        <v>1312.3</v>
      </c>
      <c r="P706" s="20">
        <v>72</v>
      </c>
      <c r="Q706" s="43" t="s">
        <v>64</v>
      </c>
      <c r="R706" s="21">
        <v>0.21</v>
      </c>
      <c r="S706" s="22">
        <v>1323.8994499999999</v>
      </c>
      <c r="T706" s="44"/>
      <c r="U706" s="23">
        <v>7801.97</v>
      </c>
      <c r="V706" s="23">
        <f>U706*S706</f>
        <v>10329023.791916499</v>
      </c>
      <c r="W706" s="55"/>
      <c r="X706" s="23">
        <v>7890.82</v>
      </c>
      <c r="Y706" s="23">
        <f t="shared" ref="Y706" si="179">X706*S706</f>
        <v>10446652.258048998</v>
      </c>
      <c r="Z706" s="23">
        <v>8175.14</v>
      </c>
      <c r="AA706" s="23">
        <f t="shared" ref="AA706" si="180">Z706*S706</f>
        <v>10823063.349672999</v>
      </c>
    </row>
    <row r="707" spans="1:27" ht="20.100000000000001" customHeight="1">
      <c r="A707" s="39">
        <v>711</v>
      </c>
      <c r="B707" s="45">
        <v>124</v>
      </c>
      <c r="C707" s="45">
        <v>24</v>
      </c>
      <c r="D707" s="26">
        <v>66112570509201</v>
      </c>
      <c r="E707" s="26" t="s">
        <v>1249</v>
      </c>
      <c r="F707" s="26" t="s">
        <v>63</v>
      </c>
      <c r="G707" s="26" t="s">
        <v>28</v>
      </c>
      <c r="H707" s="46"/>
      <c r="I707" s="26" t="s">
        <v>1250</v>
      </c>
      <c r="J707" s="26" t="s">
        <v>1251</v>
      </c>
      <c r="K707" s="46" t="s">
        <v>1023</v>
      </c>
      <c r="L707" s="46"/>
      <c r="M707" s="46"/>
      <c r="N707" s="46"/>
      <c r="O707" s="31"/>
      <c r="P707" s="26"/>
      <c r="Q707" s="46"/>
      <c r="R707" s="28"/>
      <c r="S707" s="48"/>
      <c r="T707" s="49">
        <f>SUM(S706)</f>
        <v>1323.8994499999999</v>
      </c>
      <c r="U707" s="31">
        <f>V707/T707</f>
        <v>7801.97</v>
      </c>
      <c r="V707" s="31">
        <f>SUM(V706)</f>
        <v>10329023.791916499</v>
      </c>
      <c r="W707" s="56">
        <v>10400000</v>
      </c>
      <c r="X707" s="31">
        <f>Y707/T707</f>
        <v>7890.82</v>
      </c>
      <c r="Y707" s="31">
        <f>SUM(Y706)</f>
        <v>10446652.258048998</v>
      </c>
      <c r="Z707" s="31">
        <f>AA707/T707</f>
        <v>8175.14</v>
      </c>
      <c r="AA707" s="31">
        <f>SUM(AA706)</f>
        <v>10823063.349672999</v>
      </c>
    </row>
    <row r="708" spans="1:27" ht="20.100000000000001" customHeight="1">
      <c r="A708" s="39">
        <v>712</v>
      </c>
      <c r="B708" s="42">
        <v>125</v>
      </c>
      <c r="C708" s="42">
        <v>25</v>
      </c>
      <c r="D708" s="20">
        <v>66112980509201</v>
      </c>
      <c r="E708" s="20" t="s">
        <v>1252</v>
      </c>
      <c r="F708" s="20" t="s">
        <v>63</v>
      </c>
      <c r="G708" s="20" t="s">
        <v>28</v>
      </c>
      <c r="H708" s="43"/>
      <c r="I708" s="20" t="s">
        <v>1253</v>
      </c>
      <c r="J708" s="20" t="s">
        <v>1254</v>
      </c>
      <c r="K708" s="43" t="s">
        <v>1023</v>
      </c>
      <c r="L708" s="43" t="s">
        <v>29</v>
      </c>
      <c r="M708" s="43">
        <v>1</v>
      </c>
      <c r="N708" s="43">
        <v>1</v>
      </c>
      <c r="O708" s="23">
        <v>202.1</v>
      </c>
      <c r="P708" s="20">
        <v>57</v>
      </c>
      <c r="Q708" s="43" t="s">
        <v>64</v>
      </c>
      <c r="R708" s="21">
        <v>0.21</v>
      </c>
      <c r="S708" s="22">
        <v>198.28055699999999</v>
      </c>
      <c r="T708" s="44"/>
      <c r="U708" s="23">
        <v>7801.97</v>
      </c>
      <c r="V708" s="23">
        <f>U708*S708</f>
        <v>1546978.95729729</v>
      </c>
      <c r="W708" s="55"/>
      <c r="X708" s="23">
        <v>7890.82</v>
      </c>
      <c r="Y708" s="23">
        <f t="shared" ref="Y708:Y709" si="181">X708*S708</f>
        <v>1564596.1847867398</v>
      </c>
      <c r="Z708" s="23">
        <v>8175.14</v>
      </c>
      <c r="AA708" s="23">
        <f t="shared" ref="AA708:AA709" si="182">Z708*S708</f>
        <v>1620971.31275298</v>
      </c>
    </row>
    <row r="709" spans="1:27" ht="20.100000000000001" customHeight="1">
      <c r="A709" s="39">
        <v>713</v>
      </c>
      <c r="B709" s="42"/>
      <c r="C709" s="42"/>
      <c r="D709" s="20">
        <v>66112981309203</v>
      </c>
      <c r="E709" s="20" t="s">
        <v>1255</v>
      </c>
      <c r="F709" s="20" t="s">
        <v>63</v>
      </c>
      <c r="G709" s="20" t="s">
        <v>28</v>
      </c>
      <c r="H709" s="43"/>
      <c r="I709" s="20" t="s">
        <v>1253</v>
      </c>
      <c r="J709" s="24" t="s">
        <v>1020</v>
      </c>
      <c r="K709" s="43" t="s">
        <v>1023</v>
      </c>
      <c r="L709" s="43" t="s">
        <v>20</v>
      </c>
      <c r="M709" s="43" t="s">
        <v>21</v>
      </c>
      <c r="N709" s="43" t="s">
        <v>25</v>
      </c>
      <c r="O709" s="23">
        <v>766.9</v>
      </c>
      <c r="P709" s="20" t="s">
        <v>1256</v>
      </c>
      <c r="Q709" s="43" t="s">
        <v>23</v>
      </c>
      <c r="R709" s="21">
        <v>0.1</v>
      </c>
      <c r="S709" s="22">
        <v>777.09983399999999</v>
      </c>
      <c r="T709" s="44"/>
      <c r="U709" s="23">
        <v>7536.47</v>
      </c>
      <c r="V709" s="23">
        <f>U709*S709</f>
        <v>5856589.5859459797</v>
      </c>
      <c r="W709" s="55"/>
      <c r="X709" s="23">
        <v>7732.64</v>
      </c>
      <c r="Y709" s="23">
        <f t="shared" si="181"/>
        <v>6009033.2603817601</v>
      </c>
      <c r="Z709" s="23">
        <v>8351.52</v>
      </c>
      <c r="AA709" s="23">
        <f t="shared" si="182"/>
        <v>6489964.8056476805</v>
      </c>
    </row>
    <row r="710" spans="1:27" ht="20.100000000000001" customHeight="1">
      <c r="A710" s="39">
        <v>714</v>
      </c>
      <c r="B710" s="45">
        <v>125</v>
      </c>
      <c r="C710" s="45">
        <v>25</v>
      </c>
      <c r="D710" s="26">
        <v>66112980509201</v>
      </c>
      <c r="E710" s="26" t="s">
        <v>1252</v>
      </c>
      <c r="F710" s="26" t="s">
        <v>63</v>
      </c>
      <c r="G710" s="26" t="s">
        <v>28</v>
      </c>
      <c r="H710" s="46"/>
      <c r="I710" s="26" t="s">
        <v>1253</v>
      </c>
      <c r="J710" s="26" t="s">
        <v>1254</v>
      </c>
      <c r="K710" s="46" t="s">
        <v>1023</v>
      </c>
      <c r="L710" s="46"/>
      <c r="M710" s="46"/>
      <c r="N710" s="46"/>
      <c r="O710" s="31"/>
      <c r="P710" s="26"/>
      <c r="Q710" s="46"/>
      <c r="R710" s="28"/>
      <c r="S710" s="48"/>
      <c r="T710" s="49">
        <f>SUM(S708:S709)</f>
        <v>975.38039099999992</v>
      </c>
      <c r="U710" s="31">
        <f>V710/T710</f>
        <v>7590.4422639180066</v>
      </c>
      <c r="V710" s="31">
        <f>SUM(V708:V709)</f>
        <v>7403568.5432432694</v>
      </c>
      <c r="W710" s="56">
        <v>7500000</v>
      </c>
      <c r="X710" s="31">
        <f>Y710/T710</f>
        <v>7764.7956787440689</v>
      </c>
      <c r="Y710" s="31">
        <f>SUM(Y708:Y709)</f>
        <v>7573629.4451684998</v>
      </c>
      <c r="Z710" s="31">
        <f>AA710/T710</f>
        <v>8315.6645276464878</v>
      </c>
      <c r="AA710" s="31">
        <f>SUM(AA708:AA709)</f>
        <v>8110936.1184006603</v>
      </c>
    </row>
    <row r="711" spans="1:27" ht="20.100000000000001" customHeight="1">
      <c r="A711" s="39">
        <v>715</v>
      </c>
      <c r="B711" s="42">
        <v>126</v>
      </c>
      <c r="C711" s="42">
        <v>26</v>
      </c>
      <c r="D711" s="20">
        <v>66112310510201</v>
      </c>
      <c r="E711" s="20" t="s">
        <v>1257</v>
      </c>
      <c r="F711" s="20" t="s">
        <v>63</v>
      </c>
      <c r="G711" s="20" t="s">
        <v>41</v>
      </c>
      <c r="H711" s="43">
        <v>2</v>
      </c>
      <c r="I711" s="20" t="s">
        <v>1258</v>
      </c>
      <c r="J711" s="20" t="s">
        <v>1259</v>
      </c>
      <c r="K711" s="43" t="s">
        <v>1023</v>
      </c>
      <c r="L711" s="43" t="s">
        <v>29</v>
      </c>
      <c r="M711" s="43">
        <v>4</v>
      </c>
      <c r="N711" s="43">
        <v>1</v>
      </c>
      <c r="O711" s="23">
        <v>1960</v>
      </c>
      <c r="P711" s="20">
        <v>57</v>
      </c>
      <c r="Q711" s="43" t="s">
        <v>48</v>
      </c>
      <c r="R711" s="21">
        <v>0.18</v>
      </c>
      <c r="S711" s="22">
        <v>1977.465737</v>
      </c>
      <c r="T711" s="44"/>
      <c r="U711" s="23">
        <v>8340.19</v>
      </c>
      <c r="V711" s="23">
        <f t="shared" ref="V711:V718" si="183">U711*S711</f>
        <v>16492439.965070032</v>
      </c>
      <c r="W711" s="55"/>
      <c r="X711" s="23">
        <v>8434.8799999999992</v>
      </c>
      <c r="Y711" s="23">
        <f t="shared" ref="Y711:Y750" si="184">X711*S711</f>
        <v>16679686.195706557</v>
      </c>
      <c r="Z711" s="23">
        <v>8737.8799999999992</v>
      </c>
      <c r="AA711" s="23">
        <f t="shared" ref="AA711:AA755" si="185">Z711*S711</f>
        <v>17278858.314017557</v>
      </c>
    </row>
    <row r="712" spans="1:27" ht="20.100000000000001" customHeight="1">
      <c r="A712" s="39">
        <v>716</v>
      </c>
      <c r="B712" s="42"/>
      <c r="C712" s="42"/>
      <c r="D712" s="20">
        <v>66112310510202</v>
      </c>
      <c r="E712" s="20" t="s">
        <v>1260</v>
      </c>
      <c r="F712" s="20" t="s">
        <v>63</v>
      </c>
      <c r="G712" s="20" t="s">
        <v>41</v>
      </c>
      <c r="H712" s="43">
        <v>2</v>
      </c>
      <c r="I712" s="20" t="s">
        <v>1258</v>
      </c>
      <c r="J712" s="24" t="s">
        <v>1020</v>
      </c>
      <c r="K712" s="43" t="s">
        <v>1023</v>
      </c>
      <c r="L712" s="43" t="s">
        <v>29</v>
      </c>
      <c r="M712" s="43">
        <v>4</v>
      </c>
      <c r="N712" s="43">
        <v>2</v>
      </c>
      <c r="O712" s="23">
        <v>1992</v>
      </c>
      <c r="P712" s="20">
        <v>57</v>
      </c>
      <c r="Q712" s="43" t="s">
        <v>39</v>
      </c>
      <c r="R712" s="21">
        <v>0.12</v>
      </c>
      <c r="S712" s="22">
        <v>2009.750892</v>
      </c>
      <c r="T712" s="44"/>
      <c r="U712" s="23">
        <v>9031.69</v>
      </c>
      <c r="V712" s="23">
        <f t="shared" si="183"/>
        <v>18151447.03376748</v>
      </c>
      <c r="W712" s="55"/>
      <c r="X712" s="23">
        <v>9133.8799999999992</v>
      </c>
      <c r="Y712" s="23">
        <f t="shared" si="184"/>
        <v>18356823.47742096</v>
      </c>
      <c r="Z712" s="23">
        <v>9460.8799999999992</v>
      </c>
      <c r="AA712" s="23">
        <f t="shared" si="185"/>
        <v>19014012.019104958</v>
      </c>
    </row>
    <row r="713" spans="1:27" ht="20.100000000000001" customHeight="1">
      <c r="A713" s="39">
        <v>717</v>
      </c>
      <c r="B713" s="42"/>
      <c r="C713" s="42"/>
      <c r="D713" s="20">
        <v>66112310510203</v>
      </c>
      <c r="E713" s="20" t="s">
        <v>1261</v>
      </c>
      <c r="F713" s="20" t="s">
        <v>63</v>
      </c>
      <c r="G713" s="20" t="s">
        <v>41</v>
      </c>
      <c r="H713" s="43">
        <v>2</v>
      </c>
      <c r="I713" s="20" t="s">
        <v>1258</v>
      </c>
      <c r="J713" s="24" t="s">
        <v>1020</v>
      </c>
      <c r="K713" s="43" t="s">
        <v>1023</v>
      </c>
      <c r="L713" s="43" t="s">
        <v>29</v>
      </c>
      <c r="M713" s="43">
        <v>4</v>
      </c>
      <c r="N713" s="43">
        <v>3</v>
      </c>
      <c r="O713" s="23">
        <v>1830</v>
      </c>
      <c r="P713" s="20">
        <v>57</v>
      </c>
      <c r="Q713" s="43" t="s">
        <v>47</v>
      </c>
      <c r="R713" s="21">
        <v>0.05</v>
      </c>
      <c r="S713" s="22">
        <v>1846.307296</v>
      </c>
      <c r="T713" s="44"/>
      <c r="U713" s="23">
        <v>9838.44</v>
      </c>
      <c r="V713" s="23">
        <f t="shared" si="183"/>
        <v>18164783.55325824</v>
      </c>
      <c r="W713" s="55"/>
      <c r="X713" s="23">
        <v>9949.3799999999992</v>
      </c>
      <c r="Y713" s="23">
        <f t="shared" si="184"/>
        <v>18369612.884676479</v>
      </c>
      <c r="Z713" s="23">
        <v>10304.379999999999</v>
      </c>
      <c r="AA713" s="23">
        <f t="shared" si="185"/>
        <v>19025051.974756479</v>
      </c>
    </row>
    <row r="714" spans="1:27" ht="20.100000000000001" customHeight="1">
      <c r="A714" s="39">
        <v>718</v>
      </c>
      <c r="B714" s="42"/>
      <c r="C714" s="42"/>
      <c r="D714" s="20">
        <v>66112310510204</v>
      </c>
      <c r="E714" s="20" t="s">
        <v>1262</v>
      </c>
      <c r="F714" s="20" t="s">
        <v>63</v>
      </c>
      <c r="G714" s="20" t="s">
        <v>41</v>
      </c>
      <c r="H714" s="43">
        <v>2</v>
      </c>
      <c r="I714" s="20" t="s">
        <v>1258</v>
      </c>
      <c r="J714" s="24" t="s">
        <v>1020</v>
      </c>
      <c r="K714" s="43" t="s">
        <v>1023</v>
      </c>
      <c r="L714" s="43" t="s">
        <v>29</v>
      </c>
      <c r="M714" s="43">
        <v>4</v>
      </c>
      <c r="N714" s="43">
        <v>4</v>
      </c>
      <c r="O714" s="23">
        <v>1991.4</v>
      </c>
      <c r="P714" s="20">
        <v>57</v>
      </c>
      <c r="Q714" s="43" t="s">
        <v>30</v>
      </c>
      <c r="R714" s="21">
        <v>0.1</v>
      </c>
      <c r="S714" s="22">
        <v>2009.145546</v>
      </c>
      <c r="T714" s="44"/>
      <c r="U714" s="23">
        <v>9262.19</v>
      </c>
      <c r="V714" s="23">
        <f t="shared" si="183"/>
        <v>18609087.784705739</v>
      </c>
      <c r="W714" s="55"/>
      <c r="X714" s="23">
        <v>9366.8799999999992</v>
      </c>
      <c r="Y714" s="23">
        <f t="shared" si="184"/>
        <v>18819425.23191648</v>
      </c>
      <c r="Z714" s="23">
        <v>9701.8799999999992</v>
      </c>
      <c r="AA714" s="23">
        <f t="shared" si="185"/>
        <v>19492488.989826478</v>
      </c>
    </row>
    <row r="715" spans="1:27" ht="20.100000000000001" customHeight="1">
      <c r="A715" s="39">
        <v>719</v>
      </c>
      <c r="B715" s="42"/>
      <c r="C715" s="42"/>
      <c r="D715" s="20">
        <v>66112310510205</v>
      </c>
      <c r="E715" s="20" t="s">
        <v>1263</v>
      </c>
      <c r="F715" s="20" t="s">
        <v>63</v>
      </c>
      <c r="G715" s="20" t="s">
        <v>41</v>
      </c>
      <c r="H715" s="43">
        <v>2</v>
      </c>
      <c r="I715" s="20" t="s">
        <v>1258</v>
      </c>
      <c r="J715" s="24" t="s">
        <v>1020</v>
      </c>
      <c r="K715" s="43" t="s">
        <v>1023</v>
      </c>
      <c r="L715" s="43" t="s">
        <v>29</v>
      </c>
      <c r="M715" s="43">
        <v>4</v>
      </c>
      <c r="N715" s="43">
        <v>5</v>
      </c>
      <c r="O715" s="23">
        <v>957.4</v>
      </c>
      <c r="P715" s="20">
        <v>57</v>
      </c>
      <c r="Q715" s="43" t="s">
        <v>48</v>
      </c>
      <c r="R715" s="21">
        <v>0.18</v>
      </c>
      <c r="S715" s="22">
        <v>965.93147799999997</v>
      </c>
      <c r="T715" s="44"/>
      <c r="U715" s="23">
        <v>8340.19</v>
      </c>
      <c r="V715" s="23">
        <f t="shared" si="183"/>
        <v>8056052.05350082</v>
      </c>
      <c r="W715" s="55"/>
      <c r="X715" s="23">
        <v>8434.8799999999992</v>
      </c>
      <c r="Y715" s="23">
        <f t="shared" si="184"/>
        <v>8147516.1051526386</v>
      </c>
      <c r="Z715" s="23">
        <v>8737.8799999999992</v>
      </c>
      <c r="AA715" s="23">
        <f t="shared" si="185"/>
        <v>8440193.3429866396</v>
      </c>
    </row>
    <row r="716" spans="1:27" ht="20.100000000000001" customHeight="1">
      <c r="A716" s="39">
        <v>720</v>
      </c>
      <c r="B716" s="42"/>
      <c r="C716" s="42"/>
      <c r="D716" s="20">
        <v>66112310510206</v>
      </c>
      <c r="E716" s="20" t="s">
        <v>1264</v>
      </c>
      <c r="F716" s="20" t="s">
        <v>63</v>
      </c>
      <c r="G716" s="20" t="s">
        <v>41</v>
      </c>
      <c r="H716" s="43">
        <v>2</v>
      </c>
      <c r="I716" s="20" t="s">
        <v>1258</v>
      </c>
      <c r="J716" s="24" t="s">
        <v>1020</v>
      </c>
      <c r="K716" s="43" t="s">
        <v>1023</v>
      </c>
      <c r="L716" s="43" t="s">
        <v>29</v>
      </c>
      <c r="M716" s="43">
        <v>4</v>
      </c>
      <c r="N716" s="43">
        <v>6</v>
      </c>
      <c r="O716" s="23">
        <v>1296</v>
      </c>
      <c r="P716" s="20">
        <v>57</v>
      </c>
      <c r="Q716" s="43" t="s">
        <v>51</v>
      </c>
      <c r="R716" s="21">
        <v>0.14000000000000001</v>
      </c>
      <c r="S716" s="22">
        <v>1307.548773</v>
      </c>
      <c r="T716" s="44"/>
      <c r="U716" s="23">
        <v>8801.19</v>
      </c>
      <c r="V716" s="23">
        <f t="shared" si="183"/>
        <v>11507985.18543987</v>
      </c>
      <c r="W716" s="55"/>
      <c r="X716" s="23">
        <v>8900.8799999999992</v>
      </c>
      <c r="Y716" s="23">
        <f t="shared" si="184"/>
        <v>11638334.722620239</v>
      </c>
      <c r="Z716" s="23">
        <v>9219.8799999999992</v>
      </c>
      <c r="AA716" s="23">
        <f t="shared" si="185"/>
        <v>12055442.781207239</v>
      </c>
    </row>
    <row r="717" spans="1:27" ht="20.100000000000001" customHeight="1">
      <c r="A717" s="39">
        <v>721</v>
      </c>
      <c r="B717" s="42"/>
      <c r="C717" s="42"/>
      <c r="D717" s="20">
        <v>66112310510207</v>
      </c>
      <c r="E717" s="20" t="s">
        <v>1265</v>
      </c>
      <c r="F717" s="20" t="s">
        <v>63</v>
      </c>
      <c r="G717" s="20" t="s">
        <v>41</v>
      </c>
      <c r="H717" s="43">
        <v>2</v>
      </c>
      <c r="I717" s="20" t="s">
        <v>1258</v>
      </c>
      <c r="J717" s="24" t="s">
        <v>1020</v>
      </c>
      <c r="K717" s="43" t="s">
        <v>1023</v>
      </c>
      <c r="L717" s="43" t="s">
        <v>29</v>
      </c>
      <c r="M717" s="43">
        <v>4</v>
      </c>
      <c r="N717" s="43">
        <v>7</v>
      </c>
      <c r="O717" s="23">
        <v>1188.8</v>
      </c>
      <c r="P717" s="20">
        <v>57</v>
      </c>
      <c r="Q717" s="43" t="s">
        <v>47</v>
      </c>
      <c r="R717" s="21">
        <v>0.05</v>
      </c>
      <c r="S717" s="22">
        <v>1199.3935039999999</v>
      </c>
      <c r="T717" s="44"/>
      <c r="U717" s="23">
        <v>9838.44</v>
      </c>
      <c r="V717" s="23">
        <f t="shared" si="183"/>
        <v>11800161.02549376</v>
      </c>
      <c r="W717" s="55"/>
      <c r="X717" s="23">
        <v>9949.3799999999992</v>
      </c>
      <c r="Y717" s="23">
        <f t="shared" si="184"/>
        <v>11933221.740827518</v>
      </c>
      <c r="Z717" s="23">
        <v>10304.379999999999</v>
      </c>
      <c r="AA717" s="23">
        <f t="shared" si="185"/>
        <v>12359006.434747517</v>
      </c>
    </row>
    <row r="718" spans="1:27" ht="20.100000000000001" customHeight="1">
      <c r="A718" s="39">
        <v>722</v>
      </c>
      <c r="B718" s="42"/>
      <c r="C718" s="42"/>
      <c r="D718" s="20">
        <v>66112310510208</v>
      </c>
      <c r="E718" s="20" t="s">
        <v>1266</v>
      </c>
      <c r="F718" s="20" t="s">
        <v>63</v>
      </c>
      <c r="G718" s="20" t="s">
        <v>41</v>
      </c>
      <c r="H718" s="43">
        <v>2</v>
      </c>
      <c r="I718" s="20" t="s">
        <v>1258</v>
      </c>
      <c r="J718" s="24" t="s">
        <v>1020</v>
      </c>
      <c r="K718" s="43" t="s">
        <v>1023</v>
      </c>
      <c r="L718" s="43" t="s">
        <v>29</v>
      </c>
      <c r="M718" s="43">
        <v>4</v>
      </c>
      <c r="N718" s="43">
        <v>8</v>
      </c>
      <c r="O718" s="23">
        <v>1296</v>
      </c>
      <c r="P718" s="20">
        <v>57</v>
      </c>
      <c r="Q718" s="43" t="s">
        <v>39</v>
      </c>
      <c r="R718" s="21">
        <v>0.12</v>
      </c>
      <c r="S718" s="22">
        <v>1307.548773</v>
      </c>
      <c r="T718" s="44"/>
      <c r="U718" s="23">
        <v>9031.69</v>
      </c>
      <c r="V718" s="23">
        <f t="shared" si="183"/>
        <v>11809375.177616371</v>
      </c>
      <c r="W718" s="55"/>
      <c r="X718" s="23">
        <v>9133.8799999999992</v>
      </c>
      <c r="Y718" s="23">
        <f t="shared" si="184"/>
        <v>11942993.58672924</v>
      </c>
      <c r="Z718" s="23">
        <v>9460.8799999999992</v>
      </c>
      <c r="AA718" s="23">
        <f t="shared" si="185"/>
        <v>12370562.03550024</v>
      </c>
    </row>
    <row r="719" spans="1:27" ht="20.100000000000001" customHeight="1">
      <c r="A719" s="39">
        <v>723</v>
      </c>
      <c r="B719" s="45">
        <v>126</v>
      </c>
      <c r="C719" s="45">
        <v>26</v>
      </c>
      <c r="D719" s="26">
        <v>66112310510201</v>
      </c>
      <c r="E719" s="26" t="s">
        <v>1257</v>
      </c>
      <c r="F719" s="26" t="s">
        <v>63</v>
      </c>
      <c r="G719" s="26" t="s">
        <v>41</v>
      </c>
      <c r="H719" s="46"/>
      <c r="I719" s="26" t="s">
        <v>1258</v>
      </c>
      <c r="J719" s="26" t="s">
        <v>1259</v>
      </c>
      <c r="K719" s="46" t="s">
        <v>1023</v>
      </c>
      <c r="L719" s="46"/>
      <c r="M719" s="46"/>
      <c r="N719" s="46"/>
      <c r="O719" s="31"/>
      <c r="P719" s="26"/>
      <c r="Q719" s="46"/>
      <c r="R719" s="28"/>
      <c r="S719" s="48"/>
      <c r="T719" s="49">
        <f>SUM(S711:S718)</f>
        <v>12623.091999</v>
      </c>
      <c r="U719" s="31">
        <f>V719/T719</f>
        <v>9077.9130650343213</v>
      </c>
      <c r="V719" s="31">
        <f>SUM(V711:V718)</f>
        <v>114591331.77885231</v>
      </c>
      <c r="W719" s="56">
        <v>114600000</v>
      </c>
      <c r="X719" s="31">
        <f>Y719/T719</f>
        <v>9180.6043997960805</v>
      </c>
      <c r="Y719" s="31">
        <f>SUM(Y711:Y718)</f>
        <v>115887613.94505011</v>
      </c>
      <c r="Z719" s="31">
        <f>AA719/T719</f>
        <v>9509.2086710337153</v>
      </c>
      <c r="AA719" s="31">
        <f>SUM(AA711:AA718)</f>
        <v>120035615.89214711</v>
      </c>
    </row>
    <row r="720" spans="1:27" ht="20.100000000000001" customHeight="1">
      <c r="A720" s="39">
        <v>724</v>
      </c>
      <c r="B720" s="42">
        <v>127</v>
      </c>
      <c r="C720" s="42">
        <v>27</v>
      </c>
      <c r="D720" s="20">
        <v>66112540510201</v>
      </c>
      <c r="E720" s="20" t="s">
        <v>1267</v>
      </c>
      <c r="F720" s="20" t="s">
        <v>63</v>
      </c>
      <c r="G720" s="20" t="s">
        <v>41</v>
      </c>
      <c r="H720" s="43">
        <v>2</v>
      </c>
      <c r="I720" s="20" t="s">
        <v>1268</v>
      </c>
      <c r="J720" s="20" t="s">
        <v>1269</v>
      </c>
      <c r="K720" s="43" t="s">
        <v>1023</v>
      </c>
      <c r="L720" s="43" t="s">
        <v>29</v>
      </c>
      <c r="M720" s="43">
        <v>5</v>
      </c>
      <c r="N720" s="43">
        <v>1</v>
      </c>
      <c r="O720" s="23">
        <v>1944</v>
      </c>
      <c r="P720" s="20">
        <v>72</v>
      </c>
      <c r="Q720" s="43" t="s">
        <v>30</v>
      </c>
      <c r="R720" s="21">
        <v>0.1</v>
      </c>
      <c r="S720" s="22">
        <v>1963.108217</v>
      </c>
      <c r="T720" s="44"/>
      <c r="U720" s="23">
        <v>9262.19</v>
      </c>
      <c r="V720" s="23">
        <f>U720*S720</f>
        <v>18182681.296415232</v>
      </c>
      <c r="W720" s="55"/>
      <c r="X720" s="23">
        <v>9366.8799999999992</v>
      </c>
      <c r="Y720" s="23">
        <f t="shared" si="184"/>
        <v>18388199.095652957</v>
      </c>
      <c r="Z720" s="23">
        <v>9701.8799999999992</v>
      </c>
      <c r="AA720" s="23">
        <f t="shared" si="185"/>
        <v>19045840.348347958</v>
      </c>
    </row>
    <row r="721" spans="1:27" ht="20.100000000000001" customHeight="1">
      <c r="A721" s="39">
        <v>725</v>
      </c>
      <c r="B721" s="42"/>
      <c r="C721" s="42"/>
      <c r="D721" s="20">
        <v>66112540510202</v>
      </c>
      <c r="E721" s="20" t="s">
        <v>1270</v>
      </c>
      <c r="F721" s="20" t="s">
        <v>63</v>
      </c>
      <c r="G721" s="20" t="s">
        <v>41</v>
      </c>
      <c r="H721" s="43">
        <v>2</v>
      </c>
      <c r="I721" s="20" t="s">
        <v>1268</v>
      </c>
      <c r="J721" s="24" t="s">
        <v>1020</v>
      </c>
      <c r="K721" s="43" t="s">
        <v>1023</v>
      </c>
      <c r="L721" s="43" t="s">
        <v>29</v>
      </c>
      <c r="M721" s="43">
        <v>5</v>
      </c>
      <c r="N721" s="43">
        <v>2</v>
      </c>
      <c r="O721" s="23">
        <v>1350</v>
      </c>
      <c r="P721" s="20">
        <v>72</v>
      </c>
      <c r="Q721" s="43" t="s">
        <v>47</v>
      </c>
      <c r="R721" s="21">
        <v>0.05</v>
      </c>
      <c r="S721" s="22">
        <v>1363.269595</v>
      </c>
      <c r="T721" s="44"/>
      <c r="U721" s="23">
        <v>9838.44</v>
      </c>
      <c r="V721" s="23">
        <f>U721*S721</f>
        <v>13412446.114231801</v>
      </c>
      <c r="W721" s="55"/>
      <c r="X721" s="23">
        <v>9949.3799999999992</v>
      </c>
      <c r="Y721" s="23">
        <f t="shared" si="184"/>
        <v>13563687.2431011</v>
      </c>
      <c r="Z721" s="23">
        <v>10304.379999999999</v>
      </c>
      <c r="AA721" s="23">
        <f t="shared" si="185"/>
        <v>14047647.949326098</v>
      </c>
    </row>
    <row r="722" spans="1:27" ht="20.100000000000001" customHeight="1">
      <c r="A722" s="39">
        <v>726</v>
      </c>
      <c r="B722" s="42"/>
      <c r="C722" s="42"/>
      <c r="D722" s="20">
        <v>66112540510203</v>
      </c>
      <c r="E722" s="20" t="s">
        <v>1271</v>
      </c>
      <c r="F722" s="20" t="s">
        <v>63</v>
      </c>
      <c r="G722" s="20" t="s">
        <v>41</v>
      </c>
      <c r="H722" s="43">
        <v>2</v>
      </c>
      <c r="I722" s="20" t="s">
        <v>1268</v>
      </c>
      <c r="J722" s="24" t="s">
        <v>1020</v>
      </c>
      <c r="K722" s="43" t="s">
        <v>1023</v>
      </c>
      <c r="L722" s="43" t="s">
        <v>29</v>
      </c>
      <c r="M722" s="43">
        <v>5</v>
      </c>
      <c r="N722" s="43">
        <v>3</v>
      </c>
      <c r="O722" s="23">
        <v>1275</v>
      </c>
      <c r="P722" s="20">
        <v>72</v>
      </c>
      <c r="Q722" s="43" t="s">
        <v>30</v>
      </c>
      <c r="R722" s="21">
        <v>0.1</v>
      </c>
      <c r="S722" s="22">
        <v>1287.5323960000001</v>
      </c>
      <c r="T722" s="44"/>
      <c r="U722" s="23">
        <v>9262.19</v>
      </c>
      <c r="V722" s="23">
        <f>U722*S722</f>
        <v>11925369.68290724</v>
      </c>
      <c r="W722" s="55"/>
      <c r="X722" s="23">
        <v>9366.8799999999992</v>
      </c>
      <c r="Y722" s="23">
        <f t="shared" si="184"/>
        <v>12060161.44944448</v>
      </c>
      <c r="Z722" s="23">
        <v>9701.8799999999992</v>
      </c>
      <c r="AA722" s="23">
        <f t="shared" si="185"/>
        <v>12491484.802104479</v>
      </c>
    </row>
    <row r="723" spans="1:27" ht="20.100000000000001" customHeight="1">
      <c r="A723" s="39">
        <v>727</v>
      </c>
      <c r="B723" s="42"/>
      <c r="C723" s="42"/>
      <c r="D723" s="20">
        <v>66112540510204</v>
      </c>
      <c r="E723" s="20" t="s">
        <v>1272</v>
      </c>
      <c r="F723" s="20" t="s">
        <v>63</v>
      </c>
      <c r="G723" s="20" t="s">
        <v>41</v>
      </c>
      <c r="H723" s="43">
        <v>2</v>
      </c>
      <c r="I723" s="20" t="s">
        <v>1268</v>
      </c>
      <c r="J723" s="24" t="s">
        <v>1020</v>
      </c>
      <c r="K723" s="43" t="s">
        <v>1023</v>
      </c>
      <c r="L723" s="43" t="s">
        <v>29</v>
      </c>
      <c r="M723" s="43">
        <v>5</v>
      </c>
      <c r="N723" s="43">
        <v>4</v>
      </c>
      <c r="O723" s="23">
        <v>1908.3</v>
      </c>
      <c r="P723" s="20">
        <v>72</v>
      </c>
      <c r="Q723" s="43" t="s">
        <v>30</v>
      </c>
      <c r="R723" s="21">
        <v>0.1</v>
      </c>
      <c r="S723" s="22">
        <v>1927.0573099999999</v>
      </c>
      <c r="T723" s="44"/>
      <c r="U723" s="23">
        <v>9262.19</v>
      </c>
      <c r="V723" s="23">
        <f>U723*S723</f>
        <v>17848770.9461089</v>
      </c>
      <c r="W723" s="55"/>
      <c r="X723" s="23">
        <v>9366.8799999999992</v>
      </c>
      <c r="Y723" s="23">
        <f t="shared" si="184"/>
        <v>18050514.575892799</v>
      </c>
      <c r="Z723" s="23">
        <v>9701.8799999999992</v>
      </c>
      <c r="AA723" s="23">
        <f t="shared" si="185"/>
        <v>18696078.774742797</v>
      </c>
    </row>
    <row r="724" spans="1:27" ht="20.100000000000001" customHeight="1">
      <c r="A724" s="39">
        <v>728</v>
      </c>
      <c r="B724" s="45">
        <v>127</v>
      </c>
      <c r="C724" s="45">
        <v>27</v>
      </c>
      <c r="D724" s="26">
        <v>66112540510201</v>
      </c>
      <c r="E724" s="26" t="s">
        <v>1267</v>
      </c>
      <c r="F724" s="26" t="s">
        <v>63</v>
      </c>
      <c r="G724" s="26" t="s">
        <v>41</v>
      </c>
      <c r="H724" s="46"/>
      <c r="I724" s="26" t="s">
        <v>1268</v>
      </c>
      <c r="J724" s="26" t="s">
        <v>1269</v>
      </c>
      <c r="K724" s="46" t="s">
        <v>1023</v>
      </c>
      <c r="L724" s="46"/>
      <c r="M724" s="46"/>
      <c r="N724" s="46"/>
      <c r="O724" s="31"/>
      <c r="P724" s="26"/>
      <c r="Q724" s="46"/>
      <c r="R724" s="28"/>
      <c r="S724" s="48"/>
      <c r="T724" s="49">
        <f>SUM(S720:S723)</f>
        <v>6540.9675179999995</v>
      </c>
      <c r="U724" s="31">
        <f>V724/T724</f>
        <v>9382.2921258639362</v>
      </c>
      <c r="V724" s="31">
        <f>SUM(V720:V723)</f>
        <v>61369268.039663173</v>
      </c>
      <c r="W724" s="56">
        <v>61400000</v>
      </c>
      <c r="X724" s="31">
        <f>Y724/T724</f>
        <v>9488.2847519579045</v>
      </c>
      <c r="Y724" s="31">
        <f>SUM(Y720:Y723)</f>
        <v>62062562.364091337</v>
      </c>
      <c r="Z724" s="31">
        <f>AA724/T724</f>
        <v>9827.4531554586047</v>
      </c>
      <c r="AA724" s="31">
        <f>SUM(AA720:AA723)</f>
        <v>64281051.87452133</v>
      </c>
    </row>
    <row r="725" spans="1:27" s="89" customFormat="1" ht="20.100000000000001" customHeight="1">
      <c r="A725" s="74">
        <v>729</v>
      </c>
      <c r="B725" s="85">
        <v>128</v>
      </c>
      <c r="C725" s="85">
        <v>28</v>
      </c>
      <c r="D725" s="76">
        <v>66112631310201</v>
      </c>
      <c r="E725" s="76" t="s">
        <v>1273</v>
      </c>
      <c r="F725" s="76" t="s">
        <v>63</v>
      </c>
      <c r="G725" s="76" t="s">
        <v>41</v>
      </c>
      <c r="H725" s="86">
        <v>2</v>
      </c>
      <c r="I725" s="76" t="s">
        <v>1274</v>
      </c>
      <c r="J725" s="76" t="s">
        <v>1275</v>
      </c>
      <c r="K725" s="86" t="s">
        <v>1023</v>
      </c>
      <c r="L725" s="86" t="s">
        <v>20</v>
      </c>
      <c r="M725" s="86" t="s">
        <v>27</v>
      </c>
      <c r="N725" s="86" t="s">
        <v>21</v>
      </c>
      <c r="O725" s="80">
        <v>1850.4</v>
      </c>
      <c r="P725" s="76" t="s">
        <v>1276</v>
      </c>
      <c r="Q725" s="86" t="s">
        <v>24</v>
      </c>
      <c r="R725" s="78"/>
      <c r="S725" s="79">
        <v>1869.08213</v>
      </c>
      <c r="T725" s="87"/>
      <c r="U725" s="80">
        <v>8180.59</v>
      </c>
      <c r="V725" s="80">
        <f>U725*S725</f>
        <v>15290194.5818567</v>
      </c>
      <c r="W725" s="81"/>
      <c r="X725" s="80">
        <v>8392.7000000000007</v>
      </c>
      <c r="Y725" s="80">
        <f t="shared" si="184"/>
        <v>15686645.592451001</v>
      </c>
      <c r="Z725" s="80">
        <v>9061.8799999999992</v>
      </c>
      <c r="AA725" s="80">
        <f t="shared" si="185"/>
        <v>16937397.972204398</v>
      </c>
    </row>
    <row r="726" spans="1:27" s="89" customFormat="1" ht="20.100000000000001" customHeight="1">
      <c r="A726" s="74">
        <v>730</v>
      </c>
      <c r="B726" s="85"/>
      <c r="C726" s="85"/>
      <c r="D726" s="76">
        <v>66112631310202</v>
      </c>
      <c r="E726" s="76" t="s">
        <v>1277</v>
      </c>
      <c r="F726" s="76" t="s">
        <v>63</v>
      </c>
      <c r="G726" s="76" t="s">
        <v>41</v>
      </c>
      <c r="H726" s="86">
        <v>2</v>
      </c>
      <c r="I726" s="76" t="s">
        <v>1274</v>
      </c>
      <c r="J726" s="83" t="s">
        <v>1020</v>
      </c>
      <c r="K726" s="86" t="s">
        <v>1023</v>
      </c>
      <c r="L726" s="86" t="s">
        <v>20</v>
      </c>
      <c r="M726" s="86" t="s">
        <v>27</v>
      </c>
      <c r="N726" s="86" t="s">
        <v>22</v>
      </c>
      <c r="O726" s="80">
        <v>1950</v>
      </c>
      <c r="P726" s="76" t="s">
        <v>1276</v>
      </c>
      <c r="Q726" s="86" t="s">
        <v>24</v>
      </c>
      <c r="R726" s="78"/>
      <c r="S726" s="79">
        <v>1969.6877179999999</v>
      </c>
      <c r="T726" s="87"/>
      <c r="U726" s="80">
        <v>8180.59</v>
      </c>
      <c r="V726" s="80">
        <f>U726*S726</f>
        <v>16113207.648993619</v>
      </c>
      <c r="W726" s="81"/>
      <c r="X726" s="80">
        <v>8392.7000000000007</v>
      </c>
      <c r="Y726" s="80">
        <f t="shared" si="184"/>
        <v>16530998.110858601</v>
      </c>
      <c r="Z726" s="80">
        <v>9061.8799999999992</v>
      </c>
      <c r="AA726" s="80">
        <f t="shared" si="185"/>
        <v>17849073.737989839</v>
      </c>
    </row>
    <row r="727" spans="1:27" s="89" customFormat="1" ht="20.100000000000001" customHeight="1">
      <c r="A727" s="74">
        <v>731</v>
      </c>
      <c r="B727" s="85"/>
      <c r="C727" s="85"/>
      <c r="D727" s="76">
        <v>66112631310203</v>
      </c>
      <c r="E727" s="76" t="s">
        <v>1278</v>
      </c>
      <c r="F727" s="76" t="s">
        <v>63</v>
      </c>
      <c r="G727" s="76" t="s">
        <v>41</v>
      </c>
      <c r="H727" s="86">
        <v>2</v>
      </c>
      <c r="I727" s="76" t="s">
        <v>1274</v>
      </c>
      <c r="J727" s="83" t="s">
        <v>1020</v>
      </c>
      <c r="K727" s="86" t="s">
        <v>1023</v>
      </c>
      <c r="L727" s="86" t="s">
        <v>20</v>
      </c>
      <c r="M727" s="86" t="s">
        <v>27</v>
      </c>
      <c r="N727" s="86" t="s">
        <v>25</v>
      </c>
      <c r="O727" s="80">
        <v>1969.2</v>
      </c>
      <c r="P727" s="76" t="s">
        <v>1276</v>
      </c>
      <c r="Q727" s="86" t="s">
        <v>24</v>
      </c>
      <c r="R727" s="78"/>
      <c r="S727" s="79">
        <v>1989.0815669999999</v>
      </c>
      <c r="T727" s="87"/>
      <c r="U727" s="80">
        <v>8180.59</v>
      </c>
      <c r="V727" s="80">
        <f>U727*S727</f>
        <v>16271860.776184529</v>
      </c>
      <c r="W727" s="81"/>
      <c r="X727" s="80">
        <v>8392.7000000000007</v>
      </c>
      <c r="Y727" s="80">
        <f t="shared" si="184"/>
        <v>16693764.867360901</v>
      </c>
      <c r="Z727" s="80">
        <v>9061.8799999999992</v>
      </c>
      <c r="AA727" s="80">
        <f t="shared" si="185"/>
        <v>18024818.470365956</v>
      </c>
    </row>
    <row r="728" spans="1:27" s="89" customFormat="1" ht="20.100000000000001" customHeight="1">
      <c r="A728" s="74">
        <v>732</v>
      </c>
      <c r="B728" s="85">
        <v>128</v>
      </c>
      <c r="C728" s="85">
        <v>28</v>
      </c>
      <c r="D728" s="76">
        <v>66112631310201</v>
      </c>
      <c r="E728" s="76" t="s">
        <v>1273</v>
      </c>
      <c r="F728" s="76" t="s">
        <v>63</v>
      </c>
      <c r="G728" s="76" t="s">
        <v>41</v>
      </c>
      <c r="H728" s="86"/>
      <c r="I728" s="76" t="s">
        <v>1274</v>
      </c>
      <c r="J728" s="76" t="s">
        <v>1275</v>
      </c>
      <c r="K728" s="86" t="s">
        <v>1023</v>
      </c>
      <c r="L728" s="86"/>
      <c r="M728" s="86"/>
      <c r="N728" s="86"/>
      <c r="O728" s="80"/>
      <c r="P728" s="76"/>
      <c r="Q728" s="86"/>
      <c r="R728" s="78"/>
      <c r="S728" s="88"/>
      <c r="T728" s="87">
        <f>SUM(S725:S727)</f>
        <v>5827.8514150000001</v>
      </c>
      <c r="U728" s="80">
        <f>V728/T728</f>
        <v>8180.5899999999992</v>
      </c>
      <c r="V728" s="80">
        <f>SUM(V725:V727)</f>
        <v>47675263.007034846</v>
      </c>
      <c r="W728" s="81">
        <v>47700000</v>
      </c>
      <c r="X728" s="80">
        <f>Y728/T728</f>
        <v>8392.7000000000007</v>
      </c>
      <c r="Y728" s="80">
        <f>SUM(Y725:Y727)</f>
        <v>48911408.5706705</v>
      </c>
      <c r="Z728" s="80">
        <f>AA728/T728</f>
        <v>9061.8799999999992</v>
      </c>
      <c r="AA728" s="80">
        <f>SUM(AA725:AA727)</f>
        <v>52811290.180560194</v>
      </c>
    </row>
    <row r="729" spans="1:27" ht="20.100000000000001" customHeight="1">
      <c r="A729" s="39">
        <v>733</v>
      </c>
      <c r="B729" s="42">
        <v>129</v>
      </c>
      <c r="C729" s="42">
        <v>29</v>
      </c>
      <c r="D729" s="20">
        <v>66112770510201</v>
      </c>
      <c r="E729" s="20" t="s">
        <v>1279</v>
      </c>
      <c r="F729" s="20" t="s">
        <v>63</v>
      </c>
      <c r="G729" s="20" t="s">
        <v>41</v>
      </c>
      <c r="H729" s="43">
        <v>2</v>
      </c>
      <c r="I729" s="20" t="s">
        <v>1280</v>
      </c>
      <c r="J729" s="20" t="s">
        <v>1281</v>
      </c>
      <c r="K729" s="43" t="s">
        <v>1023</v>
      </c>
      <c r="L729" s="43" t="s">
        <v>29</v>
      </c>
      <c r="M729" s="43">
        <v>1</v>
      </c>
      <c r="N729" s="43">
        <v>1</v>
      </c>
      <c r="O729" s="23">
        <v>1990.6</v>
      </c>
      <c r="P729" s="20">
        <v>79</v>
      </c>
      <c r="Q729" s="43" t="s">
        <v>47</v>
      </c>
      <c r="R729" s="21">
        <v>0.05</v>
      </c>
      <c r="S729" s="22">
        <v>2009.840913</v>
      </c>
      <c r="T729" s="44"/>
      <c r="U729" s="23">
        <v>9838.44</v>
      </c>
      <c r="V729" s="23">
        <f t="shared" ref="V729:V736" si="186">U729*S729</f>
        <v>19773699.232095722</v>
      </c>
      <c r="W729" s="55"/>
      <c r="X729" s="23">
        <v>9949.3799999999992</v>
      </c>
      <c r="Y729" s="23">
        <f t="shared" si="184"/>
        <v>19996670.982983939</v>
      </c>
      <c r="Z729" s="23">
        <v>10304.379999999999</v>
      </c>
      <c r="AA729" s="23">
        <f t="shared" si="185"/>
        <v>20710164.507098939</v>
      </c>
    </row>
    <row r="730" spans="1:27" ht="20.100000000000001" customHeight="1">
      <c r="A730" s="39">
        <v>734</v>
      </c>
      <c r="B730" s="42"/>
      <c r="C730" s="42"/>
      <c r="D730" s="20">
        <v>66112770510202</v>
      </c>
      <c r="E730" s="20" t="s">
        <v>1282</v>
      </c>
      <c r="F730" s="20" t="s">
        <v>63</v>
      </c>
      <c r="G730" s="20" t="s">
        <v>41</v>
      </c>
      <c r="H730" s="43">
        <v>2</v>
      </c>
      <c r="I730" s="20" t="s">
        <v>1280</v>
      </c>
      <c r="J730" s="24" t="s">
        <v>1020</v>
      </c>
      <c r="K730" s="43" t="s">
        <v>1023</v>
      </c>
      <c r="L730" s="43" t="s">
        <v>29</v>
      </c>
      <c r="M730" s="43">
        <v>1</v>
      </c>
      <c r="N730" s="43">
        <v>2</v>
      </c>
      <c r="O730" s="23">
        <v>1990.8</v>
      </c>
      <c r="P730" s="20">
        <v>79</v>
      </c>
      <c r="Q730" s="43" t="s">
        <v>39</v>
      </c>
      <c r="R730" s="21">
        <v>0.12</v>
      </c>
      <c r="S730" s="22">
        <v>2010.0428460000001</v>
      </c>
      <c r="T730" s="44"/>
      <c r="U730" s="23">
        <v>9031.69</v>
      </c>
      <c r="V730" s="23">
        <f t="shared" si="186"/>
        <v>18154083.871789742</v>
      </c>
      <c r="W730" s="55"/>
      <c r="X730" s="23">
        <v>9133.8799999999992</v>
      </c>
      <c r="Y730" s="23">
        <f t="shared" si="184"/>
        <v>18359490.15022248</v>
      </c>
      <c r="Z730" s="23">
        <v>9460.8799999999992</v>
      </c>
      <c r="AA730" s="23">
        <f t="shared" si="185"/>
        <v>19016774.16086448</v>
      </c>
    </row>
    <row r="731" spans="1:27" ht="20.100000000000001" customHeight="1">
      <c r="A731" s="39">
        <v>735</v>
      </c>
      <c r="B731" s="42"/>
      <c r="C731" s="42"/>
      <c r="D731" s="20">
        <v>66112770510203</v>
      </c>
      <c r="E731" s="20" t="s">
        <v>1283</v>
      </c>
      <c r="F731" s="20" t="s">
        <v>63</v>
      </c>
      <c r="G731" s="20" t="s">
        <v>41</v>
      </c>
      <c r="H731" s="43">
        <v>2</v>
      </c>
      <c r="I731" s="20" t="s">
        <v>1280</v>
      </c>
      <c r="J731" s="24" t="s">
        <v>1020</v>
      </c>
      <c r="K731" s="43" t="s">
        <v>1023</v>
      </c>
      <c r="L731" s="43" t="s">
        <v>29</v>
      </c>
      <c r="M731" s="43">
        <v>1</v>
      </c>
      <c r="N731" s="43">
        <v>3</v>
      </c>
      <c r="O731" s="23">
        <v>1684.8</v>
      </c>
      <c r="P731" s="20">
        <v>79</v>
      </c>
      <c r="Q731" s="43" t="s">
        <v>47</v>
      </c>
      <c r="R731" s="21">
        <v>0.05</v>
      </c>
      <c r="S731" s="22">
        <v>1701.0850849999999</v>
      </c>
      <c r="T731" s="44"/>
      <c r="U731" s="23">
        <v>9838.44</v>
      </c>
      <c r="V731" s="23">
        <f t="shared" si="186"/>
        <v>16736023.5436674</v>
      </c>
      <c r="W731" s="55"/>
      <c r="X731" s="23">
        <v>9949.3799999999992</v>
      </c>
      <c r="Y731" s="23">
        <f t="shared" si="184"/>
        <v>16924741.9229973</v>
      </c>
      <c r="Z731" s="23">
        <v>10304.379999999999</v>
      </c>
      <c r="AA731" s="23">
        <f t="shared" si="185"/>
        <v>17528627.128172297</v>
      </c>
    </row>
    <row r="732" spans="1:27" ht="20.100000000000001" customHeight="1">
      <c r="A732" s="39">
        <v>736</v>
      </c>
      <c r="B732" s="42"/>
      <c r="C732" s="42"/>
      <c r="D732" s="20">
        <v>66112770510204</v>
      </c>
      <c r="E732" s="20" t="s">
        <v>1284</v>
      </c>
      <c r="F732" s="20" t="s">
        <v>63</v>
      </c>
      <c r="G732" s="20" t="s">
        <v>41</v>
      </c>
      <c r="H732" s="43">
        <v>2</v>
      </c>
      <c r="I732" s="20" t="s">
        <v>1280</v>
      </c>
      <c r="J732" s="24" t="s">
        <v>1020</v>
      </c>
      <c r="K732" s="43" t="s">
        <v>1023</v>
      </c>
      <c r="L732" s="43" t="s">
        <v>29</v>
      </c>
      <c r="M732" s="43">
        <v>1</v>
      </c>
      <c r="N732" s="43">
        <v>4</v>
      </c>
      <c r="O732" s="23">
        <v>1990.8</v>
      </c>
      <c r="P732" s="20">
        <v>79</v>
      </c>
      <c r="Q732" s="43" t="s">
        <v>39</v>
      </c>
      <c r="R732" s="21">
        <v>0.12</v>
      </c>
      <c r="S732" s="22">
        <v>2010.0428460000001</v>
      </c>
      <c r="T732" s="44"/>
      <c r="U732" s="23">
        <v>9031.69</v>
      </c>
      <c r="V732" s="23">
        <f t="shared" si="186"/>
        <v>18154083.871789742</v>
      </c>
      <c r="W732" s="55"/>
      <c r="X732" s="23">
        <v>9133.8799999999992</v>
      </c>
      <c r="Y732" s="23">
        <f t="shared" si="184"/>
        <v>18359490.15022248</v>
      </c>
      <c r="Z732" s="23">
        <v>9460.8799999999992</v>
      </c>
      <c r="AA732" s="23">
        <f t="shared" si="185"/>
        <v>19016774.16086448</v>
      </c>
    </row>
    <row r="733" spans="1:27" ht="20.100000000000001" customHeight="1">
      <c r="A733" s="39">
        <v>737</v>
      </c>
      <c r="B733" s="42"/>
      <c r="C733" s="42"/>
      <c r="D733" s="20">
        <v>66112770510205</v>
      </c>
      <c r="E733" s="20" t="s">
        <v>1285</v>
      </c>
      <c r="F733" s="20" t="s">
        <v>63</v>
      </c>
      <c r="G733" s="20" t="s">
        <v>41</v>
      </c>
      <c r="H733" s="43">
        <v>2</v>
      </c>
      <c r="I733" s="20" t="s">
        <v>1280</v>
      </c>
      <c r="J733" s="24" t="s">
        <v>1020</v>
      </c>
      <c r="K733" s="43" t="s">
        <v>1023</v>
      </c>
      <c r="L733" s="43" t="s">
        <v>29</v>
      </c>
      <c r="M733" s="43">
        <v>1</v>
      </c>
      <c r="N733" s="43" t="s">
        <v>26</v>
      </c>
      <c r="O733" s="23">
        <v>1852.1</v>
      </c>
      <c r="P733" s="20">
        <v>79</v>
      </c>
      <c r="Q733" s="43" t="s">
        <v>30</v>
      </c>
      <c r="R733" s="21">
        <v>0.1</v>
      </c>
      <c r="S733" s="22">
        <v>1870.0021879999999</v>
      </c>
      <c r="T733" s="44"/>
      <c r="U733" s="23">
        <v>9262.19</v>
      </c>
      <c r="V733" s="23">
        <f t="shared" si="186"/>
        <v>17320315.56567172</v>
      </c>
      <c r="W733" s="55"/>
      <c r="X733" s="23">
        <v>9366.8799999999992</v>
      </c>
      <c r="Y733" s="23">
        <f t="shared" si="184"/>
        <v>17516086.094733439</v>
      </c>
      <c r="Z733" s="23">
        <v>9701.8799999999992</v>
      </c>
      <c r="AA733" s="23">
        <f t="shared" si="185"/>
        <v>18142536.827713437</v>
      </c>
    </row>
    <row r="734" spans="1:27" ht="20.100000000000001" customHeight="1">
      <c r="A734" s="39">
        <v>738</v>
      </c>
      <c r="B734" s="42"/>
      <c r="C734" s="42"/>
      <c r="D734" s="20">
        <v>66112770510206</v>
      </c>
      <c r="E734" s="20" t="s">
        <v>1286</v>
      </c>
      <c r="F734" s="20" t="s">
        <v>63</v>
      </c>
      <c r="G734" s="20" t="s">
        <v>41</v>
      </c>
      <c r="H734" s="43">
        <v>2</v>
      </c>
      <c r="I734" s="20" t="s">
        <v>1280</v>
      </c>
      <c r="J734" s="24" t="s">
        <v>1020</v>
      </c>
      <c r="K734" s="43" t="s">
        <v>1023</v>
      </c>
      <c r="L734" s="43" t="s">
        <v>29</v>
      </c>
      <c r="M734" s="43">
        <v>1</v>
      </c>
      <c r="N734" s="43">
        <v>6</v>
      </c>
      <c r="O734" s="23">
        <v>870.8</v>
      </c>
      <c r="P734" s="20">
        <v>79</v>
      </c>
      <c r="Q734" s="43" t="s">
        <v>30</v>
      </c>
      <c r="R734" s="21">
        <v>0.1</v>
      </c>
      <c r="S734" s="22">
        <v>879.21705399999996</v>
      </c>
      <c r="T734" s="44"/>
      <c r="U734" s="23">
        <v>9262.19</v>
      </c>
      <c r="V734" s="23">
        <f t="shared" si="186"/>
        <v>8143475.4053882603</v>
      </c>
      <c r="W734" s="55"/>
      <c r="X734" s="23">
        <v>9366.8799999999992</v>
      </c>
      <c r="Y734" s="23">
        <f t="shared" si="184"/>
        <v>8235520.6387715191</v>
      </c>
      <c r="Z734" s="23">
        <v>9701.8799999999992</v>
      </c>
      <c r="AA734" s="23">
        <f t="shared" si="185"/>
        <v>8530058.3518615197</v>
      </c>
    </row>
    <row r="735" spans="1:27" s="67" customFormat="1" ht="20.100000000000001" customHeight="1">
      <c r="A735" s="50">
        <v>739</v>
      </c>
      <c r="B735" s="42"/>
      <c r="C735" s="42"/>
      <c r="D735" s="60">
        <v>66112770510207</v>
      </c>
      <c r="E735" s="60" t="s">
        <v>1287</v>
      </c>
      <c r="F735" s="60" t="s">
        <v>63</v>
      </c>
      <c r="G735" s="60" t="s">
        <v>41</v>
      </c>
      <c r="H735" s="69" t="s">
        <v>21</v>
      </c>
      <c r="I735" s="60" t="s">
        <v>1280</v>
      </c>
      <c r="J735" s="61" t="s">
        <v>1020</v>
      </c>
      <c r="K735" s="62" t="s">
        <v>1023</v>
      </c>
      <c r="L735" s="62" t="s">
        <v>29</v>
      </c>
      <c r="M735" s="62">
        <v>1</v>
      </c>
      <c r="N735" s="62">
        <v>7</v>
      </c>
      <c r="O735" s="63">
        <v>4</v>
      </c>
      <c r="P735" s="60">
        <v>79</v>
      </c>
      <c r="Q735" s="62" t="s">
        <v>30</v>
      </c>
      <c r="R735" s="64">
        <v>0.1</v>
      </c>
      <c r="S735" s="44">
        <v>4.0386639999999998</v>
      </c>
      <c r="T735" s="44"/>
      <c r="U735" s="68">
        <v>9069.7199999999993</v>
      </c>
      <c r="V735" s="63">
        <f t="shared" si="186"/>
        <v>36629.551654079994</v>
      </c>
      <c r="W735" s="66"/>
      <c r="X735" s="65">
        <v>9172.32</v>
      </c>
      <c r="Y735" s="63">
        <f t="shared" si="184"/>
        <v>37043.91858048</v>
      </c>
      <c r="Z735" s="65">
        <v>9500.64</v>
      </c>
      <c r="AA735" s="63">
        <f t="shared" si="185"/>
        <v>38369.892744959994</v>
      </c>
    </row>
    <row r="736" spans="1:27" s="67" customFormat="1" ht="20.100000000000001" customHeight="1">
      <c r="A736" s="50">
        <v>740</v>
      </c>
      <c r="B736" s="42"/>
      <c r="C736" s="42"/>
      <c r="D736" s="60">
        <v>66112770510208</v>
      </c>
      <c r="E736" s="60" t="s">
        <v>1288</v>
      </c>
      <c r="F736" s="60" t="s">
        <v>63</v>
      </c>
      <c r="G736" s="60" t="s">
        <v>41</v>
      </c>
      <c r="H736" s="69" t="s">
        <v>21</v>
      </c>
      <c r="I736" s="60" t="s">
        <v>1280</v>
      </c>
      <c r="J736" s="61" t="s">
        <v>1020</v>
      </c>
      <c r="K736" s="62" t="s">
        <v>1023</v>
      </c>
      <c r="L736" s="62" t="s">
        <v>29</v>
      </c>
      <c r="M736" s="62">
        <v>1</v>
      </c>
      <c r="N736" s="62">
        <v>8</v>
      </c>
      <c r="O736" s="63">
        <v>9</v>
      </c>
      <c r="P736" s="60">
        <v>79</v>
      </c>
      <c r="Q736" s="62" t="s">
        <v>47</v>
      </c>
      <c r="R736" s="64">
        <v>0.05</v>
      </c>
      <c r="S736" s="44">
        <v>9.0869929999999997</v>
      </c>
      <c r="T736" s="44"/>
      <c r="U736" s="68">
        <v>9645.9699999999993</v>
      </c>
      <c r="V736" s="63">
        <f t="shared" si="186"/>
        <v>87652.861868209991</v>
      </c>
      <c r="W736" s="66"/>
      <c r="X736" s="65">
        <v>9754.82</v>
      </c>
      <c r="Y736" s="63">
        <f t="shared" si="184"/>
        <v>88641.981056259989</v>
      </c>
      <c r="Z736" s="65">
        <v>10103.14</v>
      </c>
      <c r="AA736" s="63">
        <f t="shared" si="185"/>
        <v>91807.162458019986</v>
      </c>
    </row>
    <row r="737" spans="1:27" ht="20.100000000000001" customHeight="1">
      <c r="A737" s="39">
        <v>741</v>
      </c>
      <c r="B737" s="45">
        <v>129</v>
      </c>
      <c r="C737" s="45">
        <v>29</v>
      </c>
      <c r="D737" s="26">
        <v>66112770510201</v>
      </c>
      <c r="E737" s="26" t="s">
        <v>1279</v>
      </c>
      <c r="F737" s="26" t="s">
        <v>63</v>
      </c>
      <c r="G737" s="26" t="s">
        <v>41</v>
      </c>
      <c r="H737" s="46"/>
      <c r="I737" s="26" t="s">
        <v>1280</v>
      </c>
      <c r="J737" s="26" t="s">
        <v>1281</v>
      </c>
      <c r="K737" s="46" t="s">
        <v>1023</v>
      </c>
      <c r="L737" s="46"/>
      <c r="M737" s="46"/>
      <c r="N737" s="46"/>
      <c r="O737" s="31"/>
      <c r="P737" s="26"/>
      <c r="Q737" s="46"/>
      <c r="R737" s="28"/>
      <c r="S737" s="48"/>
      <c r="T737" s="49">
        <f>SUM(S729:S736)</f>
        <v>10493.356589000001</v>
      </c>
      <c r="U737" s="31">
        <f>V737/T737</f>
        <v>9377.9300330918031</v>
      </c>
      <c r="V737" s="31">
        <f>SUM(V729:V736)</f>
        <v>98405963.903924868</v>
      </c>
      <c r="W737" s="56">
        <v>98500000</v>
      </c>
      <c r="X737" s="31">
        <f>Y737/T737</f>
        <v>9483.8753448911229</v>
      </c>
      <c r="Y737" s="31">
        <f>SUM(Y729:Y736)</f>
        <v>99517685.839567915</v>
      </c>
      <c r="Z737" s="31">
        <f>AA737/T737</f>
        <v>9822.8923526557683</v>
      </c>
      <c r="AA737" s="31">
        <f>SUM(AA729:AA736)</f>
        <v>103075112.19177812</v>
      </c>
    </row>
    <row r="738" spans="1:27" ht="20.100000000000001" customHeight="1">
      <c r="A738" s="39">
        <v>742</v>
      </c>
      <c r="B738" s="42">
        <v>130</v>
      </c>
      <c r="C738" s="42">
        <v>30</v>
      </c>
      <c r="D738" s="20" t="s">
        <v>1289</v>
      </c>
      <c r="E738" s="20" t="s">
        <v>1290</v>
      </c>
      <c r="F738" s="20" t="s">
        <v>63</v>
      </c>
      <c r="G738" s="20" t="s">
        <v>65</v>
      </c>
      <c r="H738" s="43"/>
      <c r="I738" s="20" t="s">
        <v>1291</v>
      </c>
      <c r="J738" s="20" t="s">
        <v>1292</v>
      </c>
      <c r="K738" s="43" t="s">
        <v>1023</v>
      </c>
      <c r="L738" s="43" t="s">
        <v>29</v>
      </c>
      <c r="M738" s="43">
        <v>1</v>
      </c>
      <c r="N738" s="43" t="s">
        <v>21</v>
      </c>
      <c r="O738" s="23">
        <v>1566</v>
      </c>
      <c r="P738" s="20">
        <v>72</v>
      </c>
      <c r="Q738" s="43" t="s">
        <v>48</v>
      </c>
      <c r="R738" s="21">
        <v>0.13</v>
      </c>
      <c r="S738" s="22">
        <v>1583.2260000000001</v>
      </c>
      <c r="T738" s="44"/>
      <c r="U738" s="23">
        <v>8723.9699999999993</v>
      </c>
      <c r="V738" s="23">
        <f t="shared" ref="V738:V743" si="187">U738*S738</f>
        <v>13812016.127219999</v>
      </c>
      <c r="W738" s="55"/>
      <c r="X738" s="23">
        <v>8822.82</v>
      </c>
      <c r="Y738" s="23">
        <f t="shared" si="184"/>
        <v>13968518.01732</v>
      </c>
      <c r="Z738" s="23">
        <v>9139.14</v>
      </c>
      <c r="AA738" s="23">
        <f t="shared" si="185"/>
        <v>14469324.065640001</v>
      </c>
    </row>
    <row r="739" spans="1:27" ht="20.100000000000001" customHeight="1">
      <c r="A739" s="39">
        <v>743</v>
      </c>
      <c r="B739" s="42"/>
      <c r="C739" s="42"/>
      <c r="D739" s="20" t="s">
        <v>1293</v>
      </c>
      <c r="E739" s="20" t="s">
        <v>1294</v>
      </c>
      <c r="F739" s="20" t="s">
        <v>63</v>
      </c>
      <c r="G739" s="20" t="s">
        <v>65</v>
      </c>
      <c r="H739" s="43"/>
      <c r="I739" s="20" t="s">
        <v>1291</v>
      </c>
      <c r="J739" s="24" t="s">
        <v>1020</v>
      </c>
      <c r="K739" s="43" t="s">
        <v>1023</v>
      </c>
      <c r="L739" s="43" t="s">
        <v>29</v>
      </c>
      <c r="M739" s="43">
        <v>1</v>
      </c>
      <c r="N739" s="43" t="s">
        <v>22</v>
      </c>
      <c r="O739" s="23">
        <v>1566</v>
      </c>
      <c r="P739" s="20">
        <v>72</v>
      </c>
      <c r="Q739" s="43" t="s">
        <v>48</v>
      </c>
      <c r="R739" s="21">
        <v>0.13</v>
      </c>
      <c r="S739" s="22">
        <v>1583.2260000000001</v>
      </c>
      <c r="T739" s="44"/>
      <c r="U739" s="23">
        <v>8723.9699999999993</v>
      </c>
      <c r="V739" s="23">
        <f t="shared" si="187"/>
        <v>13812016.127219999</v>
      </c>
      <c r="W739" s="55"/>
      <c r="X739" s="23">
        <v>8822.82</v>
      </c>
      <c r="Y739" s="23">
        <f t="shared" si="184"/>
        <v>13968518.01732</v>
      </c>
      <c r="Z739" s="23">
        <v>9139.14</v>
      </c>
      <c r="AA739" s="23">
        <f t="shared" si="185"/>
        <v>14469324.065640001</v>
      </c>
    </row>
    <row r="740" spans="1:27" ht="20.100000000000001" customHeight="1">
      <c r="A740" s="39">
        <v>744</v>
      </c>
      <c r="B740" s="42"/>
      <c r="C740" s="42"/>
      <c r="D740" s="20" t="s">
        <v>1295</v>
      </c>
      <c r="E740" s="20" t="s">
        <v>1296</v>
      </c>
      <c r="F740" s="20" t="s">
        <v>63</v>
      </c>
      <c r="G740" s="20" t="s">
        <v>65</v>
      </c>
      <c r="H740" s="43"/>
      <c r="I740" s="20" t="s">
        <v>1291</v>
      </c>
      <c r="J740" s="24" t="s">
        <v>1020</v>
      </c>
      <c r="K740" s="43" t="s">
        <v>1023</v>
      </c>
      <c r="L740" s="43" t="s">
        <v>29</v>
      </c>
      <c r="M740" s="43">
        <v>1</v>
      </c>
      <c r="N740" s="43" t="s">
        <v>25</v>
      </c>
      <c r="O740" s="23">
        <v>1914</v>
      </c>
      <c r="P740" s="20">
        <v>72</v>
      </c>
      <c r="Q740" s="43" t="s">
        <v>48</v>
      </c>
      <c r="R740" s="21">
        <v>0.13</v>
      </c>
      <c r="S740" s="22">
        <v>1935.0540000000001</v>
      </c>
      <c r="T740" s="44"/>
      <c r="U740" s="23">
        <v>8723.9699999999993</v>
      </c>
      <c r="V740" s="23">
        <f t="shared" si="187"/>
        <v>16881353.044379998</v>
      </c>
      <c r="W740" s="55"/>
      <c r="X740" s="23">
        <v>8822.82</v>
      </c>
      <c r="Y740" s="23">
        <f t="shared" si="184"/>
        <v>17072633.13228</v>
      </c>
      <c r="Z740" s="23">
        <v>9139.14</v>
      </c>
      <c r="AA740" s="23">
        <f t="shared" si="185"/>
        <v>17684729.413559999</v>
      </c>
    </row>
    <row r="741" spans="1:27" ht="20.100000000000001" customHeight="1">
      <c r="A741" s="39">
        <v>745</v>
      </c>
      <c r="B741" s="42"/>
      <c r="C741" s="42"/>
      <c r="D741" s="20" t="s">
        <v>1297</v>
      </c>
      <c r="E741" s="20" t="s">
        <v>1298</v>
      </c>
      <c r="F741" s="20" t="s">
        <v>63</v>
      </c>
      <c r="G741" s="20" t="s">
        <v>65</v>
      </c>
      <c r="H741" s="43"/>
      <c r="I741" s="20" t="s">
        <v>1291</v>
      </c>
      <c r="J741" s="24" t="s">
        <v>1020</v>
      </c>
      <c r="K741" s="43" t="s">
        <v>1023</v>
      </c>
      <c r="L741" s="43" t="s">
        <v>29</v>
      </c>
      <c r="M741" s="43">
        <v>1</v>
      </c>
      <c r="N741" s="43">
        <v>4</v>
      </c>
      <c r="O741" s="23">
        <v>1890</v>
      </c>
      <c r="P741" s="20">
        <v>72</v>
      </c>
      <c r="Q741" s="43" t="s">
        <v>48</v>
      </c>
      <c r="R741" s="21">
        <v>0.13</v>
      </c>
      <c r="S741" s="22">
        <v>1910.79</v>
      </c>
      <c r="T741" s="44"/>
      <c r="U741" s="23">
        <v>8723.9699999999993</v>
      </c>
      <c r="V741" s="23">
        <f t="shared" si="187"/>
        <v>16669674.636299998</v>
      </c>
      <c r="W741" s="55"/>
      <c r="X741" s="23">
        <v>8822.82</v>
      </c>
      <c r="Y741" s="23">
        <f t="shared" si="184"/>
        <v>16858556.2278</v>
      </c>
      <c r="Z741" s="23">
        <v>9139.14</v>
      </c>
      <c r="AA741" s="23">
        <f t="shared" si="185"/>
        <v>17462977.320599999</v>
      </c>
    </row>
    <row r="742" spans="1:27" ht="20.100000000000001" customHeight="1">
      <c r="A742" s="39">
        <v>746</v>
      </c>
      <c r="B742" s="42"/>
      <c r="C742" s="42"/>
      <c r="D742" s="20" t="s">
        <v>1299</v>
      </c>
      <c r="E742" s="20" t="s">
        <v>1300</v>
      </c>
      <c r="F742" s="20" t="s">
        <v>63</v>
      </c>
      <c r="G742" s="20" t="s">
        <v>65</v>
      </c>
      <c r="H742" s="43"/>
      <c r="I742" s="20" t="s">
        <v>1291</v>
      </c>
      <c r="J742" s="24" t="s">
        <v>1020</v>
      </c>
      <c r="K742" s="43" t="s">
        <v>1023</v>
      </c>
      <c r="L742" s="43" t="s">
        <v>29</v>
      </c>
      <c r="M742" s="43">
        <v>1</v>
      </c>
      <c r="N742" s="43">
        <v>5</v>
      </c>
      <c r="O742" s="23">
        <v>1890</v>
      </c>
      <c r="P742" s="20">
        <v>72</v>
      </c>
      <c r="Q742" s="43" t="s">
        <v>48</v>
      </c>
      <c r="R742" s="21">
        <v>0.13</v>
      </c>
      <c r="S742" s="22">
        <v>1910.79</v>
      </c>
      <c r="T742" s="44"/>
      <c r="U742" s="23">
        <v>8723.9699999999993</v>
      </c>
      <c r="V742" s="23">
        <f t="shared" si="187"/>
        <v>16669674.636299998</v>
      </c>
      <c r="W742" s="55"/>
      <c r="X742" s="23">
        <v>8822.82</v>
      </c>
      <c r="Y742" s="23">
        <f t="shared" si="184"/>
        <v>16858556.2278</v>
      </c>
      <c r="Z742" s="23">
        <v>9139.14</v>
      </c>
      <c r="AA742" s="23">
        <f t="shared" si="185"/>
        <v>17462977.320599999</v>
      </c>
    </row>
    <row r="743" spans="1:27" ht="20.100000000000001" customHeight="1">
      <c r="A743" s="39">
        <v>747</v>
      </c>
      <c r="B743" s="42"/>
      <c r="C743" s="42"/>
      <c r="D743" s="20" t="s">
        <v>1301</v>
      </c>
      <c r="E743" s="20" t="s">
        <v>1302</v>
      </c>
      <c r="F743" s="20" t="s">
        <v>63</v>
      </c>
      <c r="G743" s="20" t="s">
        <v>65</v>
      </c>
      <c r="H743" s="43"/>
      <c r="I743" s="20" t="s">
        <v>1291</v>
      </c>
      <c r="J743" s="24" t="s">
        <v>1020</v>
      </c>
      <c r="K743" s="43" t="s">
        <v>1023</v>
      </c>
      <c r="L743" s="43" t="s">
        <v>29</v>
      </c>
      <c r="M743" s="43">
        <v>1</v>
      </c>
      <c r="N743" s="43">
        <v>6</v>
      </c>
      <c r="O743" s="23">
        <v>1081.2</v>
      </c>
      <c r="P743" s="20">
        <v>72</v>
      </c>
      <c r="Q743" s="43" t="s">
        <v>47</v>
      </c>
      <c r="R743" s="21" t="s">
        <v>54</v>
      </c>
      <c r="S743" s="22">
        <v>1093.0932</v>
      </c>
      <c r="T743" s="44"/>
      <c r="U743" s="23">
        <v>10222.219999999999</v>
      </c>
      <c r="V743" s="23">
        <f t="shared" si="187"/>
        <v>11173839.170903999</v>
      </c>
      <c r="W743" s="55"/>
      <c r="X743" s="23">
        <v>10337.32</v>
      </c>
      <c r="Y743" s="23">
        <f t="shared" si="184"/>
        <v>11299654.198224001</v>
      </c>
      <c r="Z743" s="23">
        <v>10705.64</v>
      </c>
      <c r="AA743" s="23">
        <f t="shared" si="185"/>
        <v>11702262.285647999</v>
      </c>
    </row>
    <row r="744" spans="1:27" ht="20.100000000000001" customHeight="1">
      <c r="A744" s="39">
        <v>748</v>
      </c>
      <c r="B744" s="45">
        <v>130</v>
      </c>
      <c r="C744" s="45">
        <v>30</v>
      </c>
      <c r="D744" s="26" t="s">
        <v>1289</v>
      </c>
      <c r="E744" s="26" t="s">
        <v>1290</v>
      </c>
      <c r="F744" s="26" t="s">
        <v>63</v>
      </c>
      <c r="G744" s="26" t="s">
        <v>65</v>
      </c>
      <c r="H744" s="46"/>
      <c r="I744" s="26" t="s">
        <v>1291</v>
      </c>
      <c r="J744" s="26" t="s">
        <v>1292</v>
      </c>
      <c r="K744" s="46" t="s">
        <v>1023</v>
      </c>
      <c r="L744" s="46"/>
      <c r="M744" s="46"/>
      <c r="N744" s="46"/>
      <c r="O744" s="31"/>
      <c r="P744" s="26"/>
      <c r="Q744" s="46"/>
      <c r="R744" s="28"/>
      <c r="S744" s="48"/>
      <c r="T744" s="49">
        <f>SUM(S738:S743)</f>
        <v>10016.179199999999</v>
      </c>
      <c r="U744" s="31">
        <f>V744/T744</f>
        <v>8887.4781455910852</v>
      </c>
      <c r="V744" s="31">
        <f>SUM(V738:V743)</f>
        <v>89018573.74232398</v>
      </c>
      <c r="W744" s="56">
        <v>89100000</v>
      </c>
      <c r="X744" s="31">
        <f>Y744/T744</f>
        <v>8988.1015528100797</v>
      </c>
      <c r="Y744" s="31">
        <f>SUM(Y738:Y743)</f>
        <v>90026435.820744008</v>
      </c>
      <c r="Z744" s="31">
        <f>AA744/T744</f>
        <v>9310.0964559108543</v>
      </c>
      <c r="AA744" s="31">
        <f>SUM(AA738:AA743)</f>
        <v>93251594.471688002</v>
      </c>
    </row>
    <row r="745" spans="1:27" s="89" customFormat="1" ht="20.100000000000001" customHeight="1">
      <c r="A745" s="74">
        <v>749</v>
      </c>
      <c r="B745" s="85">
        <v>131</v>
      </c>
      <c r="C745" s="85">
        <v>31</v>
      </c>
      <c r="D745" s="76" t="s">
        <v>1303</v>
      </c>
      <c r="E745" s="76" t="s">
        <v>1304</v>
      </c>
      <c r="F745" s="76" t="s">
        <v>67</v>
      </c>
      <c r="G745" s="76" t="s">
        <v>19</v>
      </c>
      <c r="H745" s="86"/>
      <c r="I745" s="76" t="s">
        <v>1305</v>
      </c>
      <c r="J745" s="76" t="s">
        <v>1306</v>
      </c>
      <c r="K745" s="86" t="s">
        <v>1023</v>
      </c>
      <c r="L745" s="86" t="s">
        <v>20</v>
      </c>
      <c r="M745" s="86" t="s">
        <v>21</v>
      </c>
      <c r="N745" s="86" t="s">
        <v>21</v>
      </c>
      <c r="O745" s="80">
        <v>1007.2</v>
      </c>
      <c r="P745" s="76" t="s">
        <v>1307</v>
      </c>
      <c r="Q745" s="86" t="s">
        <v>24</v>
      </c>
      <c r="R745" s="78"/>
      <c r="S745" s="79">
        <v>1017.749186</v>
      </c>
      <c r="T745" s="87"/>
      <c r="U745" s="80">
        <v>7697.74</v>
      </c>
      <c r="V745" s="80">
        <f>U745*S745</f>
        <v>7834368.6190396398</v>
      </c>
      <c r="W745" s="81"/>
      <c r="X745" s="80">
        <v>7897.9</v>
      </c>
      <c r="Y745" s="80">
        <f t="shared" si="184"/>
        <v>8038081.2961093998</v>
      </c>
      <c r="Z745" s="80">
        <v>8529.3799999999992</v>
      </c>
      <c r="AA745" s="80">
        <f t="shared" si="185"/>
        <v>8680769.5520846788</v>
      </c>
    </row>
    <row r="746" spans="1:27" s="89" customFormat="1" ht="20.100000000000001" customHeight="1">
      <c r="A746" s="74">
        <v>750</v>
      </c>
      <c r="B746" s="85"/>
      <c r="C746" s="85"/>
      <c r="D746" s="76" t="s">
        <v>1308</v>
      </c>
      <c r="E746" s="76" t="s">
        <v>1309</v>
      </c>
      <c r="F746" s="76" t="s">
        <v>67</v>
      </c>
      <c r="G746" s="76" t="s">
        <v>19</v>
      </c>
      <c r="H746" s="86"/>
      <c r="I746" s="76" t="s">
        <v>1305</v>
      </c>
      <c r="J746" s="83" t="s">
        <v>1020</v>
      </c>
      <c r="K746" s="86" t="s">
        <v>1023</v>
      </c>
      <c r="L746" s="86" t="s">
        <v>20</v>
      </c>
      <c r="M746" s="86" t="s">
        <v>21</v>
      </c>
      <c r="N746" s="86" t="s">
        <v>22</v>
      </c>
      <c r="O746" s="80">
        <v>94.8</v>
      </c>
      <c r="P746" s="76" t="s">
        <v>1307</v>
      </c>
      <c r="Q746" s="86" t="s">
        <v>23</v>
      </c>
      <c r="R746" s="78">
        <v>0.1</v>
      </c>
      <c r="S746" s="79">
        <v>95.792913999999996</v>
      </c>
      <c r="T746" s="87"/>
      <c r="U746" s="80">
        <v>7697.74</v>
      </c>
      <c r="V746" s="80">
        <f>U746*S746</f>
        <v>737388.94581435993</v>
      </c>
      <c r="W746" s="81"/>
      <c r="X746" s="80">
        <v>7897.9</v>
      </c>
      <c r="Y746" s="80">
        <f t="shared" si="184"/>
        <v>756562.85548059992</v>
      </c>
      <c r="Z746" s="80">
        <v>8529.3799999999992</v>
      </c>
      <c r="AA746" s="80">
        <f t="shared" si="185"/>
        <v>817054.16481331992</v>
      </c>
    </row>
    <row r="747" spans="1:27" s="89" customFormat="1" ht="20.100000000000001" customHeight="1">
      <c r="A747" s="74">
        <v>751</v>
      </c>
      <c r="B747" s="85">
        <v>131</v>
      </c>
      <c r="C747" s="85">
        <v>31</v>
      </c>
      <c r="D747" s="76" t="s">
        <v>1303</v>
      </c>
      <c r="E747" s="76" t="s">
        <v>1304</v>
      </c>
      <c r="F747" s="76" t="s">
        <v>67</v>
      </c>
      <c r="G747" s="76" t="s">
        <v>19</v>
      </c>
      <c r="H747" s="86"/>
      <c r="I747" s="76" t="s">
        <v>1305</v>
      </c>
      <c r="J747" s="76" t="s">
        <v>1306</v>
      </c>
      <c r="K747" s="86" t="s">
        <v>1023</v>
      </c>
      <c r="L747" s="86"/>
      <c r="M747" s="86"/>
      <c r="N747" s="86"/>
      <c r="O747" s="80"/>
      <c r="P747" s="76"/>
      <c r="Q747" s="86"/>
      <c r="R747" s="78"/>
      <c r="S747" s="88"/>
      <c r="T747" s="87">
        <f>SUM(S745:S746)</f>
        <v>1113.5421000000001</v>
      </c>
      <c r="U747" s="80">
        <f>V747/T747</f>
        <v>7697.7399999999989</v>
      </c>
      <c r="V747" s="80">
        <f>SUM(V745:V746)</f>
        <v>8571757.5648539998</v>
      </c>
      <c r="W747" s="81">
        <v>8600000</v>
      </c>
      <c r="X747" s="80">
        <f>Y747/T747</f>
        <v>7897.8999999999978</v>
      </c>
      <c r="Y747" s="80">
        <f>SUM(Y745:Y746)</f>
        <v>8794644.151589999</v>
      </c>
      <c r="Z747" s="80">
        <f>AA747/T747</f>
        <v>8529.3799999999974</v>
      </c>
      <c r="AA747" s="80">
        <f>SUM(AA745:AA746)</f>
        <v>9497823.716897998</v>
      </c>
    </row>
    <row r="748" spans="1:27" ht="20.100000000000001" customHeight="1">
      <c r="A748" s="39">
        <v>752</v>
      </c>
      <c r="B748" s="42">
        <v>132</v>
      </c>
      <c r="C748" s="42">
        <v>32</v>
      </c>
      <c r="D748" s="20" t="s">
        <v>1310</v>
      </c>
      <c r="E748" s="20" t="s">
        <v>1311</v>
      </c>
      <c r="F748" s="20" t="s">
        <v>68</v>
      </c>
      <c r="G748" s="20" t="s">
        <v>1312</v>
      </c>
      <c r="H748" s="43"/>
      <c r="I748" s="33" t="s">
        <v>1538</v>
      </c>
      <c r="J748" s="20" t="s">
        <v>1313</v>
      </c>
      <c r="K748" s="43" t="s">
        <v>1023</v>
      </c>
      <c r="L748" s="43" t="s">
        <v>29</v>
      </c>
      <c r="M748" s="43">
        <v>1</v>
      </c>
      <c r="N748" s="43">
        <v>1</v>
      </c>
      <c r="O748" s="23">
        <v>366</v>
      </c>
      <c r="P748" s="20">
        <v>30</v>
      </c>
      <c r="Q748" s="43" t="s">
        <v>39</v>
      </c>
      <c r="R748" s="21" t="s">
        <v>1314</v>
      </c>
      <c r="S748" s="22">
        <v>369.83749999999998</v>
      </c>
      <c r="T748" s="44"/>
      <c r="U748" s="23">
        <v>6674.22</v>
      </c>
      <c r="V748" s="23">
        <f>U748*S748</f>
        <v>2468376.8392499997</v>
      </c>
      <c r="W748" s="55"/>
      <c r="X748" s="23">
        <v>6749.32</v>
      </c>
      <c r="Y748" s="23">
        <f t="shared" si="184"/>
        <v>2496151.6354999999</v>
      </c>
      <c r="Z748" s="23">
        <v>6989.64</v>
      </c>
      <c r="AA748" s="23">
        <f t="shared" si="185"/>
        <v>2585030.9835000001</v>
      </c>
    </row>
    <row r="749" spans="1:27" ht="20.100000000000001" customHeight="1">
      <c r="A749" s="39">
        <v>753</v>
      </c>
      <c r="B749" s="45">
        <v>132</v>
      </c>
      <c r="C749" s="45">
        <v>32</v>
      </c>
      <c r="D749" s="26" t="s">
        <v>1310</v>
      </c>
      <c r="E749" s="26" t="s">
        <v>1311</v>
      </c>
      <c r="F749" s="26" t="s">
        <v>68</v>
      </c>
      <c r="G749" s="26" t="s">
        <v>1312</v>
      </c>
      <c r="H749" s="46"/>
      <c r="I749" s="26" t="s">
        <v>1538</v>
      </c>
      <c r="J749" s="26" t="s">
        <v>1313</v>
      </c>
      <c r="K749" s="46" t="s">
        <v>1023</v>
      </c>
      <c r="L749" s="46"/>
      <c r="M749" s="46"/>
      <c r="N749" s="46"/>
      <c r="O749" s="31"/>
      <c r="P749" s="26"/>
      <c r="Q749" s="46"/>
      <c r="R749" s="28"/>
      <c r="S749" s="48"/>
      <c r="T749" s="49">
        <f>SUM(S748)</f>
        <v>369.83749999999998</v>
      </c>
      <c r="U749" s="31">
        <f>V749/T749</f>
        <v>6674.2199999999993</v>
      </c>
      <c r="V749" s="31">
        <f>SUM(V748)</f>
        <v>2468376.8392499997</v>
      </c>
      <c r="W749" s="56">
        <v>2500000</v>
      </c>
      <c r="X749" s="31">
        <f>Y749/T749</f>
        <v>6749.32</v>
      </c>
      <c r="Y749" s="31">
        <f>SUM(Y748)</f>
        <v>2496151.6354999999</v>
      </c>
      <c r="Z749" s="31">
        <f>AA749/T749</f>
        <v>6989.64</v>
      </c>
      <c r="AA749" s="31">
        <f>SUM(AA748)</f>
        <v>2585030.9835000001</v>
      </c>
    </row>
    <row r="750" spans="1:27" ht="20.100000000000001" customHeight="1">
      <c r="A750" s="39">
        <v>754</v>
      </c>
      <c r="B750" s="42">
        <v>133</v>
      </c>
      <c r="C750" s="42">
        <v>33</v>
      </c>
      <c r="D750" s="20" t="s">
        <v>1315</v>
      </c>
      <c r="E750" s="20" t="s">
        <v>1316</v>
      </c>
      <c r="F750" s="20" t="s">
        <v>1317</v>
      </c>
      <c r="G750" s="20" t="s">
        <v>28</v>
      </c>
      <c r="H750" s="43"/>
      <c r="I750" s="20" t="s">
        <v>1318</v>
      </c>
      <c r="J750" s="20" t="s">
        <v>1319</v>
      </c>
      <c r="K750" s="43" t="s">
        <v>1023</v>
      </c>
      <c r="L750" s="43" t="s">
        <v>1320</v>
      </c>
      <c r="M750" s="43" t="s">
        <v>21</v>
      </c>
      <c r="N750" s="43" t="s">
        <v>21</v>
      </c>
      <c r="O750" s="23">
        <v>1211.5999999999999</v>
      </c>
      <c r="P750" s="20" t="s">
        <v>1321</v>
      </c>
      <c r="Q750" s="43" t="s">
        <v>23</v>
      </c>
      <c r="R750" s="21">
        <v>0.1</v>
      </c>
      <c r="S750" s="22">
        <v>1038.6202060000001</v>
      </c>
      <c r="T750" s="44"/>
      <c r="U750" s="23">
        <v>7811.64</v>
      </c>
      <c r="V750" s="23">
        <f>U750*S750</f>
        <v>8113327.1459978409</v>
      </c>
      <c r="W750" s="55"/>
      <c r="X750" s="23">
        <v>7811.64</v>
      </c>
      <c r="Y750" s="23">
        <f t="shared" si="184"/>
        <v>8113327.1459978409</v>
      </c>
      <c r="Z750" s="23">
        <v>7791.12</v>
      </c>
      <c r="AA750" s="23">
        <f t="shared" si="185"/>
        <v>8092014.6593707204</v>
      </c>
    </row>
    <row r="751" spans="1:27" ht="20.100000000000001" customHeight="1">
      <c r="A751" s="39">
        <v>755</v>
      </c>
      <c r="B751" s="45">
        <v>133</v>
      </c>
      <c r="C751" s="45">
        <v>33</v>
      </c>
      <c r="D751" s="26" t="s">
        <v>1315</v>
      </c>
      <c r="E751" s="26" t="s">
        <v>1316</v>
      </c>
      <c r="F751" s="26" t="s">
        <v>1317</v>
      </c>
      <c r="G751" s="26" t="s">
        <v>28</v>
      </c>
      <c r="H751" s="46"/>
      <c r="I751" s="26" t="s">
        <v>1318</v>
      </c>
      <c r="J751" s="26" t="s">
        <v>1319</v>
      </c>
      <c r="K751" s="46" t="s">
        <v>1023</v>
      </c>
      <c r="L751" s="46"/>
      <c r="M751" s="46"/>
      <c r="N751" s="46"/>
      <c r="O751" s="31"/>
      <c r="P751" s="26"/>
      <c r="Q751" s="46"/>
      <c r="R751" s="28"/>
      <c r="S751" s="48"/>
      <c r="T751" s="49">
        <f>SUM(S750)</f>
        <v>1038.6202060000001</v>
      </c>
      <c r="U751" s="31">
        <f>V751/T751</f>
        <v>7811.64</v>
      </c>
      <c r="V751" s="31">
        <f>SUM(V750)</f>
        <v>8113327.1459978409</v>
      </c>
      <c r="W751" s="56">
        <v>8200000</v>
      </c>
      <c r="X751" s="31">
        <f>Y751/T751</f>
        <v>7811.64</v>
      </c>
      <c r="Y751" s="31">
        <f>SUM(Y750)</f>
        <v>8113327.1459978409</v>
      </c>
      <c r="Z751" s="31">
        <f>AA751/T751</f>
        <v>7791.12</v>
      </c>
      <c r="AA751" s="31">
        <f>SUM(AA750)</f>
        <v>8092014.6593707204</v>
      </c>
    </row>
    <row r="752" spans="1:27" ht="20.100000000000001" customHeight="1">
      <c r="A752" s="39">
        <v>756</v>
      </c>
      <c r="B752" s="42">
        <v>134</v>
      </c>
      <c r="C752" s="42">
        <v>34</v>
      </c>
      <c r="D752" s="20" t="s">
        <v>1322</v>
      </c>
      <c r="E752" s="20" t="s">
        <v>1323</v>
      </c>
      <c r="F752" s="20" t="s">
        <v>1317</v>
      </c>
      <c r="G752" s="20" t="s">
        <v>28</v>
      </c>
      <c r="H752" s="43"/>
      <c r="I752" s="20" t="s">
        <v>1324</v>
      </c>
      <c r="J752" s="20" t="s">
        <v>1325</v>
      </c>
      <c r="K752" s="43" t="s">
        <v>1023</v>
      </c>
      <c r="L752" s="43" t="s">
        <v>1320</v>
      </c>
      <c r="M752" s="43" t="s">
        <v>21</v>
      </c>
      <c r="N752" s="43" t="s">
        <v>21</v>
      </c>
      <c r="O752" s="23">
        <v>734.4</v>
      </c>
      <c r="P752" s="20" t="s">
        <v>1321</v>
      </c>
      <c r="Q752" s="43" t="s">
        <v>23</v>
      </c>
      <c r="R752" s="21">
        <v>0.1</v>
      </c>
      <c r="S752" s="22">
        <v>1570.203432</v>
      </c>
      <c r="T752" s="44"/>
      <c r="U752" s="23">
        <v>7811.64</v>
      </c>
      <c r="V752" s="23">
        <f>U752*S752</f>
        <v>12265863.937548481</v>
      </c>
      <c r="W752" s="55"/>
      <c r="X752" s="23">
        <v>7811.64</v>
      </c>
      <c r="Y752" s="23">
        <f t="shared" ref="Y752:Y755" si="188">X752*S752</f>
        <v>12265863.937548481</v>
      </c>
      <c r="Z752" s="23">
        <v>7791.12</v>
      </c>
      <c r="AA752" s="23">
        <f t="shared" si="185"/>
        <v>12233643.36312384</v>
      </c>
    </row>
    <row r="753" spans="1:27" ht="20.100000000000001" customHeight="1">
      <c r="A753" s="39">
        <v>757</v>
      </c>
      <c r="B753" s="42"/>
      <c r="C753" s="42"/>
      <c r="D753" s="20" t="s">
        <v>1326</v>
      </c>
      <c r="E753" s="20" t="s">
        <v>1327</v>
      </c>
      <c r="F753" s="20" t="s">
        <v>1317</v>
      </c>
      <c r="G753" s="20" t="s">
        <v>28</v>
      </c>
      <c r="H753" s="43"/>
      <c r="I753" s="20" t="s">
        <v>1324</v>
      </c>
      <c r="J753" s="24" t="s">
        <v>1020</v>
      </c>
      <c r="K753" s="43" t="s">
        <v>1023</v>
      </c>
      <c r="L753" s="43" t="s">
        <v>1320</v>
      </c>
      <c r="M753" s="43" t="s">
        <v>21</v>
      </c>
      <c r="N753" s="43" t="s">
        <v>22</v>
      </c>
      <c r="O753" s="23">
        <v>1468.8</v>
      </c>
      <c r="P753" s="20" t="s">
        <v>1321</v>
      </c>
      <c r="Q753" s="43" t="s">
        <v>23</v>
      </c>
      <c r="R753" s="21">
        <v>0.1</v>
      </c>
      <c r="S753" s="22">
        <v>1482.969908</v>
      </c>
      <c r="T753" s="44"/>
      <c r="U753" s="23">
        <v>7811.64</v>
      </c>
      <c r="V753" s="23">
        <f>U753*S753</f>
        <v>11584427.052129121</v>
      </c>
      <c r="W753" s="55"/>
      <c r="X753" s="23">
        <v>7811.64</v>
      </c>
      <c r="Y753" s="23">
        <f t="shared" si="188"/>
        <v>11584427.052129121</v>
      </c>
      <c r="Z753" s="23">
        <v>7791.12</v>
      </c>
      <c r="AA753" s="23">
        <f t="shared" si="185"/>
        <v>11553996.50961696</v>
      </c>
    </row>
    <row r="754" spans="1:27" ht="20.100000000000001" customHeight="1">
      <c r="A754" s="39">
        <v>758</v>
      </c>
      <c r="B754" s="42"/>
      <c r="C754" s="42"/>
      <c r="D754" s="20" t="s">
        <v>1328</v>
      </c>
      <c r="E754" s="20" t="s">
        <v>1329</v>
      </c>
      <c r="F754" s="20" t="s">
        <v>1317</v>
      </c>
      <c r="G754" s="20" t="s">
        <v>28</v>
      </c>
      <c r="H754" s="43"/>
      <c r="I754" s="20" t="s">
        <v>1324</v>
      </c>
      <c r="J754" s="24" t="s">
        <v>1020</v>
      </c>
      <c r="K754" s="43" t="s">
        <v>1023</v>
      </c>
      <c r="L754" s="43" t="s">
        <v>1320</v>
      </c>
      <c r="M754" s="43" t="s">
        <v>21</v>
      </c>
      <c r="N754" s="43" t="s">
        <v>25</v>
      </c>
      <c r="O754" s="23">
        <v>1555.2</v>
      </c>
      <c r="P754" s="20" t="s">
        <v>1321</v>
      </c>
      <c r="Q754" s="43" t="s">
        <v>23</v>
      </c>
      <c r="R754" s="21">
        <v>0.1</v>
      </c>
      <c r="S754" s="22">
        <v>741.84895400000005</v>
      </c>
      <c r="T754" s="44"/>
      <c r="U754" s="23">
        <v>7811.64</v>
      </c>
      <c r="V754" s="23">
        <f>U754*S754</f>
        <v>5795056.9630245604</v>
      </c>
      <c r="W754" s="55"/>
      <c r="X754" s="23">
        <v>7811.64</v>
      </c>
      <c r="Y754" s="23">
        <f t="shared" si="188"/>
        <v>5795056.9630245604</v>
      </c>
      <c r="Z754" s="23">
        <v>7791.12</v>
      </c>
      <c r="AA754" s="23">
        <f t="shared" si="185"/>
        <v>5779834.2224884806</v>
      </c>
    </row>
    <row r="755" spans="1:27" ht="20.100000000000001" customHeight="1">
      <c r="A755" s="39">
        <v>759</v>
      </c>
      <c r="B755" s="42"/>
      <c r="C755" s="42"/>
      <c r="D755" s="20" t="s">
        <v>1330</v>
      </c>
      <c r="E755" s="20" t="s">
        <v>1331</v>
      </c>
      <c r="F755" s="20" t="s">
        <v>1317</v>
      </c>
      <c r="G755" s="20" t="s">
        <v>28</v>
      </c>
      <c r="H755" s="43"/>
      <c r="I755" s="20" t="s">
        <v>1324</v>
      </c>
      <c r="J755" s="24" t="s">
        <v>1020</v>
      </c>
      <c r="K755" s="43" t="s">
        <v>1023</v>
      </c>
      <c r="L755" s="43" t="s">
        <v>1320</v>
      </c>
      <c r="M755" s="43" t="s">
        <v>21</v>
      </c>
      <c r="N755" s="43" t="s">
        <v>27</v>
      </c>
      <c r="O755" s="23">
        <v>777.6</v>
      </c>
      <c r="P755" s="20" t="s">
        <v>1321</v>
      </c>
      <c r="Q755" s="43" t="s">
        <v>23</v>
      </c>
      <c r="R755" s="21">
        <v>0.1</v>
      </c>
      <c r="S755" s="22">
        <v>785.10171600000001</v>
      </c>
      <c r="T755" s="44"/>
      <c r="U755" s="23">
        <v>7811.64</v>
      </c>
      <c r="V755" s="23">
        <f>U755*S755</f>
        <v>6132931.9687742405</v>
      </c>
      <c r="W755" s="55"/>
      <c r="X755" s="23">
        <v>7811.64</v>
      </c>
      <c r="Y755" s="23">
        <f t="shared" si="188"/>
        <v>6132931.9687742405</v>
      </c>
      <c r="Z755" s="23">
        <v>7791.12</v>
      </c>
      <c r="AA755" s="23">
        <f t="shared" si="185"/>
        <v>6116821.6815619199</v>
      </c>
    </row>
    <row r="756" spans="1:27" ht="20.100000000000001" customHeight="1">
      <c r="A756" s="39">
        <v>760</v>
      </c>
      <c r="B756" s="45">
        <v>134</v>
      </c>
      <c r="C756" s="45">
        <v>34</v>
      </c>
      <c r="D756" s="26" t="s">
        <v>1322</v>
      </c>
      <c r="E756" s="26" t="s">
        <v>1323</v>
      </c>
      <c r="F756" s="26" t="s">
        <v>1317</v>
      </c>
      <c r="G756" s="26" t="s">
        <v>28</v>
      </c>
      <c r="H756" s="46"/>
      <c r="I756" s="26" t="s">
        <v>1324</v>
      </c>
      <c r="J756" s="26" t="s">
        <v>1325</v>
      </c>
      <c r="K756" s="46" t="s">
        <v>1023</v>
      </c>
      <c r="L756" s="46"/>
      <c r="M756" s="46"/>
      <c r="N756" s="46"/>
      <c r="O756" s="31"/>
      <c r="P756" s="26"/>
      <c r="Q756" s="46"/>
      <c r="R756" s="28"/>
      <c r="S756" s="48"/>
      <c r="T756" s="49">
        <f>SUM(S752:S755)</f>
        <v>4580.1240100000005</v>
      </c>
      <c r="U756" s="31">
        <f>V756/T756</f>
        <v>7811.6399999999994</v>
      </c>
      <c r="V756" s="31">
        <f>SUM(V752:V755)</f>
        <v>35778279.921476401</v>
      </c>
      <c r="W756" s="56">
        <v>35800000</v>
      </c>
      <c r="X756" s="31">
        <f>Y756/T756</f>
        <v>7811.6399999999994</v>
      </c>
      <c r="Y756" s="31">
        <f>SUM(Y752:Y755)</f>
        <v>35778279.921476401</v>
      </c>
      <c r="Z756" s="31">
        <f>AA756/T756</f>
        <v>7791.119999999999</v>
      </c>
      <c r="AA756" s="31">
        <f>SUM(AA752:AA755)</f>
        <v>35684295.7767912</v>
      </c>
    </row>
    <row r="757" spans="1:27" ht="20.100000000000001" customHeight="1">
      <c r="A757" s="39">
        <v>761</v>
      </c>
      <c r="B757" s="42">
        <v>135</v>
      </c>
      <c r="C757" s="42">
        <v>35</v>
      </c>
      <c r="D757" s="20">
        <v>90118581309101</v>
      </c>
      <c r="E757" s="20" t="s">
        <v>1332</v>
      </c>
      <c r="F757" s="20" t="s">
        <v>69</v>
      </c>
      <c r="G757" s="20" t="s">
        <v>28</v>
      </c>
      <c r="H757" s="43"/>
      <c r="I757" s="20" t="s">
        <v>1333</v>
      </c>
      <c r="J757" s="20" t="s">
        <v>1334</v>
      </c>
      <c r="K757" s="43" t="s">
        <v>1023</v>
      </c>
      <c r="L757" s="43" t="s">
        <v>20</v>
      </c>
      <c r="M757" s="43" t="s">
        <v>22</v>
      </c>
      <c r="N757" s="43" t="s">
        <v>21</v>
      </c>
      <c r="O757" s="23">
        <v>527.20000000000005</v>
      </c>
      <c r="P757" s="20" t="s">
        <v>1236</v>
      </c>
      <c r="Q757" s="43" t="s">
        <v>23</v>
      </c>
      <c r="R757" s="21">
        <v>0.1</v>
      </c>
      <c r="S757" s="22">
        <v>532.503513</v>
      </c>
      <c r="T757" s="44"/>
      <c r="U757" s="23">
        <v>7296.47</v>
      </c>
      <c r="V757" s="23">
        <f>U757*S757</f>
        <v>3885395.9074991103</v>
      </c>
      <c r="W757" s="55"/>
      <c r="X757" s="23">
        <v>7492.64</v>
      </c>
      <c r="Y757" s="23">
        <f t="shared" ref="Y757:Y758" si="189">X757*S757</f>
        <v>3989857.12164432</v>
      </c>
      <c r="Z757" s="23">
        <v>8111.52</v>
      </c>
      <c r="AA757" s="23">
        <f t="shared" ref="AA757:AA758" si="190">Z757*S757</f>
        <v>4319412.89576976</v>
      </c>
    </row>
    <row r="758" spans="1:27" ht="20.100000000000001" customHeight="1">
      <c r="A758" s="39">
        <v>762</v>
      </c>
      <c r="B758" s="42"/>
      <c r="C758" s="42"/>
      <c r="D758" s="20">
        <v>90118581309102</v>
      </c>
      <c r="E758" s="20" t="s">
        <v>1335</v>
      </c>
      <c r="F758" s="20" t="s">
        <v>69</v>
      </c>
      <c r="G758" s="20" t="s">
        <v>28</v>
      </c>
      <c r="H758" s="43"/>
      <c r="I758" s="20" t="s">
        <v>1333</v>
      </c>
      <c r="J758" s="24" t="s">
        <v>1020</v>
      </c>
      <c r="K758" s="43" t="s">
        <v>1023</v>
      </c>
      <c r="L758" s="43" t="s">
        <v>20</v>
      </c>
      <c r="M758" s="43" t="s">
        <v>22</v>
      </c>
      <c r="N758" s="43" t="s">
        <v>22</v>
      </c>
      <c r="O758" s="23">
        <v>564.5</v>
      </c>
      <c r="P758" s="20" t="s">
        <v>1236</v>
      </c>
      <c r="Q758" s="43" t="s">
        <v>23</v>
      </c>
      <c r="R758" s="21">
        <v>0.1</v>
      </c>
      <c r="S758" s="22">
        <v>570.17874200000006</v>
      </c>
      <c r="T758" s="44"/>
      <c r="U758" s="23">
        <v>7296.47</v>
      </c>
      <c r="V758" s="23">
        <f>U758*S758</f>
        <v>4160292.0856407406</v>
      </c>
      <c r="W758" s="55"/>
      <c r="X758" s="23">
        <v>7492.64</v>
      </c>
      <c r="Y758" s="23">
        <f t="shared" si="189"/>
        <v>4272144.0494588809</v>
      </c>
      <c r="Z758" s="23">
        <v>8111.52</v>
      </c>
      <c r="AA758" s="23">
        <f t="shared" si="190"/>
        <v>4625016.2693078406</v>
      </c>
    </row>
    <row r="759" spans="1:27" ht="20.100000000000001" customHeight="1">
      <c r="A759" s="39">
        <v>763</v>
      </c>
      <c r="B759" s="45">
        <v>135</v>
      </c>
      <c r="C759" s="45">
        <v>35</v>
      </c>
      <c r="D759" s="26">
        <v>90118581309101</v>
      </c>
      <c r="E759" s="26" t="s">
        <v>1332</v>
      </c>
      <c r="F759" s="26" t="s">
        <v>69</v>
      </c>
      <c r="G759" s="26" t="s">
        <v>28</v>
      </c>
      <c r="H759" s="46"/>
      <c r="I759" s="26" t="s">
        <v>1333</v>
      </c>
      <c r="J759" s="26" t="s">
        <v>1334</v>
      </c>
      <c r="K759" s="46" t="s">
        <v>1023</v>
      </c>
      <c r="L759" s="46"/>
      <c r="M759" s="46"/>
      <c r="N759" s="46"/>
      <c r="O759" s="31"/>
      <c r="P759" s="26"/>
      <c r="Q759" s="46"/>
      <c r="R759" s="28"/>
      <c r="S759" s="48"/>
      <c r="T759" s="49">
        <f>SUM(S757:S758)</f>
        <v>1102.6822550000002</v>
      </c>
      <c r="U759" s="31">
        <f>V759/T759</f>
        <v>7296.4699999999993</v>
      </c>
      <c r="V759" s="31">
        <f>SUM(V757:V758)</f>
        <v>8045687.9931398509</v>
      </c>
      <c r="W759" s="56">
        <v>8100000</v>
      </c>
      <c r="X759" s="31">
        <f>Y759/T759</f>
        <v>7492.6399999999994</v>
      </c>
      <c r="Y759" s="31">
        <f>SUM(Y757:Y758)</f>
        <v>8262001.1711032009</v>
      </c>
      <c r="Z759" s="31">
        <f>AA759/T759</f>
        <v>8111.5199999999995</v>
      </c>
      <c r="AA759" s="31">
        <f>SUM(AA757:AA758)</f>
        <v>8944429.1650776006</v>
      </c>
    </row>
    <row r="760" spans="1:27" ht="20.100000000000001" customHeight="1">
      <c r="A760" s="39">
        <v>764</v>
      </c>
      <c r="B760" s="42">
        <v>136</v>
      </c>
      <c r="C760" s="42">
        <v>36</v>
      </c>
      <c r="D760" s="20">
        <v>27103961310201</v>
      </c>
      <c r="E760" s="20" t="s">
        <v>1336</v>
      </c>
      <c r="F760" s="20" t="s">
        <v>1337</v>
      </c>
      <c r="G760" s="20" t="s">
        <v>41</v>
      </c>
      <c r="H760" s="43">
        <v>1</v>
      </c>
      <c r="I760" s="20" t="s">
        <v>1338</v>
      </c>
      <c r="J760" s="20" t="s">
        <v>1339</v>
      </c>
      <c r="K760" s="43" t="s">
        <v>1023</v>
      </c>
      <c r="L760" s="43" t="s">
        <v>20</v>
      </c>
      <c r="M760" s="43">
        <v>1</v>
      </c>
      <c r="N760" s="43" t="s">
        <v>21</v>
      </c>
      <c r="O760" s="23">
        <v>1980.4</v>
      </c>
      <c r="P760" s="20" t="s">
        <v>27</v>
      </c>
      <c r="Q760" s="43" t="s">
        <v>23</v>
      </c>
      <c r="R760" s="21">
        <v>0.05</v>
      </c>
      <c r="S760" s="22">
        <v>1999.3189850000001</v>
      </c>
      <c r="T760" s="44"/>
      <c r="U760" s="23">
        <v>8089.32</v>
      </c>
      <c r="V760" s="23">
        <f t="shared" ref="V760:V766" si="191">U760*S760</f>
        <v>16173131.051740201</v>
      </c>
      <c r="W760" s="55"/>
      <c r="X760" s="23">
        <v>8297.44</v>
      </c>
      <c r="Y760" s="23">
        <f t="shared" ref="Y760:Y766" si="192">X760*S760</f>
        <v>16589229.318898402</v>
      </c>
      <c r="Z760" s="23">
        <v>8954.02</v>
      </c>
      <c r="AA760" s="23">
        <f t="shared" ref="AA760:AA766" si="193">Z760*S760</f>
        <v>17901942.178069703</v>
      </c>
    </row>
    <row r="761" spans="1:27" ht="20.100000000000001" customHeight="1">
      <c r="A761" s="39">
        <v>765</v>
      </c>
      <c r="B761" s="42"/>
      <c r="C761" s="42"/>
      <c r="D761" s="20">
        <v>27103961310202</v>
      </c>
      <c r="E761" s="20" t="s">
        <v>1340</v>
      </c>
      <c r="F761" s="20" t="s">
        <v>1337</v>
      </c>
      <c r="G761" s="20" t="s">
        <v>41</v>
      </c>
      <c r="H761" s="43">
        <v>1</v>
      </c>
      <c r="I761" s="20" t="s">
        <v>1338</v>
      </c>
      <c r="J761" s="24" t="s">
        <v>1020</v>
      </c>
      <c r="K761" s="43" t="s">
        <v>1023</v>
      </c>
      <c r="L761" s="43" t="s">
        <v>20</v>
      </c>
      <c r="M761" s="43">
        <v>1</v>
      </c>
      <c r="N761" s="43" t="s">
        <v>22</v>
      </c>
      <c r="O761" s="23">
        <v>1980.4</v>
      </c>
      <c r="P761" s="20" t="s">
        <v>27</v>
      </c>
      <c r="Q761" s="43" t="s">
        <v>23</v>
      </c>
      <c r="R761" s="21">
        <v>0.05</v>
      </c>
      <c r="S761" s="22">
        <v>1999.3189850000001</v>
      </c>
      <c r="T761" s="44"/>
      <c r="U761" s="23">
        <v>8089.32</v>
      </c>
      <c r="V761" s="23">
        <f t="shared" si="191"/>
        <v>16173131.051740201</v>
      </c>
      <c r="W761" s="55"/>
      <c r="X761" s="23">
        <v>8297.44</v>
      </c>
      <c r="Y761" s="23">
        <f t="shared" si="192"/>
        <v>16589229.318898402</v>
      </c>
      <c r="Z761" s="23">
        <v>8954.02</v>
      </c>
      <c r="AA761" s="23">
        <f t="shared" si="193"/>
        <v>17901942.178069703</v>
      </c>
    </row>
    <row r="762" spans="1:27" ht="20.100000000000001" customHeight="1">
      <c r="A762" s="39">
        <v>766</v>
      </c>
      <c r="B762" s="42"/>
      <c r="C762" s="42"/>
      <c r="D762" s="20">
        <v>27103961310203</v>
      </c>
      <c r="E762" s="20" t="s">
        <v>1341</v>
      </c>
      <c r="F762" s="20" t="s">
        <v>1337</v>
      </c>
      <c r="G762" s="20" t="s">
        <v>41</v>
      </c>
      <c r="H762" s="43">
        <v>1</v>
      </c>
      <c r="I762" s="20" t="s">
        <v>1338</v>
      </c>
      <c r="J762" s="24" t="s">
        <v>1020</v>
      </c>
      <c r="K762" s="43" t="s">
        <v>1023</v>
      </c>
      <c r="L762" s="43" t="s">
        <v>20</v>
      </c>
      <c r="M762" s="43" t="s">
        <v>21</v>
      </c>
      <c r="N762" s="43" t="s">
        <v>25</v>
      </c>
      <c r="O762" s="23">
        <v>1985.4</v>
      </c>
      <c r="P762" s="20" t="s">
        <v>27</v>
      </c>
      <c r="Q762" s="43" t="s">
        <v>23</v>
      </c>
      <c r="R762" s="21">
        <v>0.05</v>
      </c>
      <c r="S762" s="22">
        <v>2004.3667499999999</v>
      </c>
      <c r="T762" s="44"/>
      <c r="U762" s="23">
        <v>8089.32</v>
      </c>
      <c r="V762" s="23">
        <f t="shared" si="191"/>
        <v>16213964.038109999</v>
      </c>
      <c r="W762" s="55"/>
      <c r="X762" s="23">
        <v>8297.44</v>
      </c>
      <c r="Y762" s="23">
        <f t="shared" si="192"/>
        <v>16631112.84612</v>
      </c>
      <c r="Z762" s="23">
        <v>8954.02</v>
      </c>
      <c r="AA762" s="23">
        <f t="shared" si="193"/>
        <v>17947139.966835</v>
      </c>
    </row>
    <row r="763" spans="1:27" ht="20.100000000000001" customHeight="1">
      <c r="A763" s="39">
        <v>767</v>
      </c>
      <c r="B763" s="42"/>
      <c r="C763" s="42"/>
      <c r="D763" s="20">
        <v>27103961310204</v>
      </c>
      <c r="E763" s="20" t="s">
        <v>1342</v>
      </c>
      <c r="F763" s="20" t="s">
        <v>1337</v>
      </c>
      <c r="G763" s="20" t="s">
        <v>41</v>
      </c>
      <c r="H763" s="43">
        <v>1</v>
      </c>
      <c r="I763" s="20" t="s">
        <v>1338</v>
      </c>
      <c r="J763" s="24" t="s">
        <v>1020</v>
      </c>
      <c r="K763" s="43" t="s">
        <v>1023</v>
      </c>
      <c r="L763" s="43" t="s">
        <v>20</v>
      </c>
      <c r="M763" s="43">
        <v>1</v>
      </c>
      <c r="N763" s="43" t="s">
        <v>27</v>
      </c>
      <c r="O763" s="23">
        <v>1985.2</v>
      </c>
      <c r="P763" s="20" t="s">
        <v>27</v>
      </c>
      <c r="Q763" s="43" t="s">
        <v>23</v>
      </c>
      <c r="R763" s="21">
        <v>0.05</v>
      </c>
      <c r="S763" s="22">
        <v>2004.1648399999999</v>
      </c>
      <c r="T763" s="44"/>
      <c r="U763" s="23">
        <v>8089.32</v>
      </c>
      <c r="V763" s="23">
        <f t="shared" si="191"/>
        <v>16212330.723508799</v>
      </c>
      <c r="W763" s="55"/>
      <c r="X763" s="23">
        <v>8297.44</v>
      </c>
      <c r="Y763" s="23">
        <f t="shared" si="192"/>
        <v>16629437.5100096</v>
      </c>
      <c r="Z763" s="23">
        <v>8954.02</v>
      </c>
      <c r="AA763" s="23">
        <f t="shared" si="193"/>
        <v>17945332.060656801</v>
      </c>
    </row>
    <row r="764" spans="1:27" ht="20.100000000000001" customHeight="1">
      <c r="A764" s="39">
        <v>768</v>
      </c>
      <c r="B764" s="42"/>
      <c r="C764" s="42"/>
      <c r="D764" s="20">
        <v>27103961310205</v>
      </c>
      <c r="E764" s="20" t="s">
        <v>1343</v>
      </c>
      <c r="F764" s="20" t="s">
        <v>1337</v>
      </c>
      <c r="G764" s="20" t="s">
        <v>41</v>
      </c>
      <c r="H764" s="43">
        <v>2</v>
      </c>
      <c r="I764" s="20" t="s">
        <v>1338</v>
      </c>
      <c r="J764" s="24" t="s">
        <v>1020</v>
      </c>
      <c r="K764" s="43" t="s">
        <v>1023</v>
      </c>
      <c r="L764" s="43" t="s">
        <v>20</v>
      </c>
      <c r="M764" s="43">
        <v>1</v>
      </c>
      <c r="N764" s="43" t="s">
        <v>26</v>
      </c>
      <c r="O764" s="23">
        <v>1980.4</v>
      </c>
      <c r="P764" s="20" t="s">
        <v>27</v>
      </c>
      <c r="Q764" s="43" t="s">
        <v>23</v>
      </c>
      <c r="R764" s="21">
        <v>0.05</v>
      </c>
      <c r="S764" s="22">
        <v>1999.3189850000001</v>
      </c>
      <c r="T764" s="44"/>
      <c r="U764" s="23">
        <v>8250.59</v>
      </c>
      <c r="V764" s="23">
        <f t="shared" si="191"/>
        <v>16495561.224451151</v>
      </c>
      <c r="W764" s="55"/>
      <c r="X764" s="23">
        <v>8462.7000000000007</v>
      </c>
      <c r="Y764" s="23">
        <f t="shared" si="192"/>
        <v>16919636.774359502</v>
      </c>
      <c r="Z764" s="23">
        <v>9131.875</v>
      </c>
      <c r="AA764" s="23">
        <f t="shared" si="193"/>
        <v>18257531.056146875</v>
      </c>
    </row>
    <row r="765" spans="1:27" ht="20.100000000000001" customHeight="1">
      <c r="A765" s="39">
        <v>769</v>
      </c>
      <c r="B765" s="42"/>
      <c r="C765" s="42"/>
      <c r="D765" s="20">
        <v>27103961310206</v>
      </c>
      <c r="E765" s="20" t="s">
        <v>1344</v>
      </c>
      <c r="F765" s="20" t="s">
        <v>1337</v>
      </c>
      <c r="G765" s="20" t="s">
        <v>41</v>
      </c>
      <c r="H765" s="43">
        <v>2</v>
      </c>
      <c r="I765" s="20" t="s">
        <v>1338</v>
      </c>
      <c r="J765" s="24" t="s">
        <v>1020</v>
      </c>
      <c r="K765" s="43" t="s">
        <v>1023</v>
      </c>
      <c r="L765" s="43" t="s">
        <v>20</v>
      </c>
      <c r="M765" s="43" t="s">
        <v>21</v>
      </c>
      <c r="N765" s="43" t="s">
        <v>40</v>
      </c>
      <c r="O765" s="23">
        <v>1980.4</v>
      </c>
      <c r="P765" s="20" t="s">
        <v>27</v>
      </c>
      <c r="Q765" s="43" t="s">
        <v>23</v>
      </c>
      <c r="R765" s="21">
        <v>0.05</v>
      </c>
      <c r="S765" s="22">
        <v>1999.3189850000001</v>
      </c>
      <c r="T765" s="44"/>
      <c r="U765" s="23">
        <v>8250.59</v>
      </c>
      <c r="V765" s="23">
        <f t="shared" si="191"/>
        <v>16495561.224451151</v>
      </c>
      <c r="W765" s="55"/>
      <c r="X765" s="23">
        <v>8462.7000000000007</v>
      </c>
      <c r="Y765" s="23">
        <f t="shared" si="192"/>
        <v>16919636.774359502</v>
      </c>
      <c r="Z765" s="23">
        <v>9131.875</v>
      </c>
      <c r="AA765" s="23">
        <f t="shared" si="193"/>
        <v>18257531.056146875</v>
      </c>
    </row>
    <row r="766" spans="1:27" ht="20.100000000000001" customHeight="1">
      <c r="A766" s="39">
        <v>770</v>
      </c>
      <c r="B766" s="42"/>
      <c r="C766" s="42"/>
      <c r="D766" s="20">
        <v>27103961310207</v>
      </c>
      <c r="E766" s="20" t="s">
        <v>1345</v>
      </c>
      <c r="F766" s="20" t="s">
        <v>1337</v>
      </c>
      <c r="G766" s="20" t="s">
        <v>41</v>
      </c>
      <c r="H766" s="43">
        <v>2</v>
      </c>
      <c r="I766" s="20" t="s">
        <v>1338</v>
      </c>
      <c r="J766" s="24" t="s">
        <v>1020</v>
      </c>
      <c r="K766" s="43" t="s">
        <v>1023</v>
      </c>
      <c r="L766" s="43" t="s">
        <v>20</v>
      </c>
      <c r="M766" s="43">
        <v>1</v>
      </c>
      <c r="N766" s="43" t="s">
        <v>33</v>
      </c>
      <c r="O766" s="23">
        <v>1968.4</v>
      </c>
      <c r="P766" s="20" t="s">
        <v>27</v>
      </c>
      <c r="Q766" s="43" t="s">
        <v>23</v>
      </c>
      <c r="R766" s="21">
        <v>0.05</v>
      </c>
      <c r="S766" s="22">
        <v>1987.204348</v>
      </c>
      <c r="T766" s="44"/>
      <c r="U766" s="23">
        <v>8250.59</v>
      </c>
      <c r="V766" s="23">
        <f t="shared" si="191"/>
        <v>16395608.321565321</v>
      </c>
      <c r="W766" s="55"/>
      <c r="X766" s="23">
        <v>8462.7000000000007</v>
      </c>
      <c r="Y766" s="23">
        <f t="shared" si="192"/>
        <v>16817114.235819601</v>
      </c>
      <c r="Z766" s="23">
        <v>9131.875</v>
      </c>
      <c r="AA766" s="23">
        <f t="shared" si="193"/>
        <v>18146901.705392499</v>
      </c>
    </row>
    <row r="767" spans="1:27" ht="20.100000000000001" customHeight="1">
      <c r="A767" s="39">
        <v>771</v>
      </c>
      <c r="B767" s="45">
        <v>136</v>
      </c>
      <c r="C767" s="45">
        <v>36</v>
      </c>
      <c r="D767" s="26">
        <v>27103961310201</v>
      </c>
      <c r="E767" s="26" t="s">
        <v>1336</v>
      </c>
      <c r="F767" s="26" t="s">
        <v>1337</v>
      </c>
      <c r="G767" s="26" t="s">
        <v>41</v>
      </c>
      <c r="H767" s="46"/>
      <c r="I767" s="26" t="s">
        <v>1338</v>
      </c>
      <c r="J767" s="26" t="s">
        <v>1339</v>
      </c>
      <c r="K767" s="46" t="s">
        <v>1023</v>
      </c>
      <c r="L767" s="46"/>
      <c r="M767" s="46"/>
      <c r="N767" s="46"/>
      <c r="O767" s="31"/>
      <c r="P767" s="26"/>
      <c r="Q767" s="46"/>
      <c r="R767" s="28"/>
      <c r="S767" s="48"/>
      <c r="T767" s="49">
        <f>SUM(S760:S766)</f>
        <v>13993.011877999999</v>
      </c>
      <c r="U767" s="31">
        <f>V767/T767</f>
        <v>8158.3070629025606</v>
      </c>
      <c r="V767" s="31">
        <f>SUM(V760:V766)</f>
        <v>114159287.63556682</v>
      </c>
      <c r="W767" s="56">
        <v>114200000</v>
      </c>
      <c r="X767" s="31">
        <f>Y767/T767</f>
        <v>8368.1338799235891</v>
      </c>
      <c r="Y767" s="31">
        <f>SUM(Y760:Y766)</f>
        <v>117095396.778465</v>
      </c>
      <c r="Z767" s="31">
        <f>AA767/T767</f>
        <v>9030.1016895425983</v>
      </c>
      <c r="AA767" s="31">
        <f>SUM(AA760:AA766)</f>
        <v>126358320.20131744</v>
      </c>
    </row>
    <row r="768" spans="1:27" ht="20.100000000000001" customHeight="1">
      <c r="A768" s="39">
        <v>772</v>
      </c>
      <c r="B768" s="42">
        <v>137</v>
      </c>
      <c r="C768" s="42">
        <v>37</v>
      </c>
      <c r="D768" s="20" t="s">
        <v>1346</v>
      </c>
      <c r="E768" s="20" t="s">
        <v>1347</v>
      </c>
      <c r="F768" s="20" t="s">
        <v>70</v>
      </c>
      <c r="G768" s="20" t="s">
        <v>19</v>
      </c>
      <c r="H768" s="43"/>
      <c r="I768" s="20" t="s">
        <v>1348</v>
      </c>
      <c r="J768" s="20" t="s">
        <v>1349</v>
      </c>
      <c r="K768" s="43" t="s">
        <v>1023</v>
      </c>
      <c r="L768" s="43" t="s">
        <v>20</v>
      </c>
      <c r="M768" s="43" t="s">
        <v>1350</v>
      </c>
      <c r="N768" s="43" t="s">
        <v>71</v>
      </c>
      <c r="O768" s="23">
        <v>1980.4</v>
      </c>
      <c r="P768" s="20" t="s">
        <v>1351</v>
      </c>
      <c r="Q768" s="43" t="s">
        <v>24</v>
      </c>
      <c r="R768" s="21"/>
      <c r="S768" s="22">
        <v>2000.6681269999999</v>
      </c>
      <c r="T768" s="44"/>
      <c r="U768" s="23">
        <v>7877.74</v>
      </c>
      <c r="V768" s="23">
        <f t="shared" ref="V768:V782" si="194">U768*S768</f>
        <v>15760743.330792978</v>
      </c>
      <c r="W768" s="55"/>
      <c r="X768" s="23">
        <v>8077.9</v>
      </c>
      <c r="Y768" s="23">
        <f t="shared" ref="Y768:Y782" si="195">X768*S768</f>
        <v>16161197.063093299</v>
      </c>
      <c r="Z768" s="23">
        <v>8709.3799999999992</v>
      </c>
      <c r="AA768" s="23">
        <f t="shared" ref="AA768:AA782" si="196">Z768*S768</f>
        <v>17424578.971931256</v>
      </c>
    </row>
    <row r="769" spans="1:27" ht="20.100000000000001" customHeight="1">
      <c r="A769" s="39">
        <v>773</v>
      </c>
      <c r="B769" s="42"/>
      <c r="C769" s="42"/>
      <c r="D769" s="20" t="s">
        <v>1352</v>
      </c>
      <c r="E769" s="20" t="s">
        <v>1353</v>
      </c>
      <c r="F769" s="20" t="s">
        <v>70</v>
      </c>
      <c r="G769" s="20" t="s">
        <v>19</v>
      </c>
      <c r="H769" s="43"/>
      <c r="I769" s="20" t="s">
        <v>1348</v>
      </c>
      <c r="J769" s="24" t="s">
        <v>1020</v>
      </c>
      <c r="K769" s="43" t="s">
        <v>1023</v>
      </c>
      <c r="L769" s="43" t="s">
        <v>20</v>
      </c>
      <c r="M769" s="43" t="s">
        <v>1350</v>
      </c>
      <c r="N769" s="43" t="s">
        <v>72</v>
      </c>
      <c r="O769" s="23">
        <v>1980.4</v>
      </c>
      <c r="P769" s="20" t="s">
        <v>1351</v>
      </c>
      <c r="Q769" s="43" t="s">
        <v>24</v>
      </c>
      <c r="R769" s="21"/>
      <c r="S769" s="22">
        <v>2000.6681269999999</v>
      </c>
      <c r="T769" s="44"/>
      <c r="U769" s="23">
        <v>7877.74</v>
      </c>
      <c r="V769" s="23">
        <f t="shared" si="194"/>
        <v>15760743.330792978</v>
      </c>
      <c r="W769" s="55"/>
      <c r="X769" s="23">
        <v>8077.9</v>
      </c>
      <c r="Y769" s="23">
        <f t="shared" si="195"/>
        <v>16161197.063093299</v>
      </c>
      <c r="Z769" s="23">
        <v>8709.3799999999992</v>
      </c>
      <c r="AA769" s="23">
        <f t="shared" si="196"/>
        <v>17424578.971931256</v>
      </c>
    </row>
    <row r="770" spans="1:27" ht="20.100000000000001" customHeight="1">
      <c r="A770" s="39">
        <v>774</v>
      </c>
      <c r="B770" s="42"/>
      <c r="C770" s="42"/>
      <c r="D770" s="20" t="s">
        <v>1354</v>
      </c>
      <c r="E770" s="20" t="s">
        <v>1355</v>
      </c>
      <c r="F770" s="20" t="s">
        <v>70</v>
      </c>
      <c r="G770" s="20" t="s">
        <v>19</v>
      </c>
      <c r="H770" s="43"/>
      <c r="I770" s="20" t="s">
        <v>1348</v>
      </c>
      <c r="J770" s="24" t="s">
        <v>1020</v>
      </c>
      <c r="K770" s="43" t="s">
        <v>1023</v>
      </c>
      <c r="L770" s="43" t="s">
        <v>20</v>
      </c>
      <c r="M770" s="43" t="s">
        <v>1350</v>
      </c>
      <c r="N770" s="43" t="s">
        <v>73</v>
      </c>
      <c r="O770" s="23">
        <v>1980.4</v>
      </c>
      <c r="P770" s="20" t="s">
        <v>1351</v>
      </c>
      <c r="Q770" s="43" t="s">
        <v>24</v>
      </c>
      <c r="R770" s="21"/>
      <c r="S770" s="22">
        <v>2000.6681269999999</v>
      </c>
      <c r="T770" s="44"/>
      <c r="U770" s="23">
        <v>7877.74</v>
      </c>
      <c r="V770" s="23">
        <f t="shared" si="194"/>
        <v>15760743.330792978</v>
      </c>
      <c r="W770" s="55"/>
      <c r="X770" s="23">
        <v>8077.9</v>
      </c>
      <c r="Y770" s="23">
        <f t="shared" si="195"/>
        <v>16161197.063093299</v>
      </c>
      <c r="Z770" s="23">
        <v>8709.3799999999992</v>
      </c>
      <c r="AA770" s="23">
        <f t="shared" si="196"/>
        <v>17424578.971931256</v>
      </c>
    </row>
    <row r="771" spans="1:27" ht="20.100000000000001" customHeight="1">
      <c r="A771" s="39">
        <v>775</v>
      </c>
      <c r="B771" s="42"/>
      <c r="C771" s="42"/>
      <c r="D771" s="20" t="s">
        <v>1356</v>
      </c>
      <c r="E771" s="20" t="s">
        <v>1357</v>
      </c>
      <c r="F771" s="20" t="s">
        <v>70</v>
      </c>
      <c r="G771" s="20" t="s">
        <v>19</v>
      </c>
      <c r="H771" s="43"/>
      <c r="I771" s="20" t="s">
        <v>1348</v>
      </c>
      <c r="J771" s="24" t="s">
        <v>1020</v>
      </c>
      <c r="K771" s="43" t="s">
        <v>1023</v>
      </c>
      <c r="L771" s="43" t="s">
        <v>20</v>
      </c>
      <c r="M771" s="43" t="s">
        <v>1350</v>
      </c>
      <c r="N771" s="43" t="s">
        <v>74</v>
      </c>
      <c r="O771" s="23">
        <v>1104</v>
      </c>
      <c r="P771" s="20" t="s">
        <v>1351</v>
      </c>
      <c r="Q771" s="43" t="s">
        <v>24</v>
      </c>
      <c r="R771" s="21"/>
      <c r="S771" s="22">
        <v>1115.298734</v>
      </c>
      <c r="T771" s="44"/>
      <c r="U771" s="23">
        <v>7877.74</v>
      </c>
      <c r="V771" s="23">
        <f t="shared" si="194"/>
        <v>8786033.4487811588</v>
      </c>
      <c r="W771" s="55"/>
      <c r="X771" s="23">
        <v>8077.9</v>
      </c>
      <c r="Y771" s="23">
        <f t="shared" si="195"/>
        <v>9009271.6433785986</v>
      </c>
      <c r="Z771" s="23">
        <v>8709.3799999999992</v>
      </c>
      <c r="AA771" s="23">
        <f t="shared" si="196"/>
        <v>9713560.4879249185</v>
      </c>
    </row>
    <row r="772" spans="1:27" ht="20.100000000000001" customHeight="1">
      <c r="A772" s="39">
        <v>776</v>
      </c>
      <c r="B772" s="42"/>
      <c r="C772" s="42"/>
      <c r="D772" s="20" t="s">
        <v>1358</v>
      </c>
      <c r="E772" s="20" t="s">
        <v>1359</v>
      </c>
      <c r="F772" s="20" t="s">
        <v>70</v>
      </c>
      <c r="G772" s="20" t="s">
        <v>19</v>
      </c>
      <c r="H772" s="43"/>
      <c r="I772" s="20" t="s">
        <v>1348</v>
      </c>
      <c r="J772" s="24" t="s">
        <v>1020</v>
      </c>
      <c r="K772" s="43" t="s">
        <v>1023</v>
      </c>
      <c r="L772" s="43" t="s">
        <v>20</v>
      </c>
      <c r="M772" s="43" t="s">
        <v>1350</v>
      </c>
      <c r="N772" s="43" t="s">
        <v>32</v>
      </c>
      <c r="O772" s="23">
        <v>956.4</v>
      </c>
      <c r="P772" s="20" t="s">
        <v>1351</v>
      </c>
      <c r="Q772" s="43" t="s">
        <v>24</v>
      </c>
      <c r="R772" s="21"/>
      <c r="S772" s="22">
        <v>966.18814199999997</v>
      </c>
      <c r="T772" s="44"/>
      <c r="U772" s="23">
        <v>7877.74</v>
      </c>
      <c r="V772" s="23">
        <f t="shared" si="194"/>
        <v>7611378.9737590794</v>
      </c>
      <c r="W772" s="55"/>
      <c r="X772" s="23">
        <v>8077.9</v>
      </c>
      <c r="Y772" s="23">
        <f t="shared" si="195"/>
        <v>7804771.1922617992</v>
      </c>
      <c r="Z772" s="23">
        <v>8709.3799999999992</v>
      </c>
      <c r="AA772" s="23">
        <f t="shared" si="196"/>
        <v>8414899.6801719591</v>
      </c>
    </row>
    <row r="773" spans="1:27" ht="20.100000000000001" customHeight="1">
      <c r="A773" s="39">
        <v>777</v>
      </c>
      <c r="B773" s="42"/>
      <c r="C773" s="42"/>
      <c r="D773" s="20" t="s">
        <v>1360</v>
      </c>
      <c r="E773" s="20" t="s">
        <v>1361</v>
      </c>
      <c r="F773" s="20" t="s">
        <v>70</v>
      </c>
      <c r="G773" s="20" t="s">
        <v>19</v>
      </c>
      <c r="H773" s="43"/>
      <c r="I773" s="20" t="s">
        <v>1348</v>
      </c>
      <c r="J773" s="24" t="s">
        <v>1020</v>
      </c>
      <c r="K773" s="43" t="s">
        <v>1023</v>
      </c>
      <c r="L773" s="43" t="s">
        <v>20</v>
      </c>
      <c r="M773" s="43" t="s">
        <v>1350</v>
      </c>
      <c r="N773" s="43" t="s">
        <v>21</v>
      </c>
      <c r="O773" s="23">
        <v>1104</v>
      </c>
      <c r="P773" s="20" t="s">
        <v>1351</v>
      </c>
      <c r="Q773" s="43" t="s">
        <v>23</v>
      </c>
      <c r="R773" s="21">
        <v>0.1</v>
      </c>
      <c r="S773" s="22">
        <v>1115.298734</v>
      </c>
      <c r="T773" s="44"/>
      <c r="U773" s="23">
        <v>7877.74</v>
      </c>
      <c r="V773" s="23">
        <f t="shared" si="194"/>
        <v>8786033.4487811588</v>
      </c>
      <c r="W773" s="55"/>
      <c r="X773" s="23">
        <v>8077.9</v>
      </c>
      <c r="Y773" s="23">
        <f t="shared" si="195"/>
        <v>9009271.6433785986</v>
      </c>
      <c r="Z773" s="23">
        <v>8709.3799999999992</v>
      </c>
      <c r="AA773" s="23">
        <f t="shared" si="196"/>
        <v>9713560.4879249185</v>
      </c>
    </row>
    <row r="774" spans="1:27" ht="20.100000000000001" customHeight="1">
      <c r="A774" s="39">
        <v>778</v>
      </c>
      <c r="B774" s="42"/>
      <c r="C774" s="42"/>
      <c r="D774" s="20" t="s">
        <v>1362</v>
      </c>
      <c r="E774" s="20" t="s">
        <v>1363</v>
      </c>
      <c r="F774" s="20" t="s">
        <v>70</v>
      </c>
      <c r="G774" s="20" t="s">
        <v>19</v>
      </c>
      <c r="H774" s="43"/>
      <c r="I774" s="20" t="s">
        <v>1348</v>
      </c>
      <c r="J774" s="24" t="s">
        <v>1020</v>
      </c>
      <c r="K774" s="43" t="s">
        <v>1023</v>
      </c>
      <c r="L774" s="43" t="s">
        <v>20</v>
      </c>
      <c r="M774" s="43" t="s">
        <v>1350</v>
      </c>
      <c r="N774" s="43" t="s">
        <v>22</v>
      </c>
      <c r="O774" s="23">
        <v>1104</v>
      </c>
      <c r="P774" s="20" t="s">
        <v>1351</v>
      </c>
      <c r="Q774" s="43" t="s">
        <v>23</v>
      </c>
      <c r="R774" s="21">
        <v>0.1</v>
      </c>
      <c r="S774" s="22">
        <v>1115.298734</v>
      </c>
      <c r="T774" s="44"/>
      <c r="U774" s="23">
        <v>7877.74</v>
      </c>
      <c r="V774" s="23">
        <f t="shared" si="194"/>
        <v>8786033.4487811588</v>
      </c>
      <c r="W774" s="55"/>
      <c r="X774" s="23">
        <v>8077.9</v>
      </c>
      <c r="Y774" s="23">
        <f t="shared" si="195"/>
        <v>9009271.6433785986</v>
      </c>
      <c r="Z774" s="23">
        <v>8709.3799999999992</v>
      </c>
      <c r="AA774" s="23">
        <f t="shared" si="196"/>
        <v>9713560.4879249185</v>
      </c>
    </row>
    <row r="775" spans="1:27" ht="20.100000000000001" customHeight="1">
      <c r="A775" s="39">
        <v>779</v>
      </c>
      <c r="B775" s="42"/>
      <c r="C775" s="42"/>
      <c r="D775" s="20" t="s">
        <v>1364</v>
      </c>
      <c r="E775" s="20" t="s">
        <v>1365</v>
      </c>
      <c r="F775" s="20" t="s">
        <v>70</v>
      </c>
      <c r="G775" s="20" t="s">
        <v>19</v>
      </c>
      <c r="H775" s="43"/>
      <c r="I775" s="20" t="s">
        <v>1348</v>
      </c>
      <c r="J775" s="24" t="s">
        <v>1020</v>
      </c>
      <c r="K775" s="43" t="s">
        <v>1023</v>
      </c>
      <c r="L775" s="43" t="s">
        <v>20</v>
      </c>
      <c r="M775" s="43" t="s">
        <v>1350</v>
      </c>
      <c r="N775" s="43" t="s">
        <v>25</v>
      </c>
      <c r="O775" s="23">
        <v>1980.4</v>
      </c>
      <c r="P775" s="20" t="s">
        <v>1351</v>
      </c>
      <c r="Q775" s="43" t="s">
        <v>23</v>
      </c>
      <c r="R775" s="21">
        <v>0.1</v>
      </c>
      <c r="S775" s="22">
        <v>2000.6681269999999</v>
      </c>
      <c r="T775" s="44"/>
      <c r="U775" s="23">
        <v>7877.74</v>
      </c>
      <c r="V775" s="23">
        <f t="shared" si="194"/>
        <v>15760743.330792978</v>
      </c>
      <c r="W775" s="55"/>
      <c r="X775" s="23">
        <v>8077.9</v>
      </c>
      <c r="Y775" s="23">
        <f t="shared" si="195"/>
        <v>16161197.063093299</v>
      </c>
      <c r="Z775" s="23">
        <v>8709.3799999999992</v>
      </c>
      <c r="AA775" s="23">
        <f t="shared" si="196"/>
        <v>17424578.971931256</v>
      </c>
    </row>
    <row r="776" spans="1:27" ht="20.100000000000001" customHeight="1">
      <c r="A776" s="39">
        <v>780</v>
      </c>
      <c r="B776" s="42"/>
      <c r="C776" s="42"/>
      <c r="D776" s="20" t="s">
        <v>1366</v>
      </c>
      <c r="E776" s="20" t="s">
        <v>1367</v>
      </c>
      <c r="F776" s="20" t="s">
        <v>70</v>
      </c>
      <c r="G776" s="20" t="s">
        <v>19</v>
      </c>
      <c r="H776" s="43"/>
      <c r="I776" s="20" t="s">
        <v>1348</v>
      </c>
      <c r="J776" s="24" t="s">
        <v>1020</v>
      </c>
      <c r="K776" s="43" t="s">
        <v>1023</v>
      </c>
      <c r="L776" s="43" t="s">
        <v>20</v>
      </c>
      <c r="M776" s="43" t="s">
        <v>1350</v>
      </c>
      <c r="N776" s="43" t="s">
        <v>27</v>
      </c>
      <c r="O776" s="23">
        <v>1980.4</v>
      </c>
      <c r="P776" s="20" t="s">
        <v>1351</v>
      </c>
      <c r="Q776" s="43" t="s">
        <v>23</v>
      </c>
      <c r="R776" s="21">
        <v>0.1</v>
      </c>
      <c r="S776" s="22">
        <v>2000.6681269999999</v>
      </c>
      <c r="T776" s="44"/>
      <c r="U776" s="23">
        <v>7877.74</v>
      </c>
      <c r="V776" s="23">
        <f t="shared" si="194"/>
        <v>15760743.330792978</v>
      </c>
      <c r="W776" s="55"/>
      <c r="X776" s="23">
        <v>8077.9</v>
      </c>
      <c r="Y776" s="23">
        <f t="shared" si="195"/>
        <v>16161197.063093299</v>
      </c>
      <c r="Z776" s="23">
        <v>8709.3799999999992</v>
      </c>
      <c r="AA776" s="23">
        <f t="shared" si="196"/>
        <v>17424578.971931256</v>
      </c>
    </row>
    <row r="777" spans="1:27" ht="20.100000000000001" customHeight="1">
      <c r="A777" s="39">
        <v>781</v>
      </c>
      <c r="B777" s="42"/>
      <c r="C777" s="42"/>
      <c r="D777" s="20" t="s">
        <v>1368</v>
      </c>
      <c r="E777" s="20" t="s">
        <v>1369</v>
      </c>
      <c r="F777" s="20" t="s">
        <v>70</v>
      </c>
      <c r="G777" s="20" t="s">
        <v>19</v>
      </c>
      <c r="H777" s="43"/>
      <c r="I777" s="20" t="s">
        <v>1348</v>
      </c>
      <c r="J777" s="24" t="s">
        <v>1020</v>
      </c>
      <c r="K777" s="43" t="s">
        <v>1023</v>
      </c>
      <c r="L777" s="43" t="s">
        <v>20</v>
      </c>
      <c r="M777" s="43" t="s">
        <v>1350</v>
      </c>
      <c r="N777" s="43" t="s">
        <v>26</v>
      </c>
      <c r="O777" s="23">
        <v>1104</v>
      </c>
      <c r="P777" s="20" t="s">
        <v>1351</v>
      </c>
      <c r="Q777" s="43" t="s">
        <v>23</v>
      </c>
      <c r="R777" s="21">
        <v>0.1</v>
      </c>
      <c r="S777" s="22">
        <v>1115.298734</v>
      </c>
      <c r="T777" s="44"/>
      <c r="U777" s="23">
        <v>7877.74</v>
      </c>
      <c r="V777" s="23">
        <f t="shared" si="194"/>
        <v>8786033.4487811588</v>
      </c>
      <c r="W777" s="55"/>
      <c r="X777" s="23">
        <v>8077.9</v>
      </c>
      <c r="Y777" s="23">
        <f t="shared" si="195"/>
        <v>9009271.6433785986</v>
      </c>
      <c r="Z777" s="23">
        <v>8709.3799999999992</v>
      </c>
      <c r="AA777" s="23">
        <f t="shared" si="196"/>
        <v>9713560.4879249185</v>
      </c>
    </row>
    <row r="778" spans="1:27" ht="20.100000000000001" customHeight="1">
      <c r="A778" s="39">
        <v>782</v>
      </c>
      <c r="B778" s="42"/>
      <c r="C778" s="42"/>
      <c r="D778" s="20" t="s">
        <v>1370</v>
      </c>
      <c r="E778" s="20" t="s">
        <v>1371</v>
      </c>
      <c r="F778" s="20" t="s">
        <v>70</v>
      </c>
      <c r="G778" s="20" t="s">
        <v>19</v>
      </c>
      <c r="H778" s="43"/>
      <c r="I778" s="20" t="s">
        <v>1348</v>
      </c>
      <c r="J778" s="24" t="s">
        <v>1020</v>
      </c>
      <c r="K778" s="43" t="s">
        <v>1023</v>
      </c>
      <c r="L778" s="43" t="s">
        <v>20</v>
      </c>
      <c r="M778" s="43" t="s">
        <v>1350</v>
      </c>
      <c r="N778" s="43" t="s">
        <v>40</v>
      </c>
      <c r="O778" s="23">
        <v>1104</v>
      </c>
      <c r="P778" s="20" t="s">
        <v>1351</v>
      </c>
      <c r="Q778" s="43" t="s">
        <v>23</v>
      </c>
      <c r="R778" s="21">
        <v>0.1</v>
      </c>
      <c r="S778" s="22">
        <v>1115.298734</v>
      </c>
      <c r="T778" s="44"/>
      <c r="U778" s="23">
        <v>7877.74</v>
      </c>
      <c r="V778" s="23">
        <f t="shared" si="194"/>
        <v>8786033.4487811588</v>
      </c>
      <c r="W778" s="55"/>
      <c r="X778" s="23">
        <v>8077.9</v>
      </c>
      <c r="Y778" s="23">
        <f t="shared" si="195"/>
        <v>9009271.6433785986</v>
      </c>
      <c r="Z778" s="23">
        <v>8709.3799999999992</v>
      </c>
      <c r="AA778" s="23">
        <f t="shared" si="196"/>
        <v>9713560.4879249185</v>
      </c>
    </row>
    <row r="779" spans="1:27" ht="20.100000000000001" customHeight="1">
      <c r="A779" s="39">
        <v>783</v>
      </c>
      <c r="B779" s="42"/>
      <c r="C779" s="42"/>
      <c r="D779" s="20" t="s">
        <v>1372</v>
      </c>
      <c r="E779" s="20" t="s">
        <v>1373</v>
      </c>
      <c r="F779" s="20" t="s">
        <v>70</v>
      </c>
      <c r="G779" s="20" t="s">
        <v>19</v>
      </c>
      <c r="H779" s="43"/>
      <c r="I779" s="20" t="s">
        <v>1348</v>
      </c>
      <c r="J779" s="24" t="s">
        <v>1020</v>
      </c>
      <c r="K779" s="43" t="s">
        <v>1023</v>
      </c>
      <c r="L779" s="43" t="s">
        <v>20</v>
      </c>
      <c r="M779" s="43" t="s">
        <v>1350</v>
      </c>
      <c r="N779" s="43" t="s">
        <v>33</v>
      </c>
      <c r="O779" s="23">
        <v>1980.4</v>
      </c>
      <c r="P779" s="20" t="s">
        <v>1351</v>
      </c>
      <c r="Q779" s="43" t="s">
        <v>23</v>
      </c>
      <c r="R779" s="21">
        <v>0.1</v>
      </c>
      <c r="S779" s="22">
        <v>2000.6681269999999</v>
      </c>
      <c r="T779" s="44"/>
      <c r="U779" s="23">
        <v>7877.74</v>
      </c>
      <c r="V779" s="23">
        <f t="shared" si="194"/>
        <v>15760743.330792978</v>
      </c>
      <c r="W779" s="55"/>
      <c r="X779" s="23">
        <v>8077.9</v>
      </c>
      <c r="Y779" s="23">
        <f t="shared" si="195"/>
        <v>16161197.063093299</v>
      </c>
      <c r="Z779" s="23">
        <v>8709.3799999999992</v>
      </c>
      <c r="AA779" s="23">
        <f t="shared" si="196"/>
        <v>17424578.971931256</v>
      </c>
    </row>
    <row r="780" spans="1:27" ht="20.100000000000001" customHeight="1">
      <c r="A780" s="39">
        <v>784</v>
      </c>
      <c r="B780" s="42"/>
      <c r="C780" s="42"/>
      <c r="D780" s="20" t="s">
        <v>1374</v>
      </c>
      <c r="E780" s="20" t="s">
        <v>1375</v>
      </c>
      <c r="F780" s="20" t="s">
        <v>70</v>
      </c>
      <c r="G780" s="20" t="s">
        <v>19</v>
      </c>
      <c r="H780" s="43"/>
      <c r="I780" s="20" t="s">
        <v>1348</v>
      </c>
      <c r="J780" s="24" t="s">
        <v>1020</v>
      </c>
      <c r="K780" s="43" t="s">
        <v>1023</v>
      </c>
      <c r="L780" s="43" t="s">
        <v>20</v>
      </c>
      <c r="M780" s="43" t="s">
        <v>1350</v>
      </c>
      <c r="N780" s="43" t="s">
        <v>38</v>
      </c>
      <c r="O780" s="23">
        <v>1980.4</v>
      </c>
      <c r="P780" s="20" t="s">
        <v>1351</v>
      </c>
      <c r="Q780" s="43" t="s">
        <v>23</v>
      </c>
      <c r="R780" s="21">
        <v>0.1</v>
      </c>
      <c r="S780" s="22">
        <v>2000.6681269999999</v>
      </c>
      <c r="T780" s="44"/>
      <c r="U780" s="23">
        <v>7877.74</v>
      </c>
      <c r="V780" s="23">
        <f t="shared" si="194"/>
        <v>15760743.330792978</v>
      </c>
      <c r="W780" s="55"/>
      <c r="X780" s="23">
        <v>8077.9</v>
      </c>
      <c r="Y780" s="23">
        <f t="shared" si="195"/>
        <v>16161197.063093299</v>
      </c>
      <c r="Z780" s="23">
        <v>8709.3799999999992</v>
      </c>
      <c r="AA780" s="23">
        <f t="shared" si="196"/>
        <v>17424578.971931256</v>
      </c>
    </row>
    <row r="781" spans="1:27" ht="20.100000000000001" customHeight="1">
      <c r="A781" s="39">
        <v>785</v>
      </c>
      <c r="B781" s="42"/>
      <c r="C781" s="42"/>
      <c r="D781" s="20" t="s">
        <v>1376</v>
      </c>
      <c r="E781" s="20" t="s">
        <v>1377</v>
      </c>
      <c r="F781" s="20" t="s">
        <v>70</v>
      </c>
      <c r="G781" s="20" t="s">
        <v>19</v>
      </c>
      <c r="H781" s="43"/>
      <c r="I781" s="20" t="s">
        <v>1348</v>
      </c>
      <c r="J781" s="24" t="s">
        <v>1020</v>
      </c>
      <c r="K781" s="43" t="s">
        <v>1023</v>
      </c>
      <c r="L781" s="43" t="s">
        <v>20</v>
      </c>
      <c r="M781" s="43" t="s">
        <v>1350</v>
      </c>
      <c r="N781" s="43" t="s">
        <v>34</v>
      </c>
      <c r="O781" s="23">
        <v>1980.4</v>
      </c>
      <c r="P781" s="20" t="s">
        <v>1351</v>
      </c>
      <c r="Q781" s="43" t="s">
        <v>23</v>
      </c>
      <c r="R781" s="21">
        <v>0.1</v>
      </c>
      <c r="S781" s="22">
        <v>2000.6681269999999</v>
      </c>
      <c r="T781" s="44"/>
      <c r="U781" s="23">
        <v>7877.74</v>
      </c>
      <c r="V781" s="23">
        <f t="shared" si="194"/>
        <v>15760743.330792978</v>
      </c>
      <c r="W781" s="55"/>
      <c r="X781" s="23">
        <v>8077.9</v>
      </c>
      <c r="Y781" s="23">
        <f t="shared" si="195"/>
        <v>16161197.063093299</v>
      </c>
      <c r="Z781" s="23">
        <v>8709.3799999999992</v>
      </c>
      <c r="AA781" s="23">
        <f t="shared" si="196"/>
        <v>17424578.971931256</v>
      </c>
    </row>
    <row r="782" spans="1:27" ht="20.100000000000001" customHeight="1">
      <c r="A782" s="39">
        <v>786</v>
      </c>
      <c r="B782" s="42"/>
      <c r="C782" s="42"/>
      <c r="D782" s="20" t="s">
        <v>1378</v>
      </c>
      <c r="E782" s="20" t="s">
        <v>1379</v>
      </c>
      <c r="F782" s="20" t="s">
        <v>70</v>
      </c>
      <c r="G782" s="20" t="s">
        <v>19</v>
      </c>
      <c r="H782" s="43"/>
      <c r="I782" s="20" t="s">
        <v>1348</v>
      </c>
      <c r="J782" s="24" t="s">
        <v>1020</v>
      </c>
      <c r="K782" s="43" t="s">
        <v>1023</v>
      </c>
      <c r="L782" s="43" t="s">
        <v>20</v>
      </c>
      <c r="M782" s="43" t="s">
        <v>1350</v>
      </c>
      <c r="N782" s="43" t="s">
        <v>35</v>
      </c>
      <c r="O782" s="23">
        <v>1980.4</v>
      </c>
      <c r="P782" s="20" t="s">
        <v>1351</v>
      </c>
      <c r="Q782" s="43" t="s">
        <v>23</v>
      </c>
      <c r="R782" s="21">
        <v>0.1</v>
      </c>
      <c r="S782" s="22">
        <v>2000.6681269999999</v>
      </c>
      <c r="T782" s="44"/>
      <c r="U782" s="23">
        <v>7877.74</v>
      </c>
      <c r="V782" s="23">
        <f t="shared" si="194"/>
        <v>15760743.330792978</v>
      </c>
      <c r="W782" s="55"/>
      <c r="X782" s="23">
        <v>8077.9</v>
      </c>
      <c r="Y782" s="23">
        <f t="shared" si="195"/>
        <v>16161197.063093299</v>
      </c>
      <c r="Z782" s="23">
        <v>8709.3799999999992</v>
      </c>
      <c r="AA782" s="23">
        <f t="shared" si="196"/>
        <v>17424578.971931256</v>
      </c>
    </row>
    <row r="783" spans="1:27" ht="20.100000000000001" customHeight="1">
      <c r="A783" s="39">
        <v>787</v>
      </c>
      <c r="B783" s="45">
        <v>137</v>
      </c>
      <c r="C783" s="45">
        <v>37</v>
      </c>
      <c r="D783" s="26" t="s">
        <v>1346</v>
      </c>
      <c r="E783" s="26" t="s">
        <v>1347</v>
      </c>
      <c r="F783" s="26" t="s">
        <v>70</v>
      </c>
      <c r="G783" s="26" t="s">
        <v>19</v>
      </c>
      <c r="H783" s="46"/>
      <c r="I783" s="26" t="s">
        <v>1348</v>
      </c>
      <c r="J783" s="26" t="s">
        <v>1349</v>
      </c>
      <c r="K783" s="46" t="s">
        <v>1023</v>
      </c>
      <c r="L783" s="46"/>
      <c r="M783" s="46"/>
      <c r="N783" s="46"/>
      <c r="O783" s="31"/>
      <c r="P783" s="26"/>
      <c r="Q783" s="46"/>
      <c r="R783" s="28"/>
      <c r="S783" s="48"/>
      <c r="T783" s="49">
        <f>SUM(S768:S782)</f>
        <v>24548.694955000003</v>
      </c>
      <c r="U783" s="31">
        <f>V783/T783</f>
        <v>7877.7399999999961</v>
      </c>
      <c r="V783" s="31">
        <f>SUM(V768:V782)</f>
        <v>193388236.19480163</v>
      </c>
      <c r="W783" s="56">
        <v>193400000</v>
      </c>
      <c r="X783" s="31">
        <f>Y783/T783</f>
        <v>8077.9</v>
      </c>
      <c r="Y783" s="31">
        <f>SUM(Y768:Y782)</f>
        <v>198301902.97699451</v>
      </c>
      <c r="Z783" s="31">
        <f>AA783/T783</f>
        <v>8709.3799999999974</v>
      </c>
      <c r="AA783" s="31">
        <f>SUM(AA768:AA782)</f>
        <v>213803912.86717784</v>
      </c>
    </row>
    <row r="784" spans="1:27" ht="20.100000000000001" customHeight="1">
      <c r="A784" s="39">
        <v>788</v>
      </c>
      <c r="B784" s="42">
        <v>138</v>
      </c>
      <c r="C784" s="42">
        <v>38</v>
      </c>
      <c r="D784" s="20" t="s">
        <v>1380</v>
      </c>
      <c r="E784" s="20" t="s">
        <v>1381</v>
      </c>
      <c r="F784" s="20" t="s">
        <v>75</v>
      </c>
      <c r="G784" s="20" t="s">
        <v>19</v>
      </c>
      <c r="H784" s="43"/>
      <c r="I784" s="20" t="s">
        <v>1537</v>
      </c>
      <c r="J784" s="20" t="s">
        <v>1382</v>
      </c>
      <c r="K784" s="43" t="s">
        <v>1023</v>
      </c>
      <c r="L784" s="43" t="s">
        <v>20</v>
      </c>
      <c r="M784" s="43" t="s">
        <v>22</v>
      </c>
      <c r="N784" s="43" t="s">
        <v>21</v>
      </c>
      <c r="O784" s="23">
        <v>1916.4</v>
      </c>
      <c r="P784" s="20" t="s">
        <v>1383</v>
      </c>
      <c r="Q784" s="43" t="s">
        <v>23</v>
      </c>
      <c r="R784" s="21">
        <v>0.1</v>
      </c>
      <c r="S784" s="22">
        <v>1962.8892679999999</v>
      </c>
      <c r="T784" s="44"/>
      <c r="U784" s="23">
        <v>7837.74</v>
      </c>
      <c r="V784" s="23">
        <f t="shared" ref="V784:V789" si="197">U784*S784</f>
        <v>15384615.73137432</v>
      </c>
      <c r="W784" s="55"/>
      <c r="X784" s="23">
        <v>8037.9</v>
      </c>
      <c r="Y784" s="23">
        <f t="shared" ref="Y784:Y789" si="198">X784*S784</f>
        <v>15777507.647257198</v>
      </c>
      <c r="Z784" s="23">
        <v>8669.3799999999992</v>
      </c>
      <c r="AA784" s="23">
        <f t="shared" ref="AA784:AA789" si="199">Z784*S784</f>
        <v>17017032.962213837</v>
      </c>
    </row>
    <row r="785" spans="1:27" ht="20.100000000000001" customHeight="1">
      <c r="A785" s="39">
        <v>789</v>
      </c>
      <c r="B785" s="42"/>
      <c r="C785" s="42"/>
      <c r="D785" s="20" t="s">
        <v>1384</v>
      </c>
      <c r="E785" s="20" t="s">
        <v>1385</v>
      </c>
      <c r="F785" s="20" t="s">
        <v>75</v>
      </c>
      <c r="G785" s="20" t="s">
        <v>19</v>
      </c>
      <c r="H785" s="43"/>
      <c r="I785" s="20" t="s">
        <v>1537</v>
      </c>
      <c r="J785" s="24" t="s">
        <v>1020</v>
      </c>
      <c r="K785" s="43" t="s">
        <v>1023</v>
      </c>
      <c r="L785" s="43" t="s">
        <v>20</v>
      </c>
      <c r="M785" s="43" t="s">
        <v>22</v>
      </c>
      <c r="N785" s="43" t="s">
        <v>22</v>
      </c>
      <c r="O785" s="23">
        <v>1872.1</v>
      </c>
      <c r="P785" s="20" t="s">
        <v>1383</v>
      </c>
      <c r="Q785" s="43" t="s">
        <v>23</v>
      </c>
      <c r="R785" s="21">
        <v>0.1</v>
      </c>
      <c r="S785" s="22">
        <v>1962.8892679999999</v>
      </c>
      <c r="T785" s="44"/>
      <c r="U785" s="23">
        <v>7837.74</v>
      </c>
      <c r="V785" s="23">
        <f t="shared" si="197"/>
        <v>15384615.73137432</v>
      </c>
      <c r="W785" s="55"/>
      <c r="X785" s="23">
        <v>8037.9</v>
      </c>
      <c r="Y785" s="23">
        <f t="shared" si="198"/>
        <v>15777507.647257198</v>
      </c>
      <c r="Z785" s="23">
        <v>8669.3799999999992</v>
      </c>
      <c r="AA785" s="23">
        <f t="shared" si="199"/>
        <v>17017032.962213837</v>
      </c>
    </row>
    <row r="786" spans="1:27" ht="20.100000000000001" customHeight="1">
      <c r="A786" s="39">
        <v>790</v>
      </c>
      <c r="B786" s="42"/>
      <c r="C786" s="42"/>
      <c r="D786" s="20" t="s">
        <v>1386</v>
      </c>
      <c r="E786" s="20" t="s">
        <v>1387</v>
      </c>
      <c r="F786" s="20" t="s">
        <v>75</v>
      </c>
      <c r="G786" s="20" t="s">
        <v>19</v>
      </c>
      <c r="H786" s="43"/>
      <c r="I786" s="20" t="s">
        <v>1537</v>
      </c>
      <c r="J786" s="24" t="s">
        <v>1020</v>
      </c>
      <c r="K786" s="43" t="s">
        <v>1023</v>
      </c>
      <c r="L786" s="43" t="s">
        <v>20</v>
      </c>
      <c r="M786" s="43" t="s">
        <v>22</v>
      </c>
      <c r="N786" s="43" t="s">
        <v>25</v>
      </c>
      <c r="O786" s="23">
        <v>1826.6</v>
      </c>
      <c r="P786" s="20" t="s">
        <v>1383</v>
      </c>
      <c r="Q786" s="43" t="s">
        <v>23</v>
      </c>
      <c r="R786" s="21">
        <v>0.1</v>
      </c>
      <c r="S786" s="22">
        <v>1962.8892679999999</v>
      </c>
      <c r="T786" s="44"/>
      <c r="U786" s="23">
        <v>7837.74</v>
      </c>
      <c r="V786" s="23">
        <f t="shared" si="197"/>
        <v>15384615.73137432</v>
      </c>
      <c r="W786" s="55"/>
      <c r="X786" s="23">
        <v>8037.9</v>
      </c>
      <c r="Y786" s="23">
        <f t="shared" si="198"/>
        <v>15777507.647257198</v>
      </c>
      <c r="Z786" s="23">
        <v>8669.3799999999992</v>
      </c>
      <c r="AA786" s="23">
        <f t="shared" si="199"/>
        <v>17017032.962213837</v>
      </c>
    </row>
    <row r="787" spans="1:27" ht="20.100000000000001" customHeight="1">
      <c r="A787" s="39">
        <v>791</v>
      </c>
      <c r="B787" s="42"/>
      <c r="C787" s="42"/>
      <c r="D787" s="20" t="s">
        <v>1388</v>
      </c>
      <c r="E787" s="20" t="s">
        <v>1389</v>
      </c>
      <c r="F787" s="20" t="s">
        <v>75</v>
      </c>
      <c r="G787" s="20" t="s">
        <v>19</v>
      </c>
      <c r="H787" s="43"/>
      <c r="I787" s="20" t="s">
        <v>1537</v>
      </c>
      <c r="J787" s="24" t="s">
        <v>1020</v>
      </c>
      <c r="K787" s="43" t="s">
        <v>1023</v>
      </c>
      <c r="L787" s="43" t="s">
        <v>20</v>
      </c>
      <c r="M787" s="43" t="s">
        <v>22</v>
      </c>
      <c r="N787" s="43" t="s">
        <v>27</v>
      </c>
      <c r="O787" s="23">
        <v>1896.2</v>
      </c>
      <c r="P787" s="20" t="s">
        <v>1383</v>
      </c>
      <c r="Q787" s="43" t="s">
        <v>23</v>
      </c>
      <c r="R787" s="21">
        <v>0.1</v>
      </c>
      <c r="S787" s="22">
        <v>1962.8892679999999</v>
      </c>
      <c r="T787" s="44"/>
      <c r="U787" s="23">
        <v>7837.74</v>
      </c>
      <c r="V787" s="23">
        <f t="shared" si="197"/>
        <v>15384615.73137432</v>
      </c>
      <c r="W787" s="55"/>
      <c r="X787" s="23">
        <v>8037.9</v>
      </c>
      <c r="Y787" s="23">
        <f t="shared" si="198"/>
        <v>15777507.647257198</v>
      </c>
      <c r="Z787" s="23">
        <v>8669.3799999999992</v>
      </c>
      <c r="AA787" s="23">
        <f t="shared" si="199"/>
        <v>17017032.962213837</v>
      </c>
    </row>
    <row r="788" spans="1:27" ht="20.100000000000001" customHeight="1">
      <c r="A788" s="39">
        <v>792</v>
      </c>
      <c r="B788" s="42"/>
      <c r="C788" s="42"/>
      <c r="D788" s="20" t="s">
        <v>1390</v>
      </c>
      <c r="E788" s="20" t="s">
        <v>1391</v>
      </c>
      <c r="F788" s="20" t="s">
        <v>75</v>
      </c>
      <c r="G788" s="20" t="s">
        <v>19</v>
      </c>
      <c r="H788" s="43"/>
      <c r="I788" s="20" t="s">
        <v>1537</v>
      </c>
      <c r="J788" s="24" t="s">
        <v>1020</v>
      </c>
      <c r="K788" s="43" t="s">
        <v>1023</v>
      </c>
      <c r="L788" s="43" t="s">
        <v>20</v>
      </c>
      <c r="M788" s="43" t="s">
        <v>22</v>
      </c>
      <c r="N788" s="43" t="s">
        <v>33</v>
      </c>
      <c r="O788" s="23">
        <v>1944</v>
      </c>
      <c r="P788" s="20" t="s">
        <v>1383</v>
      </c>
      <c r="Q788" s="43" t="s">
        <v>23</v>
      </c>
      <c r="R788" s="21">
        <v>0.1</v>
      </c>
      <c r="S788" s="22">
        <v>1962.8892679999999</v>
      </c>
      <c r="T788" s="44"/>
      <c r="U788" s="23">
        <v>7837.74</v>
      </c>
      <c r="V788" s="23">
        <f t="shared" si="197"/>
        <v>15384615.73137432</v>
      </c>
      <c r="W788" s="55"/>
      <c r="X788" s="23">
        <v>8037.9</v>
      </c>
      <c r="Y788" s="23">
        <f t="shared" si="198"/>
        <v>15777507.647257198</v>
      </c>
      <c r="Z788" s="23">
        <v>8669.3799999999992</v>
      </c>
      <c r="AA788" s="23">
        <f t="shared" si="199"/>
        <v>17017032.962213837</v>
      </c>
    </row>
    <row r="789" spans="1:27" ht="20.100000000000001" customHeight="1">
      <c r="A789" s="39">
        <v>793</v>
      </c>
      <c r="B789" s="42"/>
      <c r="C789" s="42"/>
      <c r="D789" s="20">
        <v>17101311303209</v>
      </c>
      <c r="E789" s="20" t="s">
        <v>1392</v>
      </c>
      <c r="F789" s="20" t="s">
        <v>75</v>
      </c>
      <c r="G789" s="20" t="s">
        <v>19</v>
      </c>
      <c r="H789" s="43"/>
      <c r="I789" s="20" t="s">
        <v>1537</v>
      </c>
      <c r="J789" s="24" t="s">
        <v>1020</v>
      </c>
      <c r="K789" s="43" t="s">
        <v>1023</v>
      </c>
      <c r="L789" s="43" t="s">
        <v>20</v>
      </c>
      <c r="M789" s="43" t="s">
        <v>22</v>
      </c>
      <c r="N789" s="43" t="s">
        <v>34</v>
      </c>
      <c r="O789" s="23">
        <v>1944</v>
      </c>
      <c r="P789" s="20" t="s">
        <v>1383</v>
      </c>
      <c r="Q789" s="43" t="s">
        <v>23</v>
      </c>
      <c r="R789" s="21">
        <v>0.1</v>
      </c>
      <c r="S789" s="22">
        <v>1962.8892679999999</v>
      </c>
      <c r="T789" s="44"/>
      <c r="U789" s="23">
        <v>7837.74</v>
      </c>
      <c r="V789" s="23">
        <f t="shared" si="197"/>
        <v>15384615.73137432</v>
      </c>
      <c r="W789" s="55"/>
      <c r="X789" s="23">
        <v>8037.9</v>
      </c>
      <c r="Y789" s="23">
        <f t="shared" si="198"/>
        <v>15777507.647257198</v>
      </c>
      <c r="Z789" s="23">
        <v>8669.3799999999992</v>
      </c>
      <c r="AA789" s="23">
        <f t="shared" si="199"/>
        <v>17017032.962213837</v>
      </c>
    </row>
    <row r="790" spans="1:27" ht="20.100000000000001" customHeight="1">
      <c r="A790" s="39">
        <v>794</v>
      </c>
      <c r="B790" s="45">
        <v>138</v>
      </c>
      <c r="C790" s="45">
        <v>38</v>
      </c>
      <c r="D790" s="26" t="s">
        <v>1380</v>
      </c>
      <c r="E790" s="26" t="s">
        <v>1381</v>
      </c>
      <c r="F790" s="26" t="s">
        <v>75</v>
      </c>
      <c r="G790" s="26" t="s">
        <v>19</v>
      </c>
      <c r="H790" s="46"/>
      <c r="I790" s="26" t="s">
        <v>1537</v>
      </c>
      <c r="J790" s="26" t="s">
        <v>1382</v>
      </c>
      <c r="K790" s="46" t="s">
        <v>1023</v>
      </c>
      <c r="L790" s="46"/>
      <c r="M790" s="46"/>
      <c r="N790" s="46"/>
      <c r="O790" s="31"/>
      <c r="P790" s="26"/>
      <c r="Q790" s="46"/>
      <c r="R790" s="28"/>
      <c r="S790" s="48"/>
      <c r="T790" s="49">
        <f>SUM(S784:S789)</f>
        <v>11777.335607999998</v>
      </c>
      <c r="U790" s="31">
        <f>V790/T790</f>
        <v>7837.7400000000016</v>
      </c>
      <c r="V790" s="31">
        <f>SUM(V784:V789)</f>
        <v>92307694.388245925</v>
      </c>
      <c r="W790" s="56">
        <v>92400000</v>
      </c>
      <c r="X790" s="31">
        <f>Y790/T790</f>
        <v>8037.9</v>
      </c>
      <c r="Y790" s="31">
        <f>SUM(Y784:Y789)</f>
        <v>94665045.883543178</v>
      </c>
      <c r="Z790" s="31">
        <f>AA790/T790</f>
        <v>8669.380000000001</v>
      </c>
      <c r="AA790" s="31">
        <f>SUM(AA784:AA789)</f>
        <v>102102197.77328303</v>
      </c>
    </row>
    <row r="791" spans="1:27" ht="20.100000000000001" customHeight="1">
      <c r="A791" s="39">
        <v>795</v>
      </c>
      <c r="B791" s="42">
        <v>139</v>
      </c>
      <c r="C791" s="42">
        <v>39</v>
      </c>
      <c r="D791" s="20" t="s">
        <v>1393</v>
      </c>
      <c r="E791" s="20" t="s">
        <v>1394</v>
      </c>
      <c r="F791" s="20" t="s">
        <v>75</v>
      </c>
      <c r="G791" s="20" t="s">
        <v>19</v>
      </c>
      <c r="H791" s="43"/>
      <c r="I791" s="20" t="s">
        <v>1395</v>
      </c>
      <c r="J791" s="20" t="s">
        <v>1396</v>
      </c>
      <c r="K791" s="43" t="s">
        <v>1023</v>
      </c>
      <c r="L791" s="43" t="s">
        <v>20</v>
      </c>
      <c r="M791" s="43" t="s">
        <v>22</v>
      </c>
      <c r="N791" s="43" t="s">
        <v>21</v>
      </c>
      <c r="O791" s="23">
        <v>1771.1</v>
      </c>
      <c r="P791" s="20" t="s">
        <v>38</v>
      </c>
      <c r="Q791" s="43" t="s">
        <v>23</v>
      </c>
      <c r="R791" s="21">
        <v>0.1</v>
      </c>
      <c r="S791" s="22">
        <v>1798.28</v>
      </c>
      <c r="T791" s="44"/>
      <c r="U791" s="23">
        <v>7837.74</v>
      </c>
      <c r="V791" s="23">
        <f>U791*S791</f>
        <v>14094451.087199999</v>
      </c>
      <c r="W791" s="55"/>
      <c r="X791" s="23">
        <v>8037.9</v>
      </c>
      <c r="Y791" s="23">
        <f t="shared" ref="Y791" si="200">X791*S791</f>
        <v>14454394.811999999</v>
      </c>
      <c r="Z791" s="23">
        <v>8669.3799999999992</v>
      </c>
      <c r="AA791" s="23">
        <f t="shared" ref="AA791" si="201">Z791*S791</f>
        <v>15589972.666399999</v>
      </c>
    </row>
    <row r="792" spans="1:27" ht="20.100000000000001" customHeight="1">
      <c r="A792" s="39">
        <v>796</v>
      </c>
      <c r="B792" s="45">
        <v>139</v>
      </c>
      <c r="C792" s="45">
        <v>39</v>
      </c>
      <c r="D792" s="26" t="s">
        <v>1393</v>
      </c>
      <c r="E792" s="26" t="s">
        <v>1394</v>
      </c>
      <c r="F792" s="26" t="s">
        <v>75</v>
      </c>
      <c r="G792" s="26" t="s">
        <v>19</v>
      </c>
      <c r="H792" s="46"/>
      <c r="I792" s="26" t="s">
        <v>1395</v>
      </c>
      <c r="J792" s="26" t="s">
        <v>1396</v>
      </c>
      <c r="K792" s="46" t="s">
        <v>1023</v>
      </c>
      <c r="L792" s="46"/>
      <c r="M792" s="46"/>
      <c r="N792" s="46"/>
      <c r="O792" s="31"/>
      <c r="P792" s="26"/>
      <c r="Q792" s="46"/>
      <c r="R792" s="28"/>
      <c r="S792" s="48"/>
      <c r="T792" s="49">
        <f>SUM(S791)</f>
        <v>1798.28</v>
      </c>
      <c r="U792" s="31">
        <f>V792/T792</f>
        <v>7837.74</v>
      </c>
      <c r="V792" s="31">
        <f>SUM(V791)</f>
        <v>14094451.087199999</v>
      </c>
      <c r="W792" s="56">
        <v>14100000</v>
      </c>
      <c r="X792" s="31">
        <f>Y792/T792</f>
        <v>8037.9</v>
      </c>
      <c r="Y792" s="31">
        <f>SUM(Y791)</f>
        <v>14454394.811999999</v>
      </c>
      <c r="Z792" s="31">
        <f>AA792/T792</f>
        <v>8669.3799999999992</v>
      </c>
      <c r="AA792" s="31">
        <f>SUM(AA791)</f>
        <v>15589972.666399999</v>
      </c>
    </row>
    <row r="793" spans="1:27" s="89" customFormat="1" ht="20.100000000000001" customHeight="1">
      <c r="A793" s="74">
        <v>797</v>
      </c>
      <c r="B793" s="85">
        <v>140</v>
      </c>
      <c r="C793" s="85">
        <v>40</v>
      </c>
      <c r="D793" s="76">
        <v>72114251703205</v>
      </c>
      <c r="E793" s="76" t="s">
        <v>1397</v>
      </c>
      <c r="F793" s="76" t="s">
        <v>76</v>
      </c>
      <c r="G793" s="76" t="s">
        <v>19</v>
      </c>
      <c r="H793" s="86"/>
      <c r="I793" s="76" t="s">
        <v>1398</v>
      </c>
      <c r="J793" s="76" t="s">
        <v>1399</v>
      </c>
      <c r="K793" s="86" t="s">
        <v>1023</v>
      </c>
      <c r="L793" s="86" t="s">
        <v>1400</v>
      </c>
      <c r="M793" s="86" t="s">
        <v>21</v>
      </c>
      <c r="N793" s="86" t="s">
        <v>26</v>
      </c>
      <c r="O793" s="80">
        <v>653.6</v>
      </c>
      <c r="P793" s="76" t="s">
        <v>1401</v>
      </c>
      <c r="Q793" s="86" t="s">
        <v>23</v>
      </c>
      <c r="R793" s="78">
        <v>0.1</v>
      </c>
      <c r="S793" s="79">
        <v>660.39150400000005</v>
      </c>
      <c r="T793" s="87"/>
      <c r="U793" s="80">
        <v>10845</v>
      </c>
      <c r="V793" s="80">
        <f>U793*S793</f>
        <v>7161945.8608800005</v>
      </c>
      <c r="W793" s="81"/>
      <c r="X793" s="80">
        <v>10845</v>
      </c>
      <c r="Y793" s="80">
        <f t="shared" ref="Y793:Y796" si="202">X793*S793</f>
        <v>7161945.8608800005</v>
      </c>
      <c r="Z793" s="80">
        <v>10845</v>
      </c>
      <c r="AA793" s="80">
        <f t="shared" ref="AA793:AA796" si="203">Z793*S793</f>
        <v>7161945.8608800005</v>
      </c>
    </row>
    <row r="794" spans="1:27" s="89" customFormat="1" ht="20.100000000000001" customHeight="1">
      <c r="A794" s="74">
        <v>798</v>
      </c>
      <c r="B794" s="85"/>
      <c r="C794" s="85"/>
      <c r="D794" s="76">
        <v>72114251303208</v>
      </c>
      <c r="E794" s="76" t="s">
        <v>1402</v>
      </c>
      <c r="F794" s="76" t="s">
        <v>76</v>
      </c>
      <c r="G794" s="76" t="s">
        <v>19</v>
      </c>
      <c r="H794" s="86"/>
      <c r="I794" s="76" t="s">
        <v>1398</v>
      </c>
      <c r="J794" s="83" t="s">
        <v>1020</v>
      </c>
      <c r="K794" s="86" t="s">
        <v>1023</v>
      </c>
      <c r="L794" s="86" t="s">
        <v>20</v>
      </c>
      <c r="M794" s="86" t="s">
        <v>21</v>
      </c>
      <c r="N794" s="86" t="s">
        <v>38</v>
      </c>
      <c r="O794" s="80">
        <v>529.29999999999995</v>
      </c>
      <c r="P794" s="76" t="s">
        <v>1401</v>
      </c>
      <c r="Q794" s="86" t="s">
        <v>23</v>
      </c>
      <c r="R794" s="78">
        <v>0.1</v>
      </c>
      <c r="S794" s="79">
        <v>534.83187399999997</v>
      </c>
      <c r="T794" s="87"/>
      <c r="U794" s="80">
        <v>7877.74</v>
      </c>
      <c r="V794" s="80">
        <f>U794*S794</f>
        <v>4213266.4470847594</v>
      </c>
      <c r="W794" s="81"/>
      <c r="X794" s="80">
        <v>8077.9</v>
      </c>
      <c r="Y794" s="80">
        <f t="shared" si="202"/>
        <v>4320318.3949845992</v>
      </c>
      <c r="Z794" s="80">
        <v>8709.3799999999992</v>
      </c>
      <c r="AA794" s="80">
        <f t="shared" si="203"/>
        <v>4658054.0267781196</v>
      </c>
    </row>
    <row r="795" spans="1:27" s="89" customFormat="1" ht="20.100000000000001" customHeight="1">
      <c r="A795" s="74">
        <v>799</v>
      </c>
      <c r="B795" s="85"/>
      <c r="C795" s="85"/>
      <c r="D795" s="76">
        <v>72114251203204</v>
      </c>
      <c r="E795" s="76" t="s">
        <v>1403</v>
      </c>
      <c r="F795" s="76" t="s">
        <v>76</v>
      </c>
      <c r="G795" s="76" t="s">
        <v>19</v>
      </c>
      <c r="H795" s="86"/>
      <c r="I795" s="76" t="s">
        <v>1398</v>
      </c>
      <c r="J795" s="83" t="s">
        <v>1020</v>
      </c>
      <c r="K795" s="86" t="s">
        <v>1023</v>
      </c>
      <c r="L795" s="86" t="s">
        <v>1404</v>
      </c>
      <c r="M795" s="86" t="s">
        <v>21</v>
      </c>
      <c r="N795" s="86" t="s">
        <v>27</v>
      </c>
      <c r="O795" s="80">
        <v>1233.3</v>
      </c>
      <c r="P795" s="76" t="s">
        <v>1401</v>
      </c>
      <c r="Q795" s="86" t="s">
        <v>23</v>
      </c>
      <c r="R795" s="78">
        <v>0.1</v>
      </c>
      <c r="S795" s="79">
        <v>1246.448897</v>
      </c>
      <c r="T795" s="87"/>
      <c r="U795" s="80">
        <v>8077.9</v>
      </c>
      <c r="V795" s="80">
        <f>U795*S795</f>
        <v>10068689.545076299</v>
      </c>
      <c r="W795" s="81"/>
      <c r="X795" s="80">
        <v>8077.9</v>
      </c>
      <c r="Y795" s="80">
        <f t="shared" si="202"/>
        <v>10068689.545076299</v>
      </c>
      <c r="Z795" s="80">
        <v>8075.39</v>
      </c>
      <c r="AA795" s="80">
        <f t="shared" si="203"/>
        <v>10065560.95834483</v>
      </c>
    </row>
    <row r="796" spans="1:27" s="89" customFormat="1" ht="20.100000000000001" customHeight="1">
      <c r="A796" s="74">
        <v>800</v>
      </c>
      <c r="B796" s="85"/>
      <c r="C796" s="85"/>
      <c r="D796" s="76">
        <v>72114251203217</v>
      </c>
      <c r="E796" s="76" t="s">
        <v>1405</v>
      </c>
      <c r="F796" s="76" t="s">
        <v>76</v>
      </c>
      <c r="G796" s="76" t="s">
        <v>19</v>
      </c>
      <c r="H796" s="86"/>
      <c r="I796" s="76" t="s">
        <v>1398</v>
      </c>
      <c r="J796" s="83" t="s">
        <v>1020</v>
      </c>
      <c r="K796" s="86" t="s">
        <v>1023</v>
      </c>
      <c r="L796" s="86" t="s">
        <v>1404</v>
      </c>
      <c r="M796" s="86" t="s">
        <v>21</v>
      </c>
      <c r="N796" s="86" t="s">
        <v>1406</v>
      </c>
      <c r="O796" s="80">
        <v>230.4</v>
      </c>
      <c r="P796" s="76" t="s">
        <v>1401</v>
      </c>
      <c r="Q796" s="86" t="s">
        <v>23</v>
      </c>
      <c r="R796" s="78">
        <v>0.1</v>
      </c>
      <c r="S796" s="79">
        <v>232.85642300000001</v>
      </c>
      <c r="T796" s="87"/>
      <c r="U796" s="80">
        <v>8077.9</v>
      </c>
      <c r="V796" s="80">
        <f>U796*S796</f>
        <v>1880990.8993517</v>
      </c>
      <c r="W796" s="81"/>
      <c r="X796" s="80">
        <v>8077.9</v>
      </c>
      <c r="Y796" s="80">
        <f t="shared" si="202"/>
        <v>1880990.8993517</v>
      </c>
      <c r="Z796" s="80">
        <v>8075.39</v>
      </c>
      <c r="AA796" s="80">
        <f t="shared" si="203"/>
        <v>1880406.4297299702</v>
      </c>
    </row>
    <row r="797" spans="1:27" s="89" customFormat="1" ht="20.100000000000001" customHeight="1">
      <c r="A797" s="74">
        <v>801</v>
      </c>
      <c r="B797" s="85">
        <v>140</v>
      </c>
      <c r="C797" s="85">
        <v>40</v>
      </c>
      <c r="D797" s="76">
        <v>72114251703205</v>
      </c>
      <c r="E797" s="76" t="s">
        <v>1397</v>
      </c>
      <c r="F797" s="76" t="s">
        <v>76</v>
      </c>
      <c r="G797" s="76" t="s">
        <v>19</v>
      </c>
      <c r="H797" s="86"/>
      <c r="I797" s="76" t="s">
        <v>1398</v>
      </c>
      <c r="J797" s="76" t="s">
        <v>1399</v>
      </c>
      <c r="K797" s="86" t="s">
        <v>1023</v>
      </c>
      <c r="L797" s="86"/>
      <c r="M797" s="86"/>
      <c r="N797" s="86"/>
      <c r="O797" s="80"/>
      <c r="P797" s="76"/>
      <c r="Q797" s="86"/>
      <c r="R797" s="78"/>
      <c r="S797" s="88"/>
      <c r="T797" s="87">
        <f>SUM(S793:S796)</f>
        <v>2674.5286980000001</v>
      </c>
      <c r="U797" s="80">
        <f>V797/T797</f>
        <v>8721.1226298805486</v>
      </c>
      <c r="V797" s="80">
        <f>SUM(V793:V796)</f>
        <v>23324892.752392761</v>
      </c>
      <c r="W797" s="81">
        <v>23400000</v>
      </c>
      <c r="X797" s="80">
        <f>Y797/T797</f>
        <v>8761.1491018267625</v>
      </c>
      <c r="Y797" s="80">
        <f>SUM(Y793:Y796)</f>
        <v>23431944.700292602</v>
      </c>
      <c r="Z797" s="80">
        <f>AA797/T797</f>
        <v>8886.0393584503308</v>
      </c>
      <c r="AA797" s="80">
        <f>SUM(AA793:AA796)</f>
        <v>23765967.27573292</v>
      </c>
    </row>
    <row r="798" spans="1:27" ht="20.100000000000001" customHeight="1">
      <c r="A798" s="39">
        <v>802</v>
      </c>
      <c r="B798" s="42">
        <v>141</v>
      </c>
      <c r="C798" s="42">
        <v>41</v>
      </c>
      <c r="D798" s="20">
        <v>72114500503201</v>
      </c>
      <c r="E798" s="20" t="s">
        <v>1407</v>
      </c>
      <c r="F798" s="20" t="s">
        <v>76</v>
      </c>
      <c r="G798" s="20" t="s">
        <v>19</v>
      </c>
      <c r="H798" s="43"/>
      <c r="I798" s="20" t="s">
        <v>1408</v>
      </c>
      <c r="J798" s="20" t="s">
        <v>1409</v>
      </c>
      <c r="K798" s="43" t="s">
        <v>1023</v>
      </c>
      <c r="L798" s="43" t="s">
        <v>29</v>
      </c>
      <c r="M798" s="43">
        <v>10</v>
      </c>
      <c r="N798" s="43">
        <v>1</v>
      </c>
      <c r="O798" s="23">
        <v>766.8</v>
      </c>
      <c r="P798" s="20">
        <v>5</v>
      </c>
      <c r="Q798" s="43" t="s">
        <v>64</v>
      </c>
      <c r="R798" s="21">
        <v>0.21</v>
      </c>
      <c r="S798" s="22">
        <v>774.87651000000005</v>
      </c>
      <c r="T798" s="44"/>
      <c r="U798" s="23">
        <v>8174.44</v>
      </c>
      <c r="V798" s="23">
        <f>U798*S798</f>
        <v>6334181.5384044005</v>
      </c>
      <c r="W798" s="55"/>
      <c r="X798" s="23">
        <v>8265.3799999999992</v>
      </c>
      <c r="Y798" s="23">
        <f t="shared" ref="Y798" si="204">X798*S798</f>
        <v>6404648.8082237998</v>
      </c>
      <c r="Z798" s="23">
        <v>8556.3799999999992</v>
      </c>
      <c r="AA798" s="23">
        <f>Z798*S798</f>
        <v>6630137.8726337999</v>
      </c>
    </row>
    <row r="799" spans="1:27" ht="20.100000000000001" customHeight="1">
      <c r="A799" s="39">
        <v>803</v>
      </c>
      <c r="B799" s="45">
        <v>141</v>
      </c>
      <c r="C799" s="45">
        <v>41</v>
      </c>
      <c r="D799" s="26">
        <v>72114500503201</v>
      </c>
      <c r="E799" s="26" t="s">
        <v>1407</v>
      </c>
      <c r="F799" s="26" t="s">
        <v>76</v>
      </c>
      <c r="G799" s="26" t="s">
        <v>19</v>
      </c>
      <c r="H799" s="46"/>
      <c r="I799" s="26" t="s">
        <v>1408</v>
      </c>
      <c r="J799" s="26" t="s">
        <v>1409</v>
      </c>
      <c r="K799" s="46" t="s">
        <v>1023</v>
      </c>
      <c r="L799" s="46"/>
      <c r="M799" s="46"/>
      <c r="N799" s="46"/>
      <c r="O799" s="31"/>
      <c r="P799" s="26"/>
      <c r="Q799" s="46"/>
      <c r="R799" s="28"/>
      <c r="S799" s="48"/>
      <c r="T799" s="49">
        <f>SUM(S798)</f>
        <v>774.87651000000005</v>
      </c>
      <c r="U799" s="31">
        <f>V799/T799</f>
        <v>8174.44</v>
      </c>
      <c r="V799" s="31">
        <f>SUM(V798)</f>
        <v>6334181.5384044005</v>
      </c>
      <c r="W799" s="56">
        <v>6400000</v>
      </c>
      <c r="X799" s="31">
        <f>Y799/T799</f>
        <v>8265.3799999999992</v>
      </c>
      <c r="Y799" s="31">
        <f>SUM(Y798)</f>
        <v>6404648.8082237998</v>
      </c>
      <c r="Z799" s="31">
        <f>AA799/T799</f>
        <v>8556.3799999999992</v>
      </c>
      <c r="AA799" s="31">
        <f>SUM(AA798)</f>
        <v>6630137.8726337999</v>
      </c>
    </row>
    <row r="800" spans="1:27" ht="20.100000000000001" customHeight="1">
      <c r="A800" s="39">
        <v>804</v>
      </c>
      <c r="B800" s="42">
        <v>142</v>
      </c>
      <c r="C800" s="42">
        <v>42</v>
      </c>
      <c r="D800" s="20">
        <v>72114481303201</v>
      </c>
      <c r="E800" s="20" t="s">
        <v>1410</v>
      </c>
      <c r="F800" s="20" t="s">
        <v>76</v>
      </c>
      <c r="G800" s="20" t="s">
        <v>19</v>
      </c>
      <c r="H800" s="43"/>
      <c r="I800" s="20" t="s">
        <v>1411</v>
      </c>
      <c r="J800" s="20" t="s">
        <v>1409</v>
      </c>
      <c r="K800" s="43" t="s">
        <v>1023</v>
      </c>
      <c r="L800" s="43" t="s">
        <v>20</v>
      </c>
      <c r="M800" s="43" t="s">
        <v>74</v>
      </c>
      <c r="N800" s="43" t="s">
        <v>21</v>
      </c>
      <c r="O800" s="23">
        <v>1995.4</v>
      </c>
      <c r="P800" s="20" t="s">
        <v>26</v>
      </c>
      <c r="Q800" s="43" t="s">
        <v>23</v>
      </c>
      <c r="R800" s="21">
        <v>0.1</v>
      </c>
      <c r="S800" s="22">
        <v>2015.693708</v>
      </c>
      <c r="T800" s="44"/>
      <c r="U800" s="23">
        <v>7877.74</v>
      </c>
      <c r="V800" s="23">
        <f>U800*S800</f>
        <v>15879110.95125992</v>
      </c>
      <c r="W800" s="55"/>
      <c r="X800" s="23">
        <v>8077.9</v>
      </c>
      <c r="Y800" s="23">
        <f t="shared" ref="Y800:Y803" si="205">X800*S800</f>
        <v>16282572.203853199</v>
      </c>
      <c r="Z800" s="23">
        <v>8709.3799999999992</v>
      </c>
      <c r="AA800" s="23">
        <f t="shared" ref="AA800:AA803" si="206">Z800*S800</f>
        <v>17555442.466581039</v>
      </c>
    </row>
    <row r="801" spans="1:27" ht="20.100000000000001" customHeight="1">
      <c r="A801" s="39">
        <v>805</v>
      </c>
      <c r="B801" s="42"/>
      <c r="C801" s="42"/>
      <c r="D801" s="20">
        <v>72114481303202</v>
      </c>
      <c r="E801" s="20" t="s">
        <v>1412</v>
      </c>
      <c r="F801" s="20" t="s">
        <v>76</v>
      </c>
      <c r="G801" s="20" t="s">
        <v>19</v>
      </c>
      <c r="H801" s="43"/>
      <c r="I801" s="20" t="s">
        <v>1411</v>
      </c>
      <c r="J801" s="24" t="s">
        <v>1020</v>
      </c>
      <c r="K801" s="43" t="s">
        <v>1023</v>
      </c>
      <c r="L801" s="43" t="s">
        <v>20</v>
      </c>
      <c r="M801" s="43" t="s">
        <v>74</v>
      </c>
      <c r="N801" s="43" t="s">
        <v>22</v>
      </c>
      <c r="O801" s="23">
        <v>1995.4</v>
      </c>
      <c r="P801" s="20" t="s">
        <v>26</v>
      </c>
      <c r="Q801" s="43" t="s">
        <v>23</v>
      </c>
      <c r="R801" s="21">
        <v>0.1</v>
      </c>
      <c r="S801" s="22">
        <v>2015.693708</v>
      </c>
      <c r="T801" s="44"/>
      <c r="U801" s="23">
        <v>7877.74</v>
      </c>
      <c r="V801" s="23">
        <f>U801*S801</f>
        <v>15879110.95125992</v>
      </c>
      <c r="W801" s="55"/>
      <c r="X801" s="23">
        <v>8077.9</v>
      </c>
      <c r="Y801" s="23">
        <f t="shared" si="205"/>
        <v>16282572.203853199</v>
      </c>
      <c r="Z801" s="23">
        <v>8709.3799999999992</v>
      </c>
      <c r="AA801" s="23">
        <f t="shared" si="206"/>
        <v>17555442.466581039</v>
      </c>
    </row>
    <row r="802" spans="1:27" ht="20.100000000000001" customHeight="1">
      <c r="A802" s="39">
        <v>806</v>
      </c>
      <c r="B802" s="42"/>
      <c r="C802" s="42"/>
      <c r="D802" s="20">
        <v>72114481303206</v>
      </c>
      <c r="E802" s="20" t="s">
        <v>1413</v>
      </c>
      <c r="F802" s="20" t="s">
        <v>76</v>
      </c>
      <c r="G802" s="20" t="s">
        <v>19</v>
      </c>
      <c r="H802" s="43"/>
      <c r="I802" s="20" t="s">
        <v>1411</v>
      </c>
      <c r="J802" s="24" t="s">
        <v>1020</v>
      </c>
      <c r="K802" s="43" t="s">
        <v>1023</v>
      </c>
      <c r="L802" s="43" t="s">
        <v>20</v>
      </c>
      <c r="M802" s="43" t="s">
        <v>74</v>
      </c>
      <c r="N802" s="43" t="s">
        <v>40</v>
      </c>
      <c r="O802" s="23">
        <v>1865.1</v>
      </c>
      <c r="P802" s="20" t="s">
        <v>26</v>
      </c>
      <c r="Q802" s="43" t="s">
        <v>23</v>
      </c>
      <c r="R802" s="21">
        <v>0.1</v>
      </c>
      <c r="S802" s="22">
        <v>1884.0685249999999</v>
      </c>
      <c r="T802" s="44"/>
      <c r="U802" s="23">
        <v>7877.74</v>
      </c>
      <c r="V802" s="23">
        <f>U802*S802</f>
        <v>14842201.982133498</v>
      </c>
      <c r="W802" s="55"/>
      <c r="X802" s="23">
        <v>8077.9</v>
      </c>
      <c r="Y802" s="23">
        <f t="shared" si="205"/>
        <v>15219317.138097499</v>
      </c>
      <c r="Z802" s="23">
        <v>8709.3799999999992</v>
      </c>
      <c r="AA802" s="23">
        <f t="shared" si="206"/>
        <v>16409068.730264498</v>
      </c>
    </row>
    <row r="803" spans="1:27" ht="20.100000000000001" customHeight="1">
      <c r="A803" s="39">
        <v>807</v>
      </c>
      <c r="B803" s="42"/>
      <c r="C803" s="42"/>
      <c r="D803" s="20">
        <v>72114481303208</v>
      </c>
      <c r="E803" s="20" t="s">
        <v>1414</v>
      </c>
      <c r="F803" s="20" t="s">
        <v>76</v>
      </c>
      <c r="G803" s="20" t="s">
        <v>19</v>
      </c>
      <c r="H803" s="43"/>
      <c r="I803" s="20" t="s">
        <v>1411</v>
      </c>
      <c r="J803" s="24" t="s">
        <v>1020</v>
      </c>
      <c r="K803" s="43" t="s">
        <v>1023</v>
      </c>
      <c r="L803" s="43" t="s">
        <v>20</v>
      </c>
      <c r="M803" s="43" t="s">
        <v>74</v>
      </c>
      <c r="N803" s="43" t="s">
        <v>38</v>
      </c>
      <c r="O803" s="23">
        <v>1136.7</v>
      </c>
      <c r="P803" s="20" t="s">
        <v>26</v>
      </c>
      <c r="Q803" s="43" t="s">
        <v>23</v>
      </c>
      <c r="R803" s="21">
        <v>0.1</v>
      </c>
      <c r="S803" s="22">
        <v>1148.260518</v>
      </c>
      <c r="T803" s="44"/>
      <c r="U803" s="23">
        <v>7877.74</v>
      </c>
      <c r="V803" s="23">
        <f>U803*S803</f>
        <v>9045697.8130693194</v>
      </c>
      <c r="W803" s="55"/>
      <c r="X803" s="23">
        <v>8077.9</v>
      </c>
      <c r="Y803" s="23">
        <f t="shared" si="205"/>
        <v>9275533.6383522004</v>
      </c>
      <c r="Z803" s="23">
        <v>8709.3799999999992</v>
      </c>
      <c r="AA803" s="23">
        <f t="shared" si="206"/>
        <v>10000637.19025884</v>
      </c>
    </row>
    <row r="804" spans="1:27" ht="20.100000000000001" customHeight="1">
      <c r="A804" s="39">
        <v>808</v>
      </c>
      <c r="B804" s="45">
        <v>142</v>
      </c>
      <c r="C804" s="45">
        <v>42</v>
      </c>
      <c r="D804" s="26">
        <v>72114481303201</v>
      </c>
      <c r="E804" s="26" t="s">
        <v>1410</v>
      </c>
      <c r="F804" s="26" t="s">
        <v>76</v>
      </c>
      <c r="G804" s="26" t="s">
        <v>19</v>
      </c>
      <c r="H804" s="46"/>
      <c r="I804" s="26" t="s">
        <v>1411</v>
      </c>
      <c r="J804" s="26" t="s">
        <v>1409</v>
      </c>
      <c r="K804" s="46" t="s">
        <v>1023</v>
      </c>
      <c r="L804" s="46"/>
      <c r="M804" s="46"/>
      <c r="N804" s="46"/>
      <c r="O804" s="31"/>
      <c r="P804" s="26"/>
      <c r="Q804" s="46"/>
      <c r="R804" s="28"/>
      <c r="S804" s="48"/>
      <c r="T804" s="49">
        <f>SUM(S800:S803)</f>
        <v>7063.7164590000002</v>
      </c>
      <c r="U804" s="31">
        <f>V804/T804</f>
        <v>7877.74</v>
      </c>
      <c r="V804" s="31">
        <f>SUM(V800:V803)</f>
        <v>55646121.697722659</v>
      </c>
      <c r="W804" s="56">
        <v>55700000</v>
      </c>
      <c r="X804" s="31">
        <f>Y804/T804</f>
        <v>8077.9</v>
      </c>
      <c r="Y804" s="31">
        <f>SUM(Y800:Y803)</f>
        <v>57059995.184156097</v>
      </c>
      <c r="Z804" s="31">
        <f>AA804/T804</f>
        <v>8709.3799999999992</v>
      </c>
      <c r="AA804" s="31">
        <f>SUM(AA800:AA803)</f>
        <v>61520590.853685416</v>
      </c>
    </row>
    <row r="805" spans="1:27" s="89" customFormat="1" ht="20.100000000000001" customHeight="1">
      <c r="A805" s="74">
        <v>809</v>
      </c>
      <c r="B805" s="85">
        <v>143</v>
      </c>
      <c r="C805" s="85">
        <v>43</v>
      </c>
      <c r="D805" s="76" t="s">
        <v>1415</v>
      </c>
      <c r="E805" s="76" t="s">
        <v>1416</v>
      </c>
      <c r="F805" s="76" t="s">
        <v>76</v>
      </c>
      <c r="G805" s="76" t="s">
        <v>28</v>
      </c>
      <c r="H805" s="86"/>
      <c r="I805" s="76" t="s">
        <v>1417</v>
      </c>
      <c r="J805" s="76" t="s">
        <v>1418</v>
      </c>
      <c r="K805" s="86" t="s">
        <v>1023</v>
      </c>
      <c r="L805" s="86" t="s">
        <v>31</v>
      </c>
      <c r="M805" s="86" t="s">
        <v>77</v>
      </c>
      <c r="N805" s="86" t="s">
        <v>21</v>
      </c>
      <c r="O805" s="80">
        <v>275.7</v>
      </c>
      <c r="P805" s="76" t="s">
        <v>26</v>
      </c>
      <c r="Q805" s="86" t="s">
        <v>23</v>
      </c>
      <c r="R805" s="78">
        <v>0.15</v>
      </c>
      <c r="S805" s="79">
        <v>278.34068100000002</v>
      </c>
      <c r="T805" s="87"/>
      <c r="U805" s="80">
        <v>17556.939999999999</v>
      </c>
      <c r="V805" s="80">
        <f>U805*S805</f>
        <v>4886810.6358761396</v>
      </c>
      <c r="W805" s="81"/>
      <c r="X805" s="80">
        <v>17556.939999999999</v>
      </c>
      <c r="Y805" s="80">
        <f t="shared" ref="Y805" si="207">X805*S805</f>
        <v>4886810.6358761396</v>
      </c>
      <c r="Z805" s="80">
        <v>17788.18</v>
      </c>
      <c r="AA805" s="80">
        <f t="shared" ref="AA805" si="208">Z805*S805</f>
        <v>4951174.1349505801</v>
      </c>
    </row>
    <row r="806" spans="1:27" s="89" customFormat="1" ht="20.100000000000001" customHeight="1">
      <c r="A806" s="74">
        <v>810</v>
      </c>
      <c r="B806" s="85">
        <v>143</v>
      </c>
      <c r="C806" s="85">
        <v>43</v>
      </c>
      <c r="D806" s="76" t="s">
        <v>1415</v>
      </c>
      <c r="E806" s="76" t="s">
        <v>1416</v>
      </c>
      <c r="F806" s="76" t="s">
        <v>76</v>
      </c>
      <c r="G806" s="76" t="s">
        <v>28</v>
      </c>
      <c r="H806" s="86"/>
      <c r="I806" s="76" t="s">
        <v>1417</v>
      </c>
      <c r="J806" s="76" t="s">
        <v>1418</v>
      </c>
      <c r="K806" s="86" t="s">
        <v>1023</v>
      </c>
      <c r="L806" s="86"/>
      <c r="M806" s="86"/>
      <c r="N806" s="86"/>
      <c r="O806" s="80"/>
      <c r="P806" s="76"/>
      <c r="Q806" s="86"/>
      <c r="R806" s="78"/>
      <c r="S806" s="88"/>
      <c r="T806" s="87">
        <f>SUM(S805)</f>
        <v>278.34068100000002</v>
      </c>
      <c r="U806" s="80">
        <f>V806/T806</f>
        <v>17556.939999999999</v>
      </c>
      <c r="V806" s="80">
        <f>SUM(V805)</f>
        <v>4886810.6358761396</v>
      </c>
      <c r="W806" s="81">
        <v>4900000</v>
      </c>
      <c r="X806" s="80">
        <f>Y806/T806</f>
        <v>17556.939999999999</v>
      </c>
      <c r="Y806" s="80">
        <f>SUM(Y805)</f>
        <v>4886810.6358761396</v>
      </c>
      <c r="Z806" s="80">
        <f>AA806/T806</f>
        <v>17788.18</v>
      </c>
      <c r="AA806" s="80">
        <f>SUM(AA805)</f>
        <v>4951174.1349505801</v>
      </c>
    </row>
    <row r="807" spans="1:27" ht="20.100000000000001" customHeight="1">
      <c r="A807" s="39">
        <v>811</v>
      </c>
      <c r="B807" s="42">
        <v>144</v>
      </c>
      <c r="C807" s="42">
        <v>44</v>
      </c>
      <c r="D807" s="20">
        <v>72114430510201</v>
      </c>
      <c r="E807" s="20" t="s">
        <v>1419</v>
      </c>
      <c r="F807" s="20" t="s">
        <v>76</v>
      </c>
      <c r="G807" s="20" t="s">
        <v>41</v>
      </c>
      <c r="H807" s="43">
        <v>1</v>
      </c>
      <c r="I807" s="20" t="s">
        <v>1420</v>
      </c>
      <c r="J807" s="20" t="s">
        <v>1421</v>
      </c>
      <c r="K807" s="43" t="s">
        <v>1023</v>
      </c>
      <c r="L807" s="43" t="s">
        <v>29</v>
      </c>
      <c r="M807" s="43">
        <v>3</v>
      </c>
      <c r="N807" s="43">
        <v>1</v>
      </c>
      <c r="O807" s="23">
        <v>7.4</v>
      </c>
      <c r="P807" s="20">
        <v>5</v>
      </c>
      <c r="Q807" s="43" t="s">
        <v>51</v>
      </c>
      <c r="R807" s="21">
        <v>0.14000000000000001</v>
      </c>
      <c r="S807" s="22">
        <v>7.4775150000000004</v>
      </c>
      <c r="T807" s="44"/>
      <c r="U807" s="23">
        <v>8788.7199999999993</v>
      </c>
      <c r="V807" s="23">
        <f>U807*S807</f>
        <v>65717.785630800005</v>
      </c>
      <c r="W807" s="55"/>
      <c r="X807" s="23">
        <v>8886.32</v>
      </c>
      <c r="Y807" s="23">
        <f t="shared" ref="Y807" si="209">X807*S807</f>
        <v>66447.591094799995</v>
      </c>
      <c r="Z807" s="23">
        <v>9198.64</v>
      </c>
      <c r="AA807" s="23">
        <f t="shared" ref="AA807" si="210">Z807*S807</f>
        <v>68782.968579599998</v>
      </c>
    </row>
    <row r="808" spans="1:27" ht="20.100000000000001" customHeight="1">
      <c r="A808" s="39">
        <v>812</v>
      </c>
      <c r="B808" s="45">
        <v>144</v>
      </c>
      <c r="C808" s="45">
        <v>44</v>
      </c>
      <c r="D808" s="26">
        <v>72114430510201</v>
      </c>
      <c r="E808" s="26" t="s">
        <v>1419</v>
      </c>
      <c r="F808" s="26" t="s">
        <v>76</v>
      </c>
      <c r="G808" s="26" t="s">
        <v>41</v>
      </c>
      <c r="H808" s="46"/>
      <c r="I808" s="26" t="s">
        <v>1420</v>
      </c>
      <c r="J808" s="26" t="s">
        <v>1421</v>
      </c>
      <c r="K808" s="46" t="s">
        <v>1023</v>
      </c>
      <c r="L808" s="46"/>
      <c r="M808" s="46"/>
      <c r="N808" s="46"/>
      <c r="O808" s="31"/>
      <c r="P808" s="26"/>
      <c r="Q808" s="46"/>
      <c r="R808" s="28"/>
      <c r="S808" s="48"/>
      <c r="T808" s="49">
        <f>SUM(S807)</f>
        <v>7.4775150000000004</v>
      </c>
      <c r="U808" s="31">
        <f>V808/T808</f>
        <v>8788.7199999999993</v>
      </c>
      <c r="V808" s="31">
        <f>SUM(V807)</f>
        <v>65717.785630800005</v>
      </c>
      <c r="W808" s="56">
        <v>70000</v>
      </c>
      <c r="X808" s="31">
        <f>Y808/T808</f>
        <v>8886.32</v>
      </c>
      <c r="Y808" s="31">
        <f>SUM(Y807)</f>
        <v>66447.591094799995</v>
      </c>
      <c r="Z808" s="31">
        <f>AA808/T808</f>
        <v>9198.64</v>
      </c>
      <c r="AA808" s="31">
        <f>SUM(AA807)</f>
        <v>68782.968579599998</v>
      </c>
    </row>
    <row r="809" spans="1:27" ht="20.100000000000001" customHeight="1">
      <c r="A809" s="39">
        <v>813</v>
      </c>
      <c r="B809" s="42">
        <v>145</v>
      </c>
      <c r="C809" s="42">
        <v>45</v>
      </c>
      <c r="D809" s="20" t="s">
        <v>1422</v>
      </c>
      <c r="E809" s="20" t="s">
        <v>1423</v>
      </c>
      <c r="F809" s="20" t="s">
        <v>76</v>
      </c>
      <c r="G809" s="20" t="s">
        <v>41</v>
      </c>
      <c r="H809" s="43">
        <v>1</v>
      </c>
      <c r="I809" s="20" t="s">
        <v>1424</v>
      </c>
      <c r="J809" s="20" t="s">
        <v>1409</v>
      </c>
      <c r="K809" s="43" t="s">
        <v>1023</v>
      </c>
      <c r="L809" s="43" t="s">
        <v>20</v>
      </c>
      <c r="M809" s="43" t="s">
        <v>71</v>
      </c>
      <c r="N809" s="43" t="s">
        <v>21</v>
      </c>
      <c r="O809" s="23">
        <v>185.6</v>
      </c>
      <c r="P809" s="20" t="s">
        <v>26</v>
      </c>
      <c r="Q809" s="43" t="s">
        <v>24</v>
      </c>
      <c r="R809" s="21"/>
      <c r="S809" s="22">
        <v>187.64160000000001</v>
      </c>
      <c r="T809" s="44"/>
      <c r="U809" s="23">
        <v>8199.32</v>
      </c>
      <c r="V809" s="23">
        <f>U809*S809</f>
        <v>1538533.5237120001</v>
      </c>
      <c r="W809" s="55"/>
      <c r="X809" s="23">
        <v>8407.44</v>
      </c>
      <c r="Y809" s="23">
        <f t="shared" ref="Y809:Y811" si="211">X809*S809</f>
        <v>1577585.4935040001</v>
      </c>
      <c r="Z809" s="23">
        <v>9064.02</v>
      </c>
      <c r="AA809" s="23">
        <f t="shared" ref="AA809:AA811" si="212">Z809*S809</f>
        <v>1700787.2152320002</v>
      </c>
    </row>
    <row r="810" spans="1:27" ht="20.100000000000001" customHeight="1">
      <c r="A810" s="39">
        <v>814</v>
      </c>
      <c r="B810" s="42"/>
      <c r="C810" s="42"/>
      <c r="D810" s="20" t="s">
        <v>1425</v>
      </c>
      <c r="E810" s="20" t="s">
        <v>1426</v>
      </c>
      <c r="F810" s="20" t="s">
        <v>76</v>
      </c>
      <c r="G810" s="20" t="s">
        <v>41</v>
      </c>
      <c r="H810" s="43">
        <v>2</v>
      </c>
      <c r="I810" s="20" t="s">
        <v>1424</v>
      </c>
      <c r="J810" s="24" t="s">
        <v>1020</v>
      </c>
      <c r="K810" s="43" t="s">
        <v>1023</v>
      </c>
      <c r="L810" s="43" t="s">
        <v>20</v>
      </c>
      <c r="M810" s="43" t="s">
        <v>71</v>
      </c>
      <c r="N810" s="43" t="s">
        <v>27</v>
      </c>
      <c r="O810" s="23">
        <v>1620</v>
      </c>
      <c r="P810" s="20" t="s">
        <v>26</v>
      </c>
      <c r="Q810" s="43" t="s">
        <v>24</v>
      </c>
      <c r="R810" s="21"/>
      <c r="S810" s="22">
        <v>1636.692458</v>
      </c>
      <c r="T810" s="44"/>
      <c r="U810" s="23">
        <v>8360.59</v>
      </c>
      <c r="V810" s="23">
        <f>U810*S810</f>
        <v>13683714.59743022</v>
      </c>
      <c r="W810" s="55"/>
      <c r="X810" s="23">
        <v>8572.7000000000007</v>
      </c>
      <c r="Y810" s="23">
        <f t="shared" si="211"/>
        <v>14030873.434696602</v>
      </c>
      <c r="Z810" s="23">
        <v>9241.8799999999992</v>
      </c>
      <c r="AA810" s="23">
        <f t="shared" si="212"/>
        <v>15126115.293741038</v>
      </c>
    </row>
    <row r="811" spans="1:27" ht="20.100000000000001" customHeight="1">
      <c r="A811" s="39">
        <v>815</v>
      </c>
      <c r="B811" s="42"/>
      <c r="C811" s="42"/>
      <c r="D811" s="20" t="s">
        <v>1427</v>
      </c>
      <c r="E811" s="20" t="s">
        <v>1428</v>
      </c>
      <c r="F811" s="20" t="s">
        <v>76</v>
      </c>
      <c r="G811" s="20" t="s">
        <v>41</v>
      </c>
      <c r="H811" s="43">
        <v>2</v>
      </c>
      <c r="I811" s="20" t="s">
        <v>1424</v>
      </c>
      <c r="J811" s="24" t="s">
        <v>1020</v>
      </c>
      <c r="K811" s="43" t="s">
        <v>1023</v>
      </c>
      <c r="L811" s="43" t="s">
        <v>20</v>
      </c>
      <c r="M811" s="43" t="s">
        <v>71</v>
      </c>
      <c r="N811" s="43" t="s">
        <v>34</v>
      </c>
      <c r="O811" s="23">
        <v>1000.2</v>
      </c>
      <c r="P811" s="20" t="s">
        <v>26</v>
      </c>
      <c r="Q811" s="43" t="s">
        <v>23</v>
      </c>
      <c r="R811" s="21">
        <v>0.05</v>
      </c>
      <c r="S811" s="22">
        <v>1010.506047</v>
      </c>
      <c r="T811" s="44"/>
      <c r="U811" s="23">
        <v>8360.59</v>
      </c>
      <c r="V811" s="23">
        <f>U811*S811</f>
        <v>8448426.7514877301</v>
      </c>
      <c r="W811" s="55"/>
      <c r="X811" s="23">
        <v>8572.7000000000007</v>
      </c>
      <c r="Y811" s="23">
        <f t="shared" si="211"/>
        <v>8662765.1891169008</v>
      </c>
      <c r="Z811" s="23">
        <v>9241.8799999999992</v>
      </c>
      <c r="AA811" s="23">
        <f t="shared" si="212"/>
        <v>9338975.6256483588</v>
      </c>
    </row>
    <row r="812" spans="1:27" ht="20.100000000000001" customHeight="1">
      <c r="A812" s="39">
        <v>816</v>
      </c>
      <c r="B812" s="45">
        <v>145</v>
      </c>
      <c r="C812" s="45">
        <v>45</v>
      </c>
      <c r="D812" s="26" t="s">
        <v>1422</v>
      </c>
      <c r="E812" s="26" t="s">
        <v>1423</v>
      </c>
      <c r="F812" s="26" t="s">
        <v>76</v>
      </c>
      <c r="G812" s="26" t="s">
        <v>41</v>
      </c>
      <c r="H812" s="46"/>
      <c r="I812" s="26" t="s">
        <v>1424</v>
      </c>
      <c r="J812" s="26" t="s">
        <v>1409</v>
      </c>
      <c r="K812" s="46" t="s">
        <v>1023</v>
      </c>
      <c r="L812" s="46"/>
      <c r="M812" s="46"/>
      <c r="N812" s="46"/>
      <c r="O812" s="31"/>
      <c r="P812" s="26"/>
      <c r="Q812" s="46"/>
      <c r="R812" s="28"/>
      <c r="S812" s="48"/>
      <c r="T812" s="49">
        <f>SUM(S809:S811)</f>
        <v>2834.8401049999998</v>
      </c>
      <c r="U812" s="31">
        <f>V812/T812</f>
        <v>8349.91533768708</v>
      </c>
      <c r="V812" s="31">
        <f>SUM(V809:V811)</f>
        <v>23670674.872629948</v>
      </c>
      <c r="W812" s="56">
        <v>23700000</v>
      </c>
      <c r="X812" s="31">
        <f>Y812/T812</f>
        <v>8561.7612346137976</v>
      </c>
      <c r="Y812" s="31">
        <f>SUM(Y809:Y811)</f>
        <v>24271224.117317505</v>
      </c>
      <c r="Z812" s="31">
        <f>AA812/T812</f>
        <v>9230.1072249086865</v>
      </c>
      <c r="AA812" s="31">
        <f>SUM(AA809:AA811)</f>
        <v>26165878.134621397</v>
      </c>
    </row>
    <row r="813" spans="1:27" ht="20.100000000000001" customHeight="1">
      <c r="A813" s="39">
        <v>817</v>
      </c>
      <c r="B813" s="42">
        <v>146</v>
      </c>
      <c r="C813" s="42">
        <v>46</v>
      </c>
      <c r="D813" s="20">
        <v>72114840510201</v>
      </c>
      <c r="E813" s="20" t="s">
        <v>1429</v>
      </c>
      <c r="F813" s="20" t="s">
        <v>76</v>
      </c>
      <c r="G813" s="20" t="s">
        <v>41</v>
      </c>
      <c r="H813" s="43">
        <v>1</v>
      </c>
      <c r="I813" s="20" t="s">
        <v>1430</v>
      </c>
      <c r="J813" s="20" t="s">
        <v>1409</v>
      </c>
      <c r="K813" s="43" t="s">
        <v>1023</v>
      </c>
      <c r="L813" s="43" t="s">
        <v>29</v>
      </c>
      <c r="M813" s="43">
        <v>2</v>
      </c>
      <c r="N813" s="43" t="s">
        <v>1431</v>
      </c>
      <c r="O813" s="23">
        <v>268</v>
      </c>
      <c r="P813" s="20">
        <v>5</v>
      </c>
      <c r="Q813" s="43" t="s">
        <v>47</v>
      </c>
      <c r="R813" s="21">
        <v>0.05</v>
      </c>
      <c r="S813" s="22">
        <v>270.82533000000001</v>
      </c>
      <c r="T813" s="44"/>
      <c r="U813" s="23">
        <v>9825.9699999999993</v>
      </c>
      <c r="V813" s="23">
        <f>U813*S813</f>
        <v>2661121.5678201001</v>
      </c>
      <c r="W813" s="55"/>
      <c r="X813" s="23">
        <v>9934.82</v>
      </c>
      <c r="Y813" s="23">
        <f t="shared" ref="Y813:Y814" si="213">X813*S813</f>
        <v>2690600.9049906</v>
      </c>
      <c r="Z813" s="23">
        <v>10283.14</v>
      </c>
      <c r="AA813" s="23">
        <f t="shared" ref="AA813:AA814" si="214">Z813*S813</f>
        <v>2784934.7839361997</v>
      </c>
    </row>
    <row r="814" spans="1:27" ht="20.100000000000001" customHeight="1">
      <c r="A814" s="39">
        <v>818</v>
      </c>
      <c r="B814" s="42"/>
      <c r="C814" s="42"/>
      <c r="D814" s="20">
        <v>72114840510210</v>
      </c>
      <c r="E814" s="20" t="s">
        <v>1432</v>
      </c>
      <c r="F814" s="20" t="s">
        <v>76</v>
      </c>
      <c r="G814" s="20" t="s">
        <v>41</v>
      </c>
      <c r="H814" s="43">
        <v>2</v>
      </c>
      <c r="I814" s="20" t="s">
        <v>1430</v>
      </c>
      <c r="J814" s="24" t="s">
        <v>1020</v>
      </c>
      <c r="K814" s="43" t="s">
        <v>1023</v>
      </c>
      <c r="L814" s="43" t="s">
        <v>29</v>
      </c>
      <c r="M814" s="43">
        <v>2</v>
      </c>
      <c r="N814" s="43" t="s">
        <v>1433</v>
      </c>
      <c r="O814" s="23">
        <v>482.1</v>
      </c>
      <c r="P814" s="20">
        <v>5</v>
      </c>
      <c r="Q814" s="43" t="s">
        <v>47</v>
      </c>
      <c r="R814" s="21">
        <v>0.05</v>
      </c>
      <c r="S814" s="22">
        <v>486.94009999999997</v>
      </c>
      <c r="T814" s="44"/>
      <c r="U814" s="23">
        <v>10018.44</v>
      </c>
      <c r="V814" s="23">
        <f>U814*S814</f>
        <v>4878380.1754440004</v>
      </c>
      <c r="W814" s="55"/>
      <c r="X814" s="23">
        <v>10129.379999999999</v>
      </c>
      <c r="Y814" s="23">
        <f t="shared" si="213"/>
        <v>4932401.3101379992</v>
      </c>
      <c r="Z814" s="23">
        <v>10484.379999999999</v>
      </c>
      <c r="AA814" s="23">
        <f t="shared" si="214"/>
        <v>5105265.0456379997</v>
      </c>
    </row>
    <row r="815" spans="1:27" ht="20.100000000000001" customHeight="1">
      <c r="A815" s="39">
        <v>819</v>
      </c>
      <c r="B815" s="45">
        <v>146</v>
      </c>
      <c r="C815" s="45">
        <v>46</v>
      </c>
      <c r="D815" s="26">
        <v>72114840510201</v>
      </c>
      <c r="E815" s="26" t="s">
        <v>1429</v>
      </c>
      <c r="F815" s="26" t="s">
        <v>76</v>
      </c>
      <c r="G815" s="26" t="s">
        <v>41</v>
      </c>
      <c r="H815" s="46"/>
      <c r="I815" s="26" t="s">
        <v>1430</v>
      </c>
      <c r="J815" s="26" t="s">
        <v>1409</v>
      </c>
      <c r="K815" s="46" t="s">
        <v>1023</v>
      </c>
      <c r="L815" s="46"/>
      <c r="M815" s="46"/>
      <c r="N815" s="46"/>
      <c r="O815" s="31"/>
      <c r="P815" s="26"/>
      <c r="Q815" s="46"/>
      <c r="R815" s="28"/>
      <c r="S815" s="48"/>
      <c r="T815" s="49">
        <v>757.76542999999992</v>
      </c>
      <c r="U815" s="31">
        <f>V815/T815</f>
        <v>9949.6512308091187</v>
      </c>
      <c r="V815" s="31">
        <f>SUM(V813:V814)</f>
        <v>7539501.7432641005</v>
      </c>
      <c r="W815" s="56">
        <v>7600000</v>
      </c>
      <c r="X815" s="31">
        <f>Y815/T815</f>
        <v>10059.844264904774</v>
      </c>
      <c r="Y815" s="31">
        <f>SUM(Y813:Y814)</f>
        <v>7623002.2151285987</v>
      </c>
      <c r="Z815" s="31">
        <f>AA815/T815</f>
        <v>10412.45683321051</v>
      </c>
      <c r="AA815" s="31">
        <f>SUM(AA813:AA814)</f>
        <v>7890199.8295741994</v>
      </c>
    </row>
    <row r="816" spans="1:27" s="89" customFormat="1" ht="20.100000000000001" customHeight="1">
      <c r="A816" s="74">
        <v>820</v>
      </c>
      <c r="B816" s="85">
        <v>147</v>
      </c>
      <c r="C816" s="85">
        <v>47</v>
      </c>
      <c r="D816" s="76" t="s">
        <v>1434</v>
      </c>
      <c r="E816" s="76" t="s">
        <v>1435</v>
      </c>
      <c r="F816" s="76" t="s">
        <v>1436</v>
      </c>
      <c r="G816" s="76" t="s">
        <v>41</v>
      </c>
      <c r="H816" s="86">
        <v>1</v>
      </c>
      <c r="I816" s="76" t="s">
        <v>1437</v>
      </c>
      <c r="J816" s="76" t="s">
        <v>1438</v>
      </c>
      <c r="K816" s="86" t="s">
        <v>1023</v>
      </c>
      <c r="L816" s="86" t="s">
        <v>1320</v>
      </c>
      <c r="M816" s="86" t="s">
        <v>21</v>
      </c>
      <c r="N816" s="86" t="s">
        <v>21</v>
      </c>
      <c r="O816" s="80">
        <v>1764</v>
      </c>
      <c r="P816" s="76" t="s">
        <v>1439</v>
      </c>
      <c r="Q816" s="86" t="s">
        <v>23</v>
      </c>
      <c r="R816" s="78">
        <v>0.05</v>
      </c>
      <c r="S816" s="79">
        <v>1782.038914</v>
      </c>
      <c r="T816" s="87"/>
      <c r="U816" s="80">
        <v>8390.39</v>
      </c>
      <c r="V816" s="80">
        <f>U816*S816</f>
        <v>14952001.483636459</v>
      </c>
      <c r="W816" s="81"/>
      <c r="X816" s="80">
        <v>8390.39</v>
      </c>
      <c r="Y816" s="80">
        <f>X816*S816</f>
        <v>14952001.483636459</v>
      </c>
      <c r="Z816" s="80">
        <v>8368.6200000000008</v>
      </c>
      <c r="AA816" s="80">
        <f t="shared" ref="AA816:AA819" si="215">Z816*S816</f>
        <v>14913206.496478681</v>
      </c>
    </row>
    <row r="817" spans="1:27" s="89" customFormat="1" ht="20.100000000000001" customHeight="1">
      <c r="A817" s="74">
        <v>821</v>
      </c>
      <c r="B817" s="85"/>
      <c r="C817" s="85"/>
      <c r="D817" s="76" t="s">
        <v>1440</v>
      </c>
      <c r="E817" s="76" t="s">
        <v>1441</v>
      </c>
      <c r="F817" s="76" t="s">
        <v>1436</v>
      </c>
      <c r="G817" s="76" t="s">
        <v>41</v>
      </c>
      <c r="H817" s="86">
        <v>1</v>
      </c>
      <c r="I817" s="76" t="s">
        <v>1437</v>
      </c>
      <c r="J817" s="83" t="s">
        <v>1020</v>
      </c>
      <c r="K817" s="86" t="s">
        <v>1023</v>
      </c>
      <c r="L817" s="86" t="s">
        <v>1320</v>
      </c>
      <c r="M817" s="86" t="s">
        <v>21</v>
      </c>
      <c r="N817" s="86" t="s">
        <v>22</v>
      </c>
      <c r="O817" s="80">
        <v>1764</v>
      </c>
      <c r="P817" s="76" t="s">
        <v>1439</v>
      </c>
      <c r="Q817" s="86" t="s">
        <v>23</v>
      </c>
      <c r="R817" s="78">
        <v>0.05</v>
      </c>
      <c r="S817" s="79">
        <v>1782.038914</v>
      </c>
      <c r="T817" s="87"/>
      <c r="U817" s="80">
        <v>8390.39</v>
      </c>
      <c r="V817" s="80">
        <f>U817*S817</f>
        <v>14952001.483636459</v>
      </c>
      <c r="W817" s="81"/>
      <c r="X817" s="80">
        <v>8390.39</v>
      </c>
      <c r="Y817" s="80">
        <f>X817*S817</f>
        <v>14952001.483636459</v>
      </c>
      <c r="Z817" s="80">
        <v>8368.6200000000008</v>
      </c>
      <c r="AA817" s="80">
        <f t="shared" si="215"/>
        <v>14913206.496478681</v>
      </c>
    </row>
    <row r="818" spans="1:27" s="89" customFormat="1" ht="20.100000000000001" customHeight="1">
      <c r="A818" s="74">
        <v>822</v>
      </c>
      <c r="B818" s="85"/>
      <c r="C818" s="85"/>
      <c r="D818" s="76" t="s">
        <v>1442</v>
      </c>
      <c r="E818" s="76" t="s">
        <v>1443</v>
      </c>
      <c r="F818" s="76" t="s">
        <v>1436</v>
      </c>
      <c r="G818" s="76" t="s">
        <v>41</v>
      </c>
      <c r="H818" s="86">
        <v>1</v>
      </c>
      <c r="I818" s="76" t="s">
        <v>1437</v>
      </c>
      <c r="J818" s="83" t="s">
        <v>1020</v>
      </c>
      <c r="K818" s="86" t="s">
        <v>1023</v>
      </c>
      <c r="L818" s="86" t="s">
        <v>1320</v>
      </c>
      <c r="M818" s="86" t="s">
        <v>21</v>
      </c>
      <c r="N818" s="86" t="s">
        <v>25</v>
      </c>
      <c r="O818" s="80">
        <v>1764</v>
      </c>
      <c r="P818" s="76" t="s">
        <v>1439</v>
      </c>
      <c r="Q818" s="86" t="s">
        <v>23</v>
      </c>
      <c r="R818" s="78">
        <v>0.05</v>
      </c>
      <c r="S818" s="79">
        <v>1782.038914</v>
      </c>
      <c r="T818" s="87"/>
      <c r="U818" s="80">
        <v>8390.39</v>
      </c>
      <c r="V818" s="80">
        <f>U818*S818</f>
        <v>14952001.483636459</v>
      </c>
      <c r="W818" s="81"/>
      <c r="X818" s="80">
        <v>8390.39</v>
      </c>
      <c r="Y818" s="80">
        <f>X818*S818</f>
        <v>14952001.483636459</v>
      </c>
      <c r="Z818" s="80">
        <v>8368.6200000000008</v>
      </c>
      <c r="AA818" s="80">
        <f t="shared" si="215"/>
        <v>14913206.496478681</v>
      </c>
    </row>
    <row r="819" spans="1:27" s="89" customFormat="1" ht="20.100000000000001" customHeight="1">
      <c r="A819" s="74">
        <v>823</v>
      </c>
      <c r="B819" s="85"/>
      <c r="C819" s="85"/>
      <c r="D819" s="76" t="s">
        <v>1444</v>
      </c>
      <c r="E819" s="76" t="s">
        <v>1445</v>
      </c>
      <c r="F819" s="76" t="s">
        <v>1436</v>
      </c>
      <c r="G819" s="76" t="s">
        <v>41</v>
      </c>
      <c r="H819" s="86">
        <v>1</v>
      </c>
      <c r="I819" s="76" t="s">
        <v>1437</v>
      </c>
      <c r="J819" s="83" t="s">
        <v>1020</v>
      </c>
      <c r="K819" s="86" t="s">
        <v>1023</v>
      </c>
      <c r="L819" s="86" t="s">
        <v>1320</v>
      </c>
      <c r="M819" s="86" t="s">
        <v>21</v>
      </c>
      <c r="N819" s="86" t="s">
        <v>27</v>
      </c>
      <c r="O819" s="80">
        <v>1970.7</v>
      </c>
      <c r="P819" s="76" t="s">
        <v>1439</v>
      </c>
      <c r="Q819" s="86" t="s">
        <v>23</v>
      </c>
      <c r="R819" s="78">
        <v>0.05</v>
      </c>
      <c r="S819" s="79">
        <v>1990.852658</v>
      </c>
      <c r="T819" s="87"/>
      <c r="U819" s="80">
        <v>8390.39</v>
      </c>
      <c r="V819" s="80">
        <f>U819*S819</f>
        <v>16704030.23315662</v>
      </c>
      <c r="W819" s="81"/>
      <c r="X819" s="80">
        <v>8390.39</v>
      </c>
      <c r="Y819" s="80">
        <f>X819*S819</f>
        <v>16704030.23315662</v>
      </c>
      <c r="Z819" s="80">
        <v>8368.6200000000008</v>
      </c>
      <c r="AA819" s="80">
        <f t="shared" si="215"/>
        <v>16660689.370791962</v>
      </c>
    </row>
    <row r="820" spans="1:27" s="89" customFormat="1" ht="20.100000000000001" customHeight="1">
      <c r="A820" s="74">
        <v>824</v>
      </c>
      <c r="B820" s="85">
        <v>147</v>
      </c>
      <c r="C820" s="85">
        <v>47</v>
      </c>
      <c r="D820" s="76" t="s">
        <v>1434</v>
      </c>
      <c r="E820" s="76" t="s">
        <v>1435</v>
      </c>
      <c r="F820" s="76" t="s">
        <v>1436</v>
      </c>
      <c r="G820" s="76" t="s">
        <v>41</v>
      </c>
      <c r="H820" s="86"/>
      <c r="I820" s="76" t="s">
        <v>1437</v>
      </c>
      <c r="J820" s="76" t="s">
        <v>1438</v>
      </c>
      <c r="K820" s="86" t="s">
        <v>1023</v>
      </c>
      <c r="L820" s="86"/>
      <c r="M820" s="86"/>
      <c r="N820" s="86"/>
      <c r="O820" s="80"/>
      <c r="P820" s="76"/>
      <c r="Q820" s="86"/>
      <c r="R820" s="78"/>
      <c r="S820" s="88"/>
      <c r="T820" s="87">
        <f>SUM(S816:S819)</f>
        <v>7336.9694</v>
      </c>
      <c r="U820" s="80">
        <f>V820/T820</f>
        <v>8390.39</v>
      </c>
      <c r="V820" s="80">
        <f>SUM(V816:V819)</f>
        <v>61560034.684065998</v>
      </c>
      <c r="W820" s="81">
        <v>61600000</v>
      </c>
      <c r="X820" s="80">
        <f>Y820/T820</f>
        <v>8390.39</v>
      </c>
      <c r="Y820" s="80">
        <f>SUM(Y816:Y819)</f>
        <v>61560034.684065998</v>
      </c>
      <c r="Z820" s="80">
        <f>AA820/T820</f>
        <v>8368.6200000000008</v>
      </c>
      <c r="AA820" s="80">
        <f>SUM(AA816:AA819)</f>
        <v>61400308.86022801</v>
      </c>
    </row>
    <row r="821" spans="1:27" s="89" customFormat="1" ht="20.100000000000001" customHeight="1">
      <c r="A821" s="74">
        <v>825</v>
      </c>
      <c r="B821" s="85">
        <v>148</v>
      </c>
      <c r="C821" s="85">
        <v>48</v>
      </c>
      <c r="D821" s="76" t="s">
        <v>1446</v>
      </c>
      <c r="E821" s="76" t="s">
        <v>1447</v>
      </c>
      <c r="F821" s="76" t="s">
        <v>1436</v>
      </c>
      <c r="G821" s="76" t="s">
        <v>41</v>
      </c>
      <c r="H821" s="86">
        <v>1</v>
      </c>
      <c r="I821" s="76" t="s">
        <v>1448</v>
      </c>
      <c r="J821" s="76" t="s">
        <v>1449</v>
      </c>
      <c r="K821" s="86" t="s">
        <v>1023</v>
      </c>
      <c r="L821" s="86" t="s">
        <v>1450</v>
      </c>
      <c r="M821" s="86">
        <v>1</v>
      </c>
      <c r="N821" s="86">
        <v>1</v>
      </c>
      <c r="O821" s="80">
        <v>1004.6</v>
      </c>
      <c r="P821" s="76" t="s">
        <v>1439</v>
      </c>
      <c r="Q821" s="86" t="s">
        <v>23</v>
      </c>
      <c r="R821" s="78">
        <v>0.05</v>
      </c>
      <c r="S821" s="79">
        <v>1014.8372000000001</v>
      </c>
      <c r="T821" s="87"/>
      <c r="U821" s="80">
        <v>11721.2</v>
      </c>
      <c r="V821" s="80">
        <f>U821*S821</f>
        <v>11895109.788640002</v>
      </c>
      <c r="W821" s="81"/>
      <c r="X821" s="80">
        <v>11721.2</v>
      </c>
      <c r="Y821" s="80">
        <f t="shared" ref="Y821" si="216">X821*S821</f>
        <v>11895109.788640002</v>
      </c>
      <c r="Z821" s="80">
        <v>11721.2</v>
      </c>
      <c r="AA821" s="80">
        <f t="shared" ref="AA821" si="217">Z821*S821</f>
        <v>11895109.788640002</v>
      </c>
    </row>
    <row r="822" spans="1:27" s="89" customFormat="1" ht="20.100000000000001" customHeight="1">
      <c r="A822" s="74">
        <v>826</v>
      </c>
      <c r="B822" s="85">
        <v>148</v>
      </c>
      <c r="C822" s="85">
        <v>48</v>
      </c>
      <c r="D822" s="76" t="s">
        <v>1446</v>
      </c>
      <c r="E822" s="76" t="s">
        <v>1447</v>
      </c>
      <c r="F822" s="76" t="s">
        <v>1436</v>
      </c>
      <c r="G822" s="76" t="s">
        <v>41</v>
      </c>
      <c r="H822" s="86"/>
      <c r="I822" s="76" t="s">
        <v>1448</v>
      </c>
      <c r="J822" s="76" t="s">
        <v>1449</v>
      </c>
      <c r="K822" s="86" t="s">
        <v>1023</v>
      </c>
      <c r="L822" s="86"/>
      <c r="M822" s="86"/>
      <c r="N822" s="86"/>
      <c r="O822" s="80"/>
      <c r="P822" s="76"/>
      <c r="Q822" s="86"/>
      <c r="R822" s="78"/>
      <c r="S822" s="88"/>
      <c r="T822" s="87">
        <f>SUM(S821)</f>
        <v>1014.8372000000001</v>
      </c>
      <c r="U822" s="80">
        <f>V822/T822</f>
        <v>11721.2</v>
      </c>
      <c r="V822" s="80">
        <f>SUM(V821)</f>
        <v>11895109.788640002</v>
      </c>
      <c r="W822" s="81">
        <v>11900000</v>
      </c>
      <c r="X822" s="80">
        <f>Y822/T822</f>
        <v>11721.2</v>
      </c>
      <c r="Y822" s="80">
        <f>SUM(Y821)</f>
        <v>11895109.788640002</v>
      </c>
      <c r="Z822" s="80">
        <f>AA822/T822</f>
        <v>11721.2</v>
      </c>
      <c r="AA822" s="80">
        <f>SUM(AA821)</f>
        <v>11895109.788640002</v>
      </c>
    </row>
    <row r="823" spans="1:27" ht="20.100000000000001" customHeight="1">
      <c r="A823" s="39">
        <v>827</v>
      </c>
      <c r="B823" s="42">
        <v>149</v>
      </c>
      <c r="C823" s="42">
        <v>49</v>
      </c>
      <c r="D823" s="20" t="s">
        <v>1451</v>
      </c>
      <c r="E823" s="20" t="s">
        <v>1452</v>
      </c>
      <c r="F823" s="20" t="s">
        <v>78</v>
      </c>
      <c r="G823" s="20" t="s">
        <v>19</v>
      </c>
      <c r="H823" s="43"/>
      <c r="I823" s="20" t="s">
        <v>1453</v>
      </c>
      <c r="J823" s="20" t="s">
        <v>1454</v>
      </c>
      <c r="K823" s="43" t="s">
        <v>1023</v>
      </c>
      <c r="L823" s="43" t="s">
        <v>20</v>
      </c>
      <c r="M823" s="43" t="s">
        <v>21</v>
      </c>
      <c r="N823" s="43" t="s">
        <v>22</v>
      </c>
      <c r="O823" s="23">
        <v>1582.7</v>
      </c>
      <c r="P823" s="20" t="s">
        <v>72</v>
      </c>
      <c r="Q823" s="43" t="s">
        <v>23</v>
      </c>
      <c r="R823" s="21">
        <v>0.1</v>
      </c>
      <c r="S823" s="36">
        <v>1600.8597279999999</v>
      </c>
      <c r="T823" s="44"/>
      <c r="U823" s="23">
        <v>7877.74</v>
      </c>
      <c r="V823" s="23">
        <f>U823*S823</f>
        <v>12611156.713654719</v>
      </c>
      <c r="W823" s="55"/>
      <c r="X823" s="23">
        <v>8077.9</v>
      </c>
      <c r="Y823" s="23">
        <f t="shared" ref="Y823:Y824" si="218">X823*S823</f>
        <v>12931584.796811199</v>
      </c>
      <c r="Z823" s="23">
        <v>8709.3799999999992</v>
      </c>
      <c r="AA823" s="23">
        <f t="shared" ref="AA823:AA824" si="219">Z823*S823</f>
        <v>13942495.697848639</v>
      </c>
    </row>
    <row r="824" spans="1:27" ht="20.100000000000001" customHeight="1">
      <c r="A824" s="39">
        <v>828</v>
      </c>
      <c r="B824" s="42"/>
      <c r="C824" s="42"/>
      <c r="D824" s="20" t="s">
        <v>1455</v>
      </c>
      <c r="E824" s="20" t="s">
        <v>1456</v>
      </c>
      <c r="F824" s="20" t="s">
        <v>78</v>
      </c>
      <c r="G824" s="20" t="s">
        <v>19</v>
      </c>
      <c r="H824" s="43"/>
      <c r="I824" s="20" t="s">
        <v>1453</v>
      </c>
      <c r="J824" s="24" t="s">
        <v>1020</v>
      </c>
      <c r="K824" s="43" t="s">
        <v>1023</v>
      </c>
      <c r="L824" s="43" t="s">
        <v>20</v>
      </c>
      <c r="M824" s="43" t="s">
        <v>21</v>
      </c>
      <c r="N824" s="43" t="s">
        <v>21</v>
      </c>
      <c r="O824" s="23">
        <v>1512</v>
      </c>
      <c r="P824" s="20" t="s">
        <v>72</v>
      </c>
      <c r="Q824" s="43" t="s">
        <v>23</v>
      </c>
      <c r="R824" s="21">
        <v>0.1</v>
      </c>
      <c r="S824" s="36">
        <v>1525.877772</v>
      </c>
      <c r="T824" s="44"/>
      <c r="U824" s="23">
        <v>7877.74</v>
      </c>
      <c r="V824" s="23">
        <f>U824*S824</f>
        <v>12020468.35959528</v>
      </c>
      <c r="W824" s="55"/>
      <c r="X824" s="23">
        <v>8077.9</v>
      </c>
      <c r="Y824" s="23">
        <f t="shared" si="218"/>
        <v>12325888.0544388</v>
      </c>
      <c r="Z824" s="23">
        <v>8709.3799999999992</v>
      </c>
      <c r="AA824" s="23">
        <f t="shared" si="219"/>
        <v>13289449.34990136</v>
      </c>
    </row>
    <row r="825" spans="1:27" ht="20.100000000000001" customHeight="1">
      <c r="A825" s="39">
        <v>829</v>
      </c>
      <c r="B825" s="45">
        <v>149</v>
      </c>
      <c r="C825" s="45">
        <v>49</v>
      </c>
      <c r="D825" s="26" t="s">
        <v>1451</v>
      </c>
      <c r="E825" s="26" t="s">
        <v>1452</v>
      </c>
      <c r="F825" s="26" t="s">
        <v>78</v>
      </c>
      <c r="G825" s="26" t="s">
        <v>19</v>
      </c>
      <c r="H825" s="46"/>
      <c r="I825" s="26" t="s">
        <v>1453</v>
      </c>
      <c r="J825" s="26" t="s">
        <v>1454</v>
      </c>
      <c r="K825" s="46" t="s">
        <v>1023</v>
      </c>
      <c r="L825" s="46"/>
      <c r="M825" s="46"/>
      <c r="N825" s="46"/>
      <c r="O825" s="31"/>
      <c r="P825" s="26"/>
      <c r="Q825" s="46"/>
      <c r="R825" s="28"/>
      <c r="S825" s="48"/>
      <c r="T825" s="49">
        <f>SUM(S823:S824)</f>
        <v>3126.7375000000002</v>
      </c>
      <c r="U825" s="31">
        <f>V825/T825</f>
        <v>7877.74</v>
      </c>
      <c r="V825" s="31">
        <f>SUM(V823:V824)</f>
        <v>24631625.073249999</v>
      </c>
      <c r="W825" s="56">
        <v>24700000</v>
      </c>
      <c r="X825" s="31">
        <f>Y825/T825</f>
        <v>8077.9</v>
      </c>
      <c r="Y825" s="31">
        <f>SUM(Y823:Y824)</f>
        <v>25257472.85125</v>
      </c>
      <c r="Z825" s="31">
        <f>AA825/T825</f>
        <v>8709.3799999999974</v>
      </c>
      <c r="AA825" s="31">
        <f>SUM(AA823:AA824)</f>
        <v>27231945.047749996</v>
      </c>
    </row>
    <row r="826" spans="1:27" ht="20.100000000000001" customHeight="1">
      <c r="A826" s="39">
        <v>830</v>
      </c>
      <c r="B826" s="42">
        <v>150</v>
      </c>
      <c r="C826" s="42">
        <v>50</v>
      </c>
      <c r="D826" s="20">
        <v>15100540510201</v>
      </c>
      <c r="E826" s="20" t="s">
        <v>1457</v>
      </c>
      <c r="F826" s="20" t="s">
        <v>78</v>
      </c>
      <c r="G826" s="20" t="s">
        <v>41</v>
      </c>
      <c r="H826" s="43">
        <v>1</v>
      </c>
      <c r="I826" s="20" t="s">
        <v>1458</v>
      </c>
      <c r="J826" s="20" t="s">
        <v>1459</v>
      </c>
      <c r="K826" s="43" t="s">
        <v>1023</v>
      </c>
      <c r="L826" s="43" t="s">
        <v>29</v>
      </c>
      <c r="M826" s="43">
        <v>1</v>
      </c>
      <c r="N826" s="43">
        <v>1</v>
      </c>
      <c r="O826" s="23">
        <v>1710.4</v>
      </c>
      <c r="P826" s="20">
        <v>12</v>
      </c>
      <c r="Q826" s="43" t="s">
        <v>30</v>
      </c>
      <c r="R826" s="21">
        <v>0.1</v>
      </c>
      <c r="S826" s="22">
        <v>1727.2503630000001</v>
      </c>
      <c r="T826" s="44"/>
      <c r="U826" s="23">
        <v>9249.7199999999993</v>
      </c>
      <c r="V826" s="23">
        <f t="shared" ref="V826:V837" si="220">U826*S826</f>
        <v>15976582.227648361</v>
      </c>
      <c r="W826" s="55"/>
      <c r="X826" s="23">
        <v>9352.32</v>
      </c>
      <c r="Y826" s="23">
        <f t="shared" ref="Y826:Y837" si="221">X826*S826</f>
        <v>16153798.114892161</v>
      </c>
      <c r="Z826" s="23">
        <v>9680.64</v>
      </c>
      <c r="AA826" s="23">
        <f t="shared" ref="AA826:AA837" si="222">Z826*S826</f>
        <v>16720888.954072321</v>
      </c>
    </row>
    <row r="827" spans="1:27" ht="20.100000000000001" customHeight="1">
      <c r="A827" s="39">
        <v>831</v>
      </c>
      <c r="B827" s="42"/>
      <c r="C827" s="42"/>
      <c r="D827" s="20">
        <v>15100540510210</v>
      </c>
      <c r="E827" s="20" t="s">
        <v>1460</v>
      </c>
      <c r="F827" s="20" t="s">
        <v>78</v>
      </c>
      <c r="G827" s="20" t="s">
        <v>41</v>
      </c>
      <c r="H827" s="43">
        <v>1</v>
      </c>
      <c r="I827" s="20" t="s">
        <v>1458</v>
      </c>
      <c r="J827" s="24" t="s">
        <v>1020</v>
      </c>
      <c r="K827" s="43" t="s">
        <v>1023</v>
      </c>
      <c r="L827" s="43" t="s">
        <v>29</v>
      </c>
      <c r="M827" s="43">
        <v>1</v>
      </c>
      <c r="N827" s="43">
        <v>10</v>
      </c>
      <c r="O827" s="23">
        <v>93.7</v>
      </c>
      <c r="P827" s="20">
        <v>12</v>
      </c>
      <c r="Q827" s="43" t="s">
        <v>47</v>
      </c>
      <c r="R827" s="21">
        <v>0.05</v>
      </c>
      <c r="S827" s="22">
        <v>94.623104999999995</v>
      </c>
      <c r="T827" s="44"/>
      <c r="U827" s="23">
        <v>9825.9699999999993</v>
      </c>
      <c r="V827" s="23">
        <f t="shared" si="220"/>
        <v>929763.79103684984</v>
      </c>
      <c r="W827" s="55"/>
      <c r="X827" s="23">
        <v>9934.82</v>
      </c>
      <c r="Y827" s="23">
        <f t="shared" si="221"/>
        <v>940063.51601609995</v>
      </c>
      <c r="Z827" s="23">
        <v>10283.14</v>
      </c>
      <c r="AA827" s="23">
        <f t="shared" si="222"/>
        <v>973022.63594969991</v>
      </c>
    </row>
    <row r="828" spans="1:27" ht="20.100000000000001" customHeight="1">
      <c r="A828" s="39">
        <v>832</v>
      </c>
      <c r="B828" s="42"/>
      <c r="C828" s="42"/>
      <c r="D828" s="20">
        <v>15100540510202</v>
      </c>
      <c r="E828" s="20" t="s">
        <v>1461</v>
      </c>
      <c r="F828" s="20" t="s">
        <v>78</v>
      </c>
      <c r="G828" s="20" t="s">
        <v>41</v>
      </c>
      <c r="H828" s="43">
        <v>1</v>
      </c>
      <c r="I828" s="20" t="s">
        <v>1458</v>
      </c>
      <c r="J828" s="24" t="s">
        <v>1020</v>
      </c>
      <c r="K828" s="43" t="s">
        <v>1023</v>
      </c>
      <c r="L828" s="43" t="s">
        <v>29</v>
      </c>
      <c r="M828" s="43">
        <v>1</v>
      </c>
      <c r="N828" s="43">
        <v>2</v>
      </c>
      <c r="O828" s="23">
        <v>1824.4</v>
      </c>
      <c r="P828" s="20">
        <v>12</v>
      </c>
      <c r="Q828" s="43" t="s">
        <v>39</v>
      </c>
      <c r="R828" s="21">
        <v>0.12</v>
      </c>
      <c r="S828" s="22">
        <v>1842.373458</v>
      </c>
      <c r="T828" s="44"/>
      <c r="U828" s="23">
        <v>9019.2199999999993</v>
      </c>
      <c r="V828" s="23">
        <f t="shared" si="220"/>
        <v>16616771.539862759</v>
      </c>
      <c r="W828" s="55"/>
      <c r="X828" s="23">
        <v>9119.32</v>
      </c>
      <c r="Y828" s="23">
        <f t="shared" si="221"/>
        <v>16801193.12300856</v>
      </c>
      <c r="Z828" s="23">
        <v>9439.64</v>
      </c>
      <c r="AA828" s="23">
        <f t="shared" si="222"/>
        <v>17391342.18907512</v>
      </c>
    </row>
    <row r="829" spans="1:27" ht="20.100000000000001" customHeight="1">
      <c r="A829" s="39">
        <v>833</v>
      </c>
      <c r="B829" s="42"/>
      <c r="C829" s="42"/>
      <c r="D829" s="20">
        <v>15100540510203</v>
      </c>
      <c r="E829" s="20" t="s">
        <v>1462</v>
      </c>
      <c r="F829" s="20" t="s">
        <v>78</v>
      </c>
      <c r="G829" s="20" t="s">
        <v>41</v>
      </c>
      <c r="H829" s="43">
        <v>1</v>
      </c>
      <c r="I829" s="20" t="s">
        <v>1458</v>
      </c>
      <c r="J829" s="24" t="s">
        <v>1020</v>
      </c>
      <c r="K829" s="43" t="s">
        <v>1023</v>
      </c>
      <c r="L829" s="43" t="s">
        <v>29</v>
      </c>
      <c r="M829" s="43">
        <v>1</v>
      </c>
      <c r="N829" s="43">
        <v>3</v>
      </c>
      <c r="O829" s="23">
        <v>1653.4</v>
      </c>
      <c r="P829" s="20">
        <v>12</v>
      </c>
      <c r="Q829" s="43" t="s">
        <v>30</v>
      </c>
      <c r="R829" s="21">
        <v>0.1</v>
      </c>
      <c r="S829" s="22">
        <v>1669.6888160000001</v>
      </c>
      <c r="T829" s="44"/>
      <c r="U829" s="23">
        <v>9249.7199999999993</v>
      </c>
      <c r="V829" s="23">
        <f t="shared" si="220"/>
        <v>15444154.03513152</v>
      </c>
      <c r="W829" s="55"/>
      <c r="X829" s="23">
        <v>9352.32</v>
      </c>
      <c r="Y829" s="23">
        <f t="shared" si="221"/>
        <v>15615464.107653121</v>
      </c>
      <c r="Z829" s="23">
        <v>9680.64</v>
      </c>
      <c r="AA829" s="23">
        <f t="shared" si="222"/>
        <v>16163656.33972224</v>
      </c>
    </row>
    <row r="830" spans="1:27" ht="20.100000000000001" customHeight="1">
      <c r="A830" s="39">
        <v>834</v>
      </c>
      <c r="B830" s="42"/>
      <c r="C830" s="42"/>
      <c r="D830" s="20">
        <v>15100540510204</v>
      </c>
      <c r="E830" s="20" t="s">
        <v>1463</v>
      </c>
      <c r="F830" s="20" t="s">
        <v>78</v>
      </c>
      <c r="G830" s="20" t="s">
        <v>41</v>
      </c>
      <c r="H830" s="43">
        <v>1</v>
      </c>
      <c r="I830" s="20" t="s">
        <v>1458</v>
      </c>
      <c r="J830" s="24" t="s">
        <v>1020</v>
      </c>
      <c r="K830" s="43" t="s">
        <v>1023</v>
      </c>
      <c r="L830" s="43" t="s">
        <v>29</v>
      </c>
      <c r="M830" s="43">
        <v>1</v>
      </c>
      <c r="N830" s="43">
        <v>4</v>
      </c>
      <c r="O830" s="23">
        <v>1653.4</v>
      </c>
      <c r="P830" s="20">
        <v>12</v>
      </c>
      <c r="Q830" s="43" t="s">
        <v>47</v>
      </c>
      <c r="R830" s="21">
        <v>0.05</v>
      </c>
      <c r="S830" s="22">
        <v>1669.6888160000001</v>
      </c>
      <c r="T830" s="44"/>
      <c r="U830" s="23">
        <v>9825.9699999999993</v>
      </c>
      <c r="V830" s="23">
        <f t="shared" si="220"/>
        <v>16406312.21535152</v>
      </c>
      <c r="W830" s="55"/>
      <c r="X830" s="23">
        <v>9934.82</v>
      </c>
      <c r="Y830" s="23">
        <f t="shared" si="221"/>
        <v>16588057.842973121</v>
      </c>
      <c r="Z830" s="23">
        <v>10283.14</v>
      </c>
      <c r="AA830" s="23">
        <f t="shared" si="222"/>
        <v>17169643.85136224</v>
      </c>
    </row>
    <row r="831" spans="1:27" ht="20.100000000000001" customHeight="1">
      <c r="A831" s="39">
        <v>835</v>
      </c>
      <c r="B831" s="42"/>
      <c r="C831" s="42"/>
      <c r="D831" s="20">
        <v>15100540510205</v>
      </c>
      <c r="E831" s="20" t="s">
        <v>1464</v>
      </c>
      <c r="F831" s="20" t="s">
        <v>78</v>
      </c>
      <c r="G831" s="20" t="s">
        <v>41</v>
      </c>
      <c r="H831" s="43">
        <v>1</v>
      </c>
      <c r="I831" s="20" t="s">
        <v>1458</v>
      </c>
      <c r="J831" s="24" t="s">
        <v>1020</v>
      </c>
      <c r="K831" s="43" t="s">
        <v>1023</v>
      </c>
      <c r="L831" s="43" t="s">
        <v>29</v>
      </c>
      <c r="M831" s="43">
        <v>1</v>
      </c>
      <c r="N831" s="43">
        <v>5</v>
      </c>
      <c r="O831" s="23">
        <v>1824.4</v>
      </c>
      <c r="P831" s="20">
        <v>12</v>
      </c>
      <c r="Q831" s="43" t="s">
        <v>47</v>
      </c>
      <c r="R831" s="21">
        <v>0.05</v>
      </c>
      <c r="S831" s="22">
        <v>1842.373458</v>
      </c>
      <c r="T831" s="44"/>
      <c r="U831" s="23">
        <v>9825.9699999999993</v>
      </c>
      <c r="V831" s="23">
        <f t="shared" si="220"/>
        <v>18103106.327104259</v>
      </c>
      <c r="W831" s="55"/>
      <c r="X831" s="23">
        <v>9934.82</v>
      </c>
      <c r="Y831" s="23">
        <f t="shared" si="221"/>
        <v>18303648.678007558</v>
      </c>
      <c r="Z831" s="23">
        <v>10283.14</v>
      </c>
      <c r="AA831" s="23">
        <f t="shared" si="222"/>
        <v>18945384.200898118</v>
      </c>
    </row>
    <row r="832" spans="1:27" ht="20.100000000000001" customHeight="1">
      <c r="A832" s="39">
        <v>836</v>
      </c>
      <c r="B832" s="42"/>
      <c r="C832" s="42"/>
      <c r="D832" s="20">
        <v>15100540510206</v>
      </c>
      <c r="E832" s="20" t="s">
        <v>1465</v>
      </c>
      <c r="F832" s="20" t="s">
        <v>78</v>
      </c>
      <c r="G832" s="20" t="s">
        <v>41</v>
      </c>
      <c r="H832" s="43">
        <v>1</v>
      </c>
      <c r="I832" s="20" t="s">
        <v>1458</v>
      </c>
      <c r="J832" s="24" t="s">
        <v>1020</v>
      </c>
      <c r="K832" s="43" t="s">
        <v>1023</v>
      </c>
      <c r="L832" s="43" t="s">
        <v>29</v>
      </c>
      <c r="M832" s="43">
        <v>1</v>
      </c>
      <c r="N832" s="43">
        <v>6</v>
      </c>
      <c r="O832" s="23">
        <v>1653.4</v>
      </c>
      <c r="P832" s="20">
        <v>12</v>
      </c>
      <c r="Q832" s="43" t="s">
        <v>30</v>
      </c>
      <c r="R832" s="21">
        <v>0.1</v>
      </c>
      <c r="S832" s="36">
        <v>1669.6888160000001</v>
      </c>
      <c r="T832" s="44"/>
      <c r="U832" s="23">
        <v>9249.7199999999993</v>
      </c>
      <c r="V832" s="23">
        <f t="shared" si="220"/>
        <v>15444154.03513152</v>
      </c>
      <c r="W832" s="55"/>
      <c r="X832" s="23">
        <v>9352.32</v>
      </c>
      <c r="Y832" s="23">
        <f t="shared" si="221"/>
        <v>15615464.107653121</v>
      </c>
      <c r="Z832" s="23">
        <v>9680.64</v>
      </c>
      <c r="AA832" s="23">
        <f t="shared" si="222"/>
        <v>16163656.33972224</v>
      </c>
    </row>
    <row r="833" spans="1:27" ht="20.100000000000001" customHeight="1">
      <c r="A833" s="39">
        <v>837</v>
      </c>
      <c r="B833" s="42"/>
      <c r="C833" s="42"/>
      <c r="D833" s="20">
        <v>15100540510207</v>
      </c>
      <c r="E833" s="20" t="s">
        <v>1466</v>
      </c>
      <c r="F833" s="20" t="s">
        <v>78</v>
      </c>
      <c r="G833" s="20" t="s">
        <v>41</v>
      </c>
      <c r="H833" s="43">
        <v>1</v>
      </c>
      <c r="I833" s="20" t="s">
        <v>1458</v>
      </c>
      <c r="J833" s="24" t="s">
        <v>1020</v>
      </c>
      <c r="K833" s="43" t="s">
        <v>1023</v>
      </c>
      <c r="L833" s="43" t="s">
        <v>29</v>
      </c>
      <c r="M833" s="43">
        <v>1</v>
      </c>
      <c r="N833" s="43">
        <v>7</v>
      </c>
      <c r="O833" s="23">
        <v>1824.4</v>
      </c>
      <c r="P833" s="20">
        <v>12</v>
      </c>
      <c r="Q833" s="43" t="s">
        <v>47</v>
      </c>
      <c r="R833" s="21">
        <v>0.05</v>
      </c>
      <c r="S833" s="22">
        <v>1842.373458</v>
      </c>
      <c r="T833" s="44"/>
      <c r="U833" s="23">
        <v>9825.9699999999993</v>
      </c>
      <c r="V833" s="23">
        <f t="shared" si="220"/>
        <v>18103106.327104259</v>
      </c>
      <c r="W833" s="55"/>
      <c r="X833" s="23">
        <v>9934.82</v>
      </c>
      <c r="Y833" s="23">
        <f t="shared" si="221"/>
        <v>18303648.678007558</v>
      </c>
      <c r="Z833" s="23">
        <v>10283.14</v>
      </c>
      <c r="AA833" s="23">
        <f t="shared" si="222"/>
        <v>18945384.200898118</v>
      </c>
    </row>
    <row r="834" spans="1:27" ht="20.100000000000001" customHeight="1">
      <c r="A834" s="39">
        <v>838</v>
      </c>
      <c r="B834" s="42"/>
      <c r="C834" s="42"/>
      <c r="D834" s="20">
        <v>15100540510208</v>
      </c>
      <c r="E834" s="20" t="s">
        <v>1467</v>
      </c>
      <c r="F834" s="20" t="s">
        <v>78</v>
      </c>
      <c r="G834" s="20" t="s">
        <v>41</v>
      </c>
      <c r="H834" s="43">
        <v>1</v>
      </c>
      <c r="I834" s="20" t="s">
        <v>1458</v>
      </c>
      <c r="J834" s="24" t="s">
        <v>1020</v>
      </c>
      <c r="K834" s="43" t="s">
        <v>1023</v>
      </c>
      <c r="L834" s="43" t="s">
        <v>29</v>
      </c>
      <c r="M834" s="43">
        <v>1</v>
      </c>
      <c r="N834" s="43">
        <v>8</v>
      </c>
      <c r="O834" s="23">
        <v>1653.4</v>
      </c>
      <c r="P834" s="20">
        <v>12</v>
      </c>
      <c r="Q834" s="43" t="s">
        <v>47</v>
      </c>
      <c r="R834" s="21">
        <v>0.05</v>
      </c>
      <c r="S834" s="22">
        <v>1669.6888160000001</v>
      </c>
      <c r="T834" s="44"/>
      <c r="U834" s="23">
        <v>9825.9699999999993</v>
      </c>
      <c r="V834" s="23">
        <f t="shared" si="220"/>
        <v>16406312.21535152</v>
      </c>
      <c r="W834" s="55"/>
      <c r="X834" s="23">
        <v>9934.82</v>
      </c>
      <c r="Y834" s="23">
        <f t="shared" si="221"/>
        <v>16588057.842973121</v>
      </c>
      <c r="Z834" s="23">
        <v>10283.14</v>
      </c>
      <c r="AA834" s="23">
        <f t="shared" si="222"/>
        <v>17169643.85136224</v>
      </c>
    </row>
    <row r="835" spans="1:27" ht="20.100000000000001" customHeight="1">
      <c r="A835" s="39">
        <v>839</v>
      </c>
      <c r="B835" s="42"/>
      <c r="C835" s="42"/>
      <c r="D835" s="20">
        <v>15100540510209</v>
      </c>
      <c r="E835" s="20" t="s">
        <v>1468</v>
      </c>
      <c r="F835" s="20" t="s">
        <v>78</v>
      </c>
      <c r="G835" s="20" t="s">
        <v>41</v>
      </c>
      <c r="H835" s="43">
        <v>1</v>
      </c>
      <c r="I835" s="20" t="s">
        <v>1458</v>
      </c>
      <c r="J835" s="24" t="s">
        <v>1020</v>
      </c>
      <c r="K835" s="43" t="s">
        <v>1023</v>
      </c>
      <c r="L835" s="43" t="s">
        <v>29</v>
      </c>
      <c r="M835" s="43">
        <v>1</v>
      </c>
      <c r="N835" s="43">
        <v>9</v>
      </c>
      <c r="O835" s="23">
        <v>1728</v>
      </c>
      <c r="P835" s="20">
        <v>12</v>
      </c>
      <c r="Q835" s="43" t="s">
        <v>30</v>
      </c>
      <c r="R835" s="21">
        <v>0.1</v>
      </c>
      <c r="S835" s="22">
        <v>1745.0237529999999</v>
      </c>
      <c r="T835" s="44"/>
      <c r="U835" s="23">
        <v>9249.7199999999993</v>
      </c>
      <c r="V835" s="23">
        <f t="shared" si="220"/>
        <v>16140981.108599158</v>
      </c>
      <c r="W835" s="55"/>
      <c r="X835" s="23">
        <v>9352.32</v>
      </c>
      <c r="Y835" s="23">
        <f t="shared" si="221"/>
        <v>16320020.545656959</v>
      </c>
      <c r="Z835" s="23">
        <v>9680.64</v>
      </c>
      <c r="AA835" s="23">
        <f t="shared" si="222"/>
        <v>16892946.744241919</v>
      </c>
    </row>
    <row r="836" spans="1:27" ht="20.100000000000001" customHeight="1">
      <c r="A836" s="39">
        <v>840</v>
      </c>
      <c r="B836" s="42"/>
      <c r="C836" s="42"/>
      <c r="D836" s="20">
        <v>15100540310211</v>
      </c>
      <c r="E836" s="20" t="s">
        <v>1469</v>
      </c>
      <c r="F836" s="20" t="s">
        <v>78</v>
      </c>
      <c r="G836" s="20" t="s">
        <v>41</v>
      </c>
      <c r="H836" s="43">
        <v>1</v>
      </c>
      <c r="I836" s="20" t="s">
        <v>1458</v>
      </c>
      <c r="J836" s="24" t="s">
        <v>1020</v>
      </c>
      <c r="K836" s="43" t="s">
        <v>1023</v>
      </c>
      <c r="L836" s="43" t="s">
        <v>1470</v>
      </c>
      <c r="M836" s="43" t="s">
        <v>21</v>
      </c>
      <c r="N836" s="43" t="s">
        <v>71</v>
      </c>
      <c r="O836" s="23">
        <v>1596.4</v>
      </c>
      <c r="P836" s="20" t="s">
        <v>72</v>
      </c>
      <c r="Q836" s="43" t="s">
        <v>30</v>
      </c>
      <c r="R836" s="21">
        <v>0.1</v>
      </c>
      <c r="S836" s="22">
        <v>1612.127268</v>
      </c>
      <c r="T836" s="44"/>
      <c r="U836" s="23">
        <v>17217.23</v>
      </c>
      <c r="V836" s="23">
        <f t="shared" si="220"/>
        <v>27756365.962427638</v>
      </c>
      <c r="W836" s="55"/>
      <c r="X836" s="23">
        <v>17217.23</v>
      </c>
      <c r="Y836" s="23">
        <f t="shared" si="221"/>
        <v>27756365.962427638</v>
      </c>
      <c r="Z836" s="23">
        <v>17255.8</v>
      </c>
      <c r="AA836" s="23">
        <f t="shared" si="222"/>
        <v>27818545.711154398</v>
      </c>
    </row>
    <row r="837" spans="1:27" ht="20.100000000000001" customHeight="1">
      <c r="A837" s="39">
        <v>841</v>
      </c>
      <c r="B837" s="42"/>
      <c r="C837" s="42"/>
      <c r="D837" s="20">
        <v>15100540310212</v>
      </c>
      <c r="E837" s="20" t="s">
        <v>1471</v>
      </c>
      <c r="F837" s="20" t="s">
        <v>78</v>
      </c>
      <c r="G837" s="20" t="s">
        <v>41</v>
      </c>
      <c r="H837" s="43">
        <v>1</v>
      </c>
      <c r="I837" s="20" t="s">
        <v>1458</v>
      </c>
      <c r="J837" s="24" t="s">
        <v>1020</v>
      </c>
      <c r="K837" s="43" t="s">
        <v>1023</v>
      </c>
      <c r="L837" s="43" t="s">
        <v>1470</v>
      </c>
      <c r="M837" s="43" t="s">
        <v>21</v>
      </c>
      <c r="N837" s="43" t="s">
        <v>72</v>
      </c>
      <c r="O837" s="23">
        <v>1397</v>
      </c>
      <c r="P837" s="20" t="s">
        <v>72</v>
      </c>
      <c r="Q837" s="43" t="s">
        <v>47</v>
      </c>
      <c r="R837" s="21">
        <v>0.05</v>
      </c>
      <c r="S837" s="22">
        <v>1412.782541</v>
      </c>
      <c r="T837" s="44"/>
      <c r="U837" s="23">
        <v>18278.830000000002</v>
      </c>
      <c r="V837" s="23">
        <f t="shared" si="220"/>
        <v>25824011.893907033</v>
      </c>
      <c r="W837" s="55"/>
      <c r="X837" s="23">
        <v>18278.830000000002</v>
      </c>
      <c r="Y837" s="23">
        <f t="shared" si="221"/>
        <v>25824011.893907033</v>
      </c>
      <c r="Z837" s="23">
        <v>18319.75</v>
      </c>
      <c r="AA837" s="23">
        <f t="shared" si="222"/>
        <v>25881822.955484752</v>
      </c>
    </row>
    <row r="838" spans="1:27" ht="20.100000000000001" customHeight="1">
      <c r="A838" s="39">
        <v>842</v>
      </c>
      <c r="B838" s="45">
        <v>150</v>
      </c>
      <c r="C838" s="45">
        <v>50</v>
      </c>
      <c r="D838" s="26">
        <v>15100540510201</v>
      </c>
      <c r="E838" s="26" t="s">
        <v>1457</v>
      </c>
      <c r="F838" s="26" t="s">
        <v>78</v>
      </c>
      <c r="G838" s="26" t="s">
        <v>41</v>
      </c>
      <c r="H838" s="46"/>
      <c r="I838" s="26" t="s">
        <v>1458</v>
      </c>
      <c r="J838" s="26" t="s">
        <v>1459</v>
      </c>
      <c r="K838" s="46" t="s">
        <v>1023</v>
      </c>
      <c r="L838" s="46"/>
      <c r="M838" s="46"/>
      <c r="N838" s="46"/>
      <c r="O838" s="31"/>
      <c r="P838" s="26"/>
      <c r="Q838" s="46"/>
      <c r="R838" s="28"/>
      <c r="S838" s="48"/>
      <c r="T838" s="49">
        <f>SUM(S826:S837)</f>
        <v>18797.682667999998</v>
      </c>
      <c r="U838" s="31">
        <f>V838/T838</f>
        <v>10807.269452659133</v>
      </c>
      <c r="V838" s="31">
        <f>SUM(V826:V837)</f>
        <v>203151621.6786564</v>
      </c>
      <c r="W838" s="56">
        <v>203200000</v>
      </c>
      <c r="X838" s="31">
        <f>Y838/T838</f>
        <v>10895.48100318937</v>
      </c>
      <c r="Y838" s="31">
        <f>SUM(Y826:Y837)</f>
        <v>204809794.41317606</v>
      </c>
      <c r="Z838" s="31">
        <f>AA838/T838</f>
        <v>11184.14124161357</v>
      </c>
      <c r="AA838" s="31">
        <f>SUM(AA826:AA837)</f>
        <v>210235937.97394338</v>
      </c>
    </row>
    <row r="839" spans="1:27" ht="20.100000000000001" customHeight="1">
      <c r="A839" s="39">
        <v>843</v>
      </c>
      <c r="B839" s="42">
        <v>151</v>
      </c>
      <c r="C839" s="42">
        <v>51</v>
      </c>
      <c r="D839" s="20" t="s">
        <v>1472</v>
      </c>
      <c r="E839" s="20" t="s">
        <v>1473</v>
      </c>
      <c r="F839" s="20" t="s">
        <v>79</v>
      </c>
      <c r="G839" s="20" t="s">
        <v>41</v>
      </c>
      <c r="H839" s="43">
        <v>2</v>
      </c>
      <c r="I839" s="20" t="s">
        <v>1474</v>
      </c>
      <c r="J839" s="20" t="s">
        <v>1475</v>
      </c>
      <c r="K839" s="43" t="s">
        <v>1023</v>
      </c>
      <c r="L839" s="43" t="s">
        <v>29</v>
      </c>
      <c r="M839" s="43">
        <v>2</v>
      </c>
      <c r="N839" s="43" t="s">
        <v>26</v>
      </c>
      <c r="O839" s="23">
        <v>1140.4000000000001</v>
      </c>
      <c r="P839" s="20">
        <v>55</v>
      </c>
      <c r="Q839" s="43" t="s">
        <v>39</v>
      </c>
      <c r="R839" s="21">
        <v>0.12</v>
      </c>
      <c r="S839" s="22">
        <v>1147.043643</v>
      </c>
      <c r="T839" s="44"/>
      <c r="U839" s="23">
        <v>9131.69</v>
      </c>
      <c r="V839" s="23">
        <f t="shared" ref="V839:V844" si="223">U839*S839</f>
        <v>10474446.96434667</v>
      </c>
      <c r="W839" s="55"/>
      <c r="X839" s="23">
        <v>9233.8799999999992</v>
      </c>
      <c r="Y839" s="23">
        <f t="shared" ref="Y839:Y853" si="224">X839*S839</f>
        <v>10591663.354224838</v>
      </c>
      <c r="Z839" s="23">
        <v>9560.8799999999992</v>
      </c>
      <c r="AA839" s="23">
        <f t="shared" ref="AA839:AA844" si="225">Z839*S839</f>
        <v>10966746.625485839</v>
      </c>
    </row>
    <row r="840" spans="1:27" ht="20.100000000000001" customHeight="1">
      <c r="A840" s="39">
        <v>844</v>
      </c>
      <c r="B840" s="42"/>
      <c r="C840" s="42"/>
      <c r="D840" s="20" t="s">
        <v>1476</v>
      </c>
      <c r="E840" s="20" t="s">
        <v>1477</v>
      </c>
      <c r="F840" s="20" t="s">
        <v>79</v>
      </c>
      <c r="G840" s="20" t="s">
        <v>41</v>
      </c>
      <c r="H840" s="43">
        <v>2</v>
      </c>
      <c r="I840" s="20" t="s">
        <v>1474</v>
      </c>
      <c r="J840" s="24" t="s">
        <v>1020</v>
      </c>
      <c r="K840" s="43" t="s">
        <v>1023</v>
      </c>
      <c r="L840" s="43" t="s">
        <v>29</v>
      </c>
      <c r="M840" s="43">
        <v>2</v>
      </c>
      <c r="N840" s="43" t="s">
        <v>40</v>
      </c>
      <c r="O840" s="23">
        <v>1140.7</v>
      </c>
      <c r="P840" s="20">
        <v>55</v>
      </c>
      <c r="Q840" s="43" t="s">
        <v>30</v>
      </c>
      <c r="R840" s="21">
        <v>0.1</v>
      </c>
      <c r="S840" s="22">
        <v>1147.3453910000001</v>
      </c>
      <c r="T840" s="44"/>
      <c r="U840" s="23">
        <v>9362.19</v>
      </c>
      <c r="V840" s="23">
        <f t="shared" si="223"/>
        <v>10741665.546166291</v>
      </c>
      <c r="W840" s="55"/>
      <c r="X840" s="23">
        <v>9466.8799999999992</v>
      </c>
      <c r="Y840" s="23">
        <f t="shared" si="224"/>
        <v>10861781.135150081</v>
      </c>
      <c r="Z840" s="23">
        <v>9801.8799999999992</v>
      </c>
      <c r="AA840" s="23">
        <f t="shared" si="225"/>
        <v>11246141.841135079</v>
      </c>
    </row>
    <row r="841" spans="1:27" ht="20.100000000000001" customHeight="1">
      <c r="A841" s="39">
        <v>845</v>
      </c>
      <c r="B841" s="42"/>
      <c r="C841" s="42"/>
      <c r="D841" s="20" t="s">
        <v>1478</v>
      </c>
      <c r="E841" s="20" t="s">
        <v>1479</v>
      </c>
      <c r="F841" s="20" t="s">
        <v>79</v>
      </c>
      <c r="G841" s="20" t="s">
        <v>41</v>
      </c>
      <c r="H841" s="43">
        <v>1</v>
      </c>
      <c r="I841" s="20" t="s">
        <v>1474</v>
      </c>
      <c r="J841" s="24" t="s">
        <v>1020</v>
      </c>
      <c r="K841" s="43" t="s">
        <v>1023</v>
      </c>
      <c r="L841" s="43" t="s">
        <v>20</v>
      </c>
      <c r="M841" s="43" t="s">
        <v>22</v>
      </c>
      <c r="N841" s="43" t="s">
        <v>21</v>
      </c>
      <c r="O841" s="23">
        <v>1140.4000000000001</v>
      </c>
      <c r="P841" s="20" t="s">
        <v>1480</v>
      </c>
      <c r="Q841" s="43" t="s">
        <v>23</v>
      </c>
      <c r="R841" s="21">
        <v>0.05</v>
      </c>
      <c r="S841" s="22">
        <v>1151.966373</v>
      </c>
      <c r="T841" s="44"/>
      <c r="U841" s="23">
        <v>8119.32</v>
      </c>
      <c r="V841" s="23">
        <f t="shared" si="223"/>
        <v>9353183.6116263587</v>
      </c>
      <c r="W841" s="55"/>
      <c r="X841" s="23">
        <v>8327.44</v>
      </c>
      <c r="Y841" s="23">
        <f t="shared" si="224"/>
        <v>9592930.8531751204</v>
      </c>
      <c r="Z841" s="23">
        <v>8984.02</v>
      </c>
      <c r="AA841" s="23">
        <f t="shared" si="225"/>
        <v>10349288.934359461</v>
      </c>
    </row>
    <row r="842" spans="1:27" ht="20.100000000000001" customHeight="1">
      <c r="A842" s="39">
        <v>846</v>
      </c>
      <c r="B842" s="42"/>
      <c r="C842" s="42"/>
      <c r="D842" s="20" t="s">
        <v>1481</v>
      </c>
      <c r="E842" s="20" t="s">
        <v>1482</v>
      </c>
      <c r="F842" s="20" t="s">
        <v>79</v>
      </c>
      <c r="G842" s="20" t="s">
        <v>41</v>
      </c>
      <c r="H842" s="43">
        <v>1</v>
      </c>
      <c r="I842" s="20" t="s">
        <v>1474</v>
      </c>
      <c r="J842" s="24" t="s">
        <v>1020</v>
      </c>
      <c r="K842" s="43" t="s">
        <v>1023</v>
      </c>
      <c r="L842" s="43" t="s">
        <v>20</v>
      </c>
      <c r="M842" s="43" t="s">
        <v>22</v>
      </c>
      <c r="N842" s="43" t="s">
        <v>22</v>
      </c>
      <c r="O842" s="23">
        <v>1115.5</v>
      </c>
      <c r="P842" s="20" t="s">
        <v>1480</v>
      </c>
      <c r="Q842" s="43" t="s">
        <v>24</v>
      </c>
      <c r="R842" s="21"/>
      <c r="S842" s="22">
        <v>1126.8138269999999</v>
      </c>
      <c r="T842" s="44"/>
      <c r="U842" s="23">
        <v>8119.32</v>
      </c>
      <c r="V842" s="23">
        <f t="shared" si="223"/>
        <v>9148962.0418376401</v>
      </c>
      <c r="W842" s="55"/>
      <c r="X842" s="23">
        <v>8327.44</v>
      </c>
      <c r="Y842" s="23">
        <f t="shared" si="224"/>
        <v>9383474.5355128795</v>
      </c>
      <c r="Z842" s="23">
        <v>8984.02</v>
      </c>
      <c r="AA842" s="23">
        <f t="shared" si="225"/>
        <v>10123317.95804454</v>
      </c>
    </row>
    <row r="843" spans="1:27" ht="20.100000000000001" customHeight="1">
      <c r="A843" s="39">
        <v>847</v>
      </c>
      <c r="B843" s="42"/>
      <c r="C843" s="42"/>
      <c r="D843" s="20" t="s">
        <v>1483</v>
      </c>
      <c r="E843" s="20" t="s">
        <v>1484</v>
      </c>
      <c r="F843" s="20" t="s">
        <v>79</v>
      </c>
      <c r="G843" s="20" t="s">
        <v>41</v>
      </c>
      <c r="H843" s="43">
        <v>2</v>
      </c>
      <c r="I843" s="20" t="s">
        <v>1474</v>
      </c>
      <c r="J843" s="24" t="s">
        <v>1020</v>
      </c>
      <c r="K843" s="43" t="s">
        <v>1023</v>
      </c>
      <c r="L843" s="43" t="s">
        <v>20</v>
      </c>
      <c r="M843" s="43" t="s">
        <v>22</v>
      </c>
      <c r="N843" s="43" t="s">
        <v>25</v>
      </c>
      <c r="O843" s="23">
        <v>1140.4000000000001</v>
      </c>
      <c r="P843" s="20" t="s">
        <v>1480</v>
      </c>
      <c r="Q843" s="43" t="s">
        <v>24</v>
      </c>
      <c r="R843" s="21"/>
      <c r="S843" s="22">
        <v>1151.9146949999999</v>
      </c>
      <c r="T843" s="44"/>
      <c r="U843" s="23">
        <v>8280.59</v>
      </c>
      <c r="V843" s="23">
        <f t="shared" si="223"/>
        <v>9538533.3042700496</v>
      </c>
      <c r="W843" s="55"/>
      <c r="X843" s="23">
        <v>8492.7000000000007</v>
      </c>
      <c r="Y843" s="23">
        <f t="shared" si="224"/>
        <v>9782865.9302265011</v>
      </c>
      <c r="Z843" s="23">
        <v>9161.8799999999992</v>
      </c>
      <c r="AA843" s="23">
        <f t="shared" si="225"/>
        <v>10553704.205826599</v>
      </c>
    </row>
    <row r="844" spans="1:27" ht="20.100000000000001" customHeight="1">
      <c r="A844" s="39">
        <v>848</v>
      </c>
      <c r="B844" s="42"/>
      <c r="C844" s="42"/>
      <c r="D844" s="20" t="s">
        <v>1485</v>
      </c>
      <c r="E844" s="20" t="s">
        <v>1486</v>
      </c>
      <c r="F844" s="20" t="s">
        <v>79</v>
      </c>
      <c r="G844" s="20" t="s">
        <v>41</v>
      </c>
      <c r="H844" s="43">
        <v>2</v>
      </c>
      <c r="I844" s="20" t="s">
        <v>1474</v>
      </c>
      <c r="J844" s="24" t="s">
        <v>1020</v>
      </c>
      <c r="K844" s="43" t="s">
        <v>1023</v>
      </c>
      <c r="L844" s="43" t="s">
        <v>20</v>
      </c>
      <c r="M844" s="43" t="s">
        <v>22</v>
      </c>
      <c r="N844" s="43" t="s">
        <v>27</v>
      </c>
      <c r="O844" s="23">
        <v>1140.5</v>
      </c>
      <c r="P844" s="20" t="s">
        <v>1480</v>
      </c>
      <c r="Q844" s="43" t="s">
        <v>24</v>
      </c>
      <c r="R844" s="21"/>
      <c r="S844" s="22">
        <v>1152.015705</v>
      </c>
      <c r="T844" s="44"/>
      <c r="U844" s="23">
        <v>8280.59</v>
      </c>
      <c r="V844" s="23">
        <f t="shared" si="223"/>
        <v>9539369.7266659494</v>
      </c>
      <c r="W844" s="55"/>
      <c r="X844" s="23">
        <v>8492.7000000000007</v>
      </c>
      <c r="Y844" s="23">
        <f t="shared" si="224"/>
        <v>9783723.777853502</v>
      </c>
      <c r="Z844" s="23">
        <v>9161.8799999999992</v>
      </c>
      <c r="AA844" s="23">
        <f t="shared" si="225"/>
        <v>10554629.647325398</v>
      </c>
    </row>
    <row r="845" spans="1:27" ht="20.100000000000001" customHeight="1">
      <c r="A845" s="39">
        <v>849</v>
      </c>
      <c r="B845" s="45">
        <v>151</v>
      </c>
      <c r="C845" s="45">
        <v>51</v>
      </c>
      <c r="D845" s="26" t="s">
        <v>1472</v>
      </c>
      <c r="E845" s="26" t="s">
        <v>1473</v>
      </c>
      <c r="F845" s="26" t="s">
        <v>79</v>
      </c>
      <c r="G845" s="26" t="s">
        <v>41</v>
      </c>
      <c r="H845" s="46"/>
      <c r="I845" s="26" t="s">
        <v>1474</v>
      </c>
      <c r="J845" s="26" t="s">
        <v>1475</v>
      </c>
      <c r="K845" s="46" t="s">
        <v>1023</v>
      </c>
      <c r="L845" s="46"/>
      <c r="M845" s="46"/>
      <c r="N845" s="46"/>
      <c r="O845" s="31"/>
      <c r="P845" s="26"/>
      <c r="Q845" s="46"/>
      <c r="R845" s="28"/>
      <c r="S845" s="48"/>
      <c r="T845" s="49">
        <f>SUM(S839:S844)</f>
        <v>6877.0996340000002</v>
      </c>
      <c r="U845" s="31">
        <f>V845/T845</f>
        <v>8549.5578549172096</v>
      </c>
      <c r="V845" s="31">
        <f>SUM(V839:V844)</f>
        <v>58796161.194912963</v>
      </c>
      <c r="W845" s="56">
        <v>58800000</v>
      </c>
      <c r="X845" s="31">
        <f>Y845/T845</f>
        <v>8724.0905002341169</v>
      </c>
      <c r="Y845" s="31">
        <f>SUM(Y839:Y844)</f>
        <v>59996439.586142927</v>
      </c>
      <c r="Z845" s="31">
        <f>AA845/T845</f>
        <v>9276.2694460297989</v>
      </c>
      <c r="AA845" s="31">
        <f>SUM(AA839:AA844)</f>
        <v>63793829.212176919</v>
      </c>
    </row>
    <row r="846" spans="1:27" ht="20.100000000000001" customHeight="1">
      <c r="A846" s="39">
        <v>850</v>
      </c>
      <c r="B846" s="42">
        <v>152</v>
      </c>
      <c r="C846" s="42">
        <v>52</v>
      </c>
      <c r="D846" s="20">
        <v>61109840510202</v>
      </c>
      <c r="E846" s="20" t="s">
        <v>1487</v>
      </c>
      <c r="F846" s="20" t="s">
        <v>79</v>
      </c>
      <c r="G846" s="20" t="s">
        <v>41</v>
      </c>
      <c r="H846" s="43">
        <v>1</v>
      </c>
      <c r="I846" s="20" t="s">
        <v>1534</v>
      </c>
      <c r="J846" s="20" t="s">
        <v>1488</v>
      </c>
      <c r="K846" s="43" t="s">
        <v>1023</v>
      </c>
      <c r="L846" s="43" t="s">
        <v>29</v>
      </c>
      <c r="M846" s="43">
        <v>3</v>
      </c>
      <c r="N846" s="43" t="s">
        <v>22</v>
      </c>
      <c r="O846" s="23">
        <v>1800</v>
      </c>
      <c r="P846" s="20">
        <v>55</v>
      </c>
      <c r="Q846" s="43" t="s">
        <v>48</v>
      </c>
      <c r="R846" s="21">
        <v>0.18</v>
      </c>
      <c r="S846" s="22">
        <v>1817.735195</v>
      </c>
      <c r="T846" s="44"/>
      <c r="U846" s="23">
        <v>8247.7199999999993</v>
      </c>
      <c r="V846" s="23">
        <f>U846*S846</f>
        <v>14992170.922505399</v>
      </c>
      <c r="W846" s="55"/>
      <c r="X846" s="23">
        <v>8340.32</v>
      </c>
      <c r="Y846" s="23">
        <f t="shared" si="224"/>
        <v>15160493.201562399</v>
      </c>
      <c r="Z846" s="23">
        <v>8636.64</v>
      </c>
      <c r="AA846" s="23">
        <f t="shared" ref="AA846:AA849" si="226">Z846*S846</f>
        <v>15699124.494544799</v>
      </c>
    </row>
    <row r="847" spans="1:27" ht="20.100000000000001" customHeight="1">
      <c r="A847" s="39">
        <v>851</v>
      </c>
      <c r="B847" s="42"/>
      <c r="C847" s="42"/>
      <c r="D847" s="20">
        <v>61109840510201</v>
      </c>
      <c r="E847" s="20" t="s">
        <v>1489</v>
      </c>
      <c r="F847" s="20" t="s">
        <v>79</v>
      </c>
      <c r="G847" s="20" t="s">
        <v>41</v>
      </c>
      <c r="H847" s="43">
        <v>1</v>
      </c>
      <c r="I847" s="20" t="s">
        <v>1534</v>
      </c>
      <c r="J847" s="24" t="s">
        <v>1020</v>
      </c>
      <c r="K847" s="43" t="s">
        <v>1023</v>
      </c>
      <c r="L847" s="43" t="s">
        <v>29</v>
      </c>
      <c r="M847" s="43">
        <v>3</v>
      </c>
      <c r="N847" s="43" t="s">
        <v>21</v>
      </c>
      <c r="O847" s="23">
        <v>1800</v>
      </c>
      <c r="P847" s="20">
        <v>55</v>
      </c>
      <c r="Q847" s="43" t="s">
        <v>48</v>
      </c>
      <c r="R847" s="21">
        <v>0.18</v>
      </c>
      <c r="S847" s="22">
        <v>1817.735195</v>
      </c>
      <c r="T847" s="44"/>
      <c r="U847" s="23">
        <v>8247.7199999999993</v>
      </c>
      <c r="V847" s="23">
        <f>U847*S847</f>
        <v>14992170.922505399</v>
      </c>
      <c r="W847" s="55"/>
      <c r="X847" s="23">
        <v>8340.32</v>
      </c>
      <c r="Y847" s="23">
        <f t="shared" si="224"/>
        <v>15160493.201562399</v>
      </c>
      <c r="Z847" s="23">
        <v>8636.64</v>
      </c>
      <c r="AA847" s="23">
        <f t="shared" si="226"/>
        <v>15699124.494544799</v>
      </c>
    </row>
    <row r="848" spans="1:27" ht="20.100000000000001" customHeight="1">
      <c r="A848" s="39">
        <v>852</v>
      </c>
      <c r="B848" s="42"/>
      <c r="C848" s="42"/>
      <c r="D848" s="20">
        <v>61109840510203</v>
      </c>
      <c r="E848" s="20" t="s">
        <v>1490</v>
      </c>
      <c r="F848" s="20" t="s">
        <v>79</v>
      </c>
      <c r="G848" s="20" t="s">
        <v>41</v>
      </c>
      <c r="H848" s="43">
        <v>1</v>
      </c>
      <c r="I848" s="20" t="s">
        <v>1534</v>
      </c>
      <c r="J848" s="24" t="s">
        <v>1020</v>
      </c>
      <c r="K848" s="43" t="s">
        <v>1023</v>
      </c>
      <c r="L848" s="43" t="s">
        <v>29</v>
      </c>
      <c r="M848" s="43">
        <v>3</v>
      </c>
      <c r="N848" s="43" t="s">
        <v>25</v>
      </c>
      <c r="O848" s="23">
        <v>1740.4</v>
      </c>
      <c r="P848" s="20">
        <v>55</v>
      </c>
      <c r="Q848" s="43" t="s">
        <v>39</v>
      </c>
      <c r="R848" s="21">
        <v>0.12</v>
      </c>
      <c r="S848" s="22">
        <v>1757.547963</v>
      </c>
      <c r="T848" s="44"/>
      <c r="U848" s="23">
        <v>8939.2199999999993</v>
      </c>
      <c r="V848" s="23">
        <f>U848*S848</f>
        <v>15711107.901808858</v>
      </c>
      <c r="W848" s="55"/>
      <c r="X848" s="23">
        <v>9039.32</v>
      </c>
      <c r="Y848" s="23">
        <f t="shared" si="224"/>
        <v>15887038.452905159</v>
      </c>
      <c r="Z848" s="23">
        <v>9359.64</v>
      </c>
      <c r="AA848" s="23">
        <f t="shared" si="226"/>
        <v>16450016.216413319</v>
      </c>
    </row>
    <row r="849" spans="1:27" ht="20.100000000000001" customHeight="1">
      <c r="A849" s="39">
        <v>853</v>
      </c>
      <c r="B849" s="42"/>
      <c r="C849" s="42"/>
      <c r="D849" s="20">
        <v>61109840510204</v>
      </c>
      <c r="E849" s="20" t="s">
        <v>1491</v>
      </c>
      <c r="F849" s="20" t="s">
        <v>79</v>
      </c>
      <c r="G849" s="20" t="s">
        <v>41</v>
      </c>
      <c r="H849" s="43">
        <v>1</v>
      </c>
      <c r="I849" s="20" t="s">
        <v>1534</v>
      </c>
      <c r="J849" s="24" t="s">
        <v>1020</v>
      </c>
      <c r="K849" s="43" t="s">
        <v>1023</v>
      </c>
      <c r="L849" s="43" t="s">
        <v>29</v>
      </c>
      <c r="M849" s="43">
        <v>3</v>
      </c>
      <c r="N849" s="43" t="s">
        <v>27</v>
      </c>
      <c r="O849" s="23">
        <v>1680</v>
      </c>
      <c r="P849" s="20">
        <v>55</v>
      </c>
      <c r="Q849" s="43" t="s">
        <v>48</v>
      </c>
      <c r="R849" s="21">
        <v>0.18</v>
      </c>
      <c r="S849" s="22">
        <v>1696.552848</v>
      </c>
      <c r="T849" s="44"/>
      <c r="U849" s="23">
        <v>8247.7199999999993</v>
      </c>
      <c r="V849" s="23">
        <f>U849*S849</f>
        <v>13992692.85550656</v>
      </c>
      <c r="W849" s="55"/>
      <c r="X849" s="23">
        <v>8340.32</v>
      </c>
      <c r="Y849" s="23">
        <f t="shared" si="224"/>
        <v>14149793.649231359</v>
      </c>
      <c r="Z849" s="23">
        <v>8636.64</v>
      </c>
      <c r="AA849" s="23">
        <f t="shared" si="226"/>
        <v>14652516.189150719</v>
      </c>
    </row>
    <row r="850" spans="1:27" ht="20.100000000000001" customHeight="1">
      <c r="A850" s="39">
        <v>854</v>
      </c>
      <c r="B850" s="45">
        <v>152</v>
      </c>
      <c r="C850" s="45">
        <v>52</v>
      </c>
      <c r="D850" s="26">
        <v>61109840510202</v>
      </c>
      <c r="E850" s="26" t="s">
        <v>1487</v>
      </c>
      <c r="F850" s="26" t="s">
        <v>79</v>
      </c>
      <c r="G850" s="26" t="s">
        <v>41</v>
      </c>
      <c r="H850" s="46"/>
      <c r="I850" s="26" t="s">
        <v>1534</v>
      </c>
      <c r="J850" s="26" t="s">
        <v>1488</v>
      </c>
      <c r="K850" s="46" t="s">
        <v>1023</v>
      </c>
      <c r="L850" s="46"/>
      <c r="M850" s="46"/>
      <c r="N850" s="46"/>
      <c r="O850" s="31"/>
      <c r="P850" s="26"/>
      <c r="Q850" s="46"/>
      <c r="R850" s="28"/>
      <c r="S850" s="48"/>
      <c r="T850" s="49">
        <f>SUM(S846:S849)</f>
        <v>7089.5712009999997</v>
      </c>
      <c r="U850" s="31">
        <f>V850/T850</f>
        <v>8419.1470696996566</v>
      </c>
      <c r="V850" s="31">
        <f>SUM(V846:V849)</f>
        <v>59688142.602326222</v>
      </c>
      <c r="W850" s="56">
        <v>59700000</v>
      </c>
      <c r="X850" s="31">
        <f>Y850/T850</f>
        <v>8513.6063654664631</v>
      </c>
      <c r="Y850" s="31">
        <f>SUM(Y846:Y849)</f>
        <v>60357818.505261317</v>
      </c>
      <c r="Z850" s="31">
        <f>AA850/T850</f>
        <v>8815.8761119202463</v>
      </c>
      <c r="AA850" s="31">
        <f>SUM(AA846:AA849)</f>
        <v>62500781.394653633</v>
      </c>
    </row>
    <row r="851" spans="1:27" ht="20.100000000000001" customHeight="1">
      <c r="A851" s="39">
        <v>855</v>
      </c>
      <c r="B851" s="42">
        <v>153</v>
      </c>
      <c r="C851" s="42">
        <v>53</v>
      </c>
      <c r="D851" s="20" t="s">
        <v>1492</v>
      </c>
      <c r="E851" s="20" t="s">
        <v>1493</v>
      </c>
      <c r="F851" s="20" t="s">
        <v>1494</v>
      </c>
      <c r="G851" s="20" t="s">
        <v>41</v>
      </c>
      <c r="H851" s="43">
        <v>2</v>
      </c>
      <c r="I851" s="20" t="s">
        <v>1535</v>
      </c>
      <c r="J851" s="20" t="s">
        <v>1495</v>
      </c>
      <c r="K851" s="43" t="s">
        <v>1023</v>
      </c>
      <c r="L851" s="43" t="s">
        <v>1071</v>
      </c>
      <c r="M851" s="43" t="s">
        <v>22</v>
      </c>
      <c r="N851" s="43" t="s">
        <v>27</v>
      </c>
      <c r="O851" s="23">
        <v>5.0999999999999996</v>
      </c>
      <c r="P851" s="20" t="s">
        <v>1496</v>
      </c>
      <c r="Q851" s="43" t="s">
        <v>24</v>
      </c>
      <c r="R851" s="21"/>
      <c r="S851" s="22">
        <v>5.1561000000000003</v>
      </c>
      <c r="T851" s="44"/>
      <c r="U851" s="23">
        <v>9196.8799999999992</v>
      </c>
      <c r="V851" s="23">
        <f>U851*S851</f>
        <v>47420.032968</v>
      </c>
      <c r="W851" s="55"/>
      <c r="X851" s="23">
        <v>9196.8799999999992</v>
      </c>
      <c r="Y851" s="23">
        <f t="shared" si="224"/>
        <v>47420.032968</v>
      </c>
      <c r="Z851" s="23">
        <v>9196.8799999999992</v>
      </c>
      <c r="AA851" s="23">
        <f t="shared" ref="AA851:AA853" si="227">Z851*S851</f>
        <v>47420.032968</v>
      </c>
    </row>
    <row r="852" spans="1:27" ht="20.100000000000001" customHeight="1">
      <c r="A852" s="39">
        <v>856</v>
      </c>
      <c r="B852" s="42"/>
      <c r="C852" s="42"/>
      <c r="D852" s="20" t="s">
        <v>1497</v>
      </c>
      <c r="E852" s="20" t="s">
        <v>1498</v>
      </c>
      <c r="F852" s="20" t="s">
        <v>1494</v>
      </c>
      <c r="G852" s="20" t="s">
        <v>41</v>
      </c>
      <c r="H852" s="43">
        <v>2</v>
      </c>
      <c r="I852" s="20" t="s">
        <v>1535</v>
      </c>
      <c r="J852" s="24" t="s">
        <v>1020</v>
      </c>
      <c r="K852" s="43" t="s">
        <v>1023</v>
      </c>
      <c r="L852" s="43" t="s">
        <v>29</v>
      </c>
      <c r="M852" s="43">
        <v>2</v>
      </c>
      <c r="N852" s="43">
        <v>1</v>
      </c>
      <c r="O852" s="23">
        <v>1944</v>
      </c>
      <c r="P852" s="20" t="s">
        <v>42</v>
      </c>
      <c r="Q852" s="43" t="s">
        <v>30</v>
      </c>
      <c r="R852" s="21">
        <v>0.1</v>
      </c>
      <c r="S852" s="22">
        <v>1962.6634429999999</v>
      </c>
      <c r="T852" s="44"/>
      <c r="U852" s="23">
        <v>9042.19</v>
      </c>
      <c r="V852" s="23">
        <f>U852*S852</f>
        <v>17746775.757660169</v>
      </c>
      <c r="W852" s="55"/>
      <c r="X852" s="23">
        <v>9146.8799999999992</v>
      </c>
      <c r="Y852" s="23">
        <f t="shared" si="224"/>
        <v>17952246.993507836</v>
      </c>
      <c r="Z852" s="23">
        <v>9481.8799999999992</v>
      </c>
      <c r="AA852" s="23">
        <f t="shared" si="227"/>
        <v>18609739.246912837</v>
      </c>
    </row>
    <row r="853" spans="1:27" ht="20.100000000000001" customHeight="1">
      <c r="A853" s="39">
        <v>857</v>
      </c>
      <c r="B853" s="42"/>
      <c r="C853" s="42"/>
      <c r="D853" s="20" t="s">
        <v>1499</v>
      </c>
      <c r="E853" s="20" t="s">
        <v>1500</v>
      </c>
      <c r="F853" s="20" t="s">
        <v>1494</v>
      </c>
      <c r="G853" s="20" t="s">
        <v>41</v>
      </c>
      <c r="H853" s="43">
        <v>2</v>
      </c>
      <c r="I853" s="20" t="s">
        <v>1535</v>
      </c>
      <c r="J853" s="24" t="s">
        <v>1020</v>
      </c>
      <c r="K853" s="43" t="s">
        <v>1023</v>
      </c>
      <c r="L853" s="43" t="s">
        <v>29</v>
      </c>
      <c r="M853" s="43">
        <v>2</v>
      </c>
      <c r="N853" s="43">
        <v>2</v>
      </c>
      <c r="O853" s="23">
        <v>480</v>
      </c>
      <c r="P853" s="20" t="s">
        <v>42</v>
      </c>
      <c r="Q853" s="43" t="s">
        <v>47</v>
      </c>
      <c r="R853" s="21">
        <v>0.05</v>
      </c>
      <c r="S853" s="22">
        <v>484.60825699999998</v>
      </c>
      <c r="T853" s="44"/>
      <c r="U853" s="23">
        <v>9618.44</v>
      </c>
      <c r="V853" s="23">
        <f>U853*S853</f>
        <v>4661175.4434590796</v>
      </c>
      <c r="W853" s="55"/>
      <c r="X853" s="23">
        <v>9729.3799999999992</v>
      </c>
      <c r="Y853" s="23">
        <f t="shared" si="224"/>
        <v>4714937.8834906593</v>
      </c>
      <c r="Z853" s="23">
        <v>10084.379999999999</v>
      </c>
      <c r="AA853" s="23">
        <f t="shared" si="227"/>
        <v>4886973.8147256598</v>
      </c>
    </row>
    <row r="854" spans="1:27" ht="20.100000000000001" customHeight="1">
      <c r="A854" s="39">
        <v>858</v>
      </c>
      <c r="B854" s="45">
        <v>153</v>
      </c>
      <c r="C854" s="45">
        <v>53</v>
      </c>
      <c r="D854" s="26" t="s">
        <v>1492</v>
      </c>
      <c r="E854" s="26" t="s">
        <v>1493</v>
      </c>
      <c r="F854" s="26" t="s">
        <v>1494</v>
      </c>
      <c r="G854" s="26" t="s">
        <v>41</v>
      </c>
      <c r="H854" s="46"/>
      <c r="I854" s="26" t="s">
        <v>1535</v>
      </c>
      <c r="J854" s="26" t="s">
        <v>1495</v>
      </c>
      <c r="K854" s="46" t="s">
        <v>1023</v>
      </c>
      <c r="L854" s="46"/>
      <c r="M854" s="46"/>
      <c r="N854" s="46"/>
      <c r="O854" s="31"/>
      <c r="P854" s="26"/>
      <c r="Q854" s="46"/>
      <c r="R854" s="28"/>
      <c r="S854" s="48"/>
      <c r="T854" s="49">
        <f>SUM(S851:S853)</f>
        <v>2452.4277999999999</v>
      </c>
      <c r="U854" s="31">
        <f>V854/T854</f>
        <v>9156.3842303888614</v>
      </c>
      <c r="V854" s="31">
        <f>SUM(V851:V853)</f>
        <v>22455371.234087247</v>
      </c>
      <c r="W854" s="56">
        <v>22500000</v>
      </c>
      <c r="X854" s="31">
        <f>Y854/T854</f>
        <v>9262.0891469124981</v>
      </c>
      <c r="Y854" s="31">
        <f>SUM(Y851:Y853)</f>
        <v>22714604.909966495</v>
      </c>
      <c r="Z854" s="31">
        <f>AA854/T854</f>
        <v>9600.3368966077196</v>
      </c>
      <c r="AA854" s="31">
        <f>SUM(AA851:AA853)</f>
        <v>23544133.094606496</v>
      </c>
    </row>
    <row r="855" spans="1:27" ht="32.25" customHeight="1">
      <c r="B855" s="93" t="s">
        <v>1542</v>
      </c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5"/>
      <c r="T855" s="70">
        <f>SUM(T4:T854)</f>
        <v>1065496.8175359999</v>
      </c>
      <c r="U855" s="71">
        <f>V855/T855</f>
        <v>9775.6983925226014</v>
      </c>
      <c r="V855" s="71">
        <f>+V854+V850+V845+V838+V825+V822+V820+V815+V812+V808+V806+V804+V799+V797+V792+V790+V783+V767+V759+V756+V751+V749+V747+V744+V737+V728+V724+V719+V710+V707+V705+V696+V689+V685+V681+V677+V671+V669+V665+V660+V655+V646+V642+V635+V626+V619+V617+V615+V606+V599+V595+V589+V587+V585+V576+V559+V556+V554+V543+V538+V534+V531+V520+V516+V504+V502+V500+V489+V484+V465+V460+V455+V453+V451+V449+V442+V431+V424+V417+V409+V405+V403+V396+V379+V370+V367+V364+V360+V357+V355+V350+V333+V331+V326+V323+V316+V314+V310+V308+V304+V302+V295+V289+V286+V279+V273+V268+V264+V255+V253+V246+V243+V241+V228+V225+V222+V215+V212+V210+V208+V206+V195+V185+V180+V178+V176+V174+V164+V162+V157+V148+V146+V144+V142+V140+V138+V136+V134+V132+V130+V128+V126+V124+V122+V111+V98+V85+V72+V63+V59+V56+V33+V14</f>
        <v>10415975526.424622</v>
      </c>
      <c r="W855" s="72">
        <f>SUM(W4:W854)</f>
        <v>10329670000</v>
      </c>
      <c r="X855" s="40"/>
      <c r="Y855" s="40"/>
      <c r="Z855" s="40"/>
      <c r="AA855" s="40"/>
    </row>
    <row r="856" spans="1:27">
      <c r="B856" s="41"/>
      <c r="C856" s="41"/>
      <c r="Y856" s="2"/>
      <c r="AA856" s="2"/>
    </row>
    <row r="857" spans="1:27">
      <c r="B857" s="41"/>
      <c r="C857" s="41"/>
      <c r="Y857" s="2"/>
      <c r="AA857" s="2"/>
    </row>
    <row r="858" spans="1:27">
      <c r="B858" s="41"/>
      <c r="C858" s="41"/>
      <c r="Y858" s="2"/>
      <c r="AA858" s="2"/>
    </row>
    <row r="859" spans="1:27">
      <c r="B859" s="41"/>
      <c r="C859" s="41"/>
      <c r="Y859" s="2"/>
      <c r="AA859" s="2"/>
    </row>
    <row r="860" spans="1:27">
      <c r="B860" s="41"/>
      <c r="C860" s="41"/>
      <c r="Y860" s="2"/>
      <c r="AA860" s="2"/>
    </row>
    <row r="861" spans="1:27">
      <c r="B861" s="41"/>
      <c r="C861" s="41"/>
      <c r="Y861" s="2"/>
      <c r="AA861" s="2"/>
    </row>
    <row r="862" spans="1:27">
      <c r="B862" s="41"/>
      <c r="C862" s="41"/>
      <c r="Y862" s="2"/>
      <c r="AA862" s="2"/>
    </row>
    <row r="863" spans="1:27">
      <c r="B863" s="41"/>
      <c r="C863" s="41"/>
      <c r="Y863" s="2"/>
      <c r="AA863" s="2"/>
    </row>
    <row r="864" spans="1:27">
      <c r="B864" s="41"/>
      <c r="C864" s="41"/>
      <c r="Y864" s="2"/>
      <c r="AA864" s="2"/>
    </row>
    <row r="865" spans="2:27">
      <c r="B865" s="41"/>
      <c r="C865" s="41"/>
      <c r="Y865" s="2"/>
      <c r="AA865" s="2"/>
    </row>
    <row r="866" spans="2:27">
      <c r="B866" s="41"/>
      <c r="C866" s="41"/>
      <c r="Y866" s="2"/>
      <c r="AA866" s="2"/>
    </row>
  </sheetData>
  <autoFilter ref="B3:W3"/>
  <pageMargins left="0.19685039370078741" right="0.15748031496062992" top="0.39370078740157483" bottom="0.17" header="0.15748031496062992" footer="0.15748031496062992"/>
  <pageSetup paperSize="9" scale="49" orientation="landscape" r:id="rId1"/>
  <headerFooter>
    <oddHeader>&amp;R&amp;8&amp;P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ขายไม่ได้ครั้งที่ 3  อตก.</vt:lpstr>
      <vt:lpstr>ขายไม่ได้ครั้งที่ 3 อคส.</vt:lpstr>
      <vt:lpstr>ขายไม่ได้ครั้งที่ 3 และต่ำกว่าF</vt:lpstr>
      <vt:lpstr>ขายได้ครั้งที่ 3 </vt:lpstr>
      <vt:lpstr>FV TOR OK</vt:lpstr>
      <vt:lpstr>'FV TOR OK'!Print_Titles</vt:lpstr>
      <vt:lpstr>'ขายได้ครั้งที่ 3 '!Print_Titles</vt:lpstr>
      <vt:lpstr>'ขายไม่ได้ครั้งที่ 3  อตก.'!Print_Titles</vt:lpstr>
      <vt:lpstr>'ขายไม่ได้ครั้งที่ 3 และต่ำกว่าF'!Print_Titles</vt:lpstr>
      <vt:lpstr>'ขายไม่ได้ครั้งที่ 3 อคส.'!Print_Titles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dft-pc</dc:creator>
  <cp:lastModifiedBy>PIN</cp:lastModifiedBy>
  <cp:lastPrinted>2015-06-01T14:23:19Z</cp:lastPrinted>
  <dcterms:created xsi:type="dcterms:W3CDTF">2015-05-30T04:51:16Z</dcterms:created>
  <dcterms:modified xsi:type="dcterms:W3CDTF">2015-06-18T07:55:46Z</dcterms:modified>
</cp:coreProperties>
</file>