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pent\Desktop\doc pour projet\payement-facture\"/>
    </mc:Choice>
  </mc:AlternateContent>
  <bookViews>
    <workbookView xWindow="0" yWindow="0" windowWidth="19395" windowHeight="8565"/>
  </bookViews>
  <sheets>
    <sheet name="doc 1" sheetId="1" r:id="rId1"/>
    <sheet name="doc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E1" i="2"/>
  <c r="C1" i="2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E1" i="1"/>
  <c r="C1" i="1"/>
  <c r="B1" i="2"/>
  <c r="B1" i="1"/>
  <c r="A1" i="2"/>
  <c r="A1" i="1"/>
</calcChain>
</file>

<file path=xl/sharedStrings.xml><?xml version="1.0" encoding="utf-8"?>
<sst xmlns="http://schemas.openxmlformats.org/spreadsheetml/2006/main" count="249" uniqueCount="107">
  <si>
    <t>1633,43 EUR</t>
  </si>
  <si>
    <t>Date</t>
  </si>
  <si>
    <t>Operation</t>
  </si>
  <si>
    <t>Detail</t>
  </si>
  <si>
    <t>Mnt</t>
  </si>
  <si>
    <t>Devise</t>
  </si>
  <si>
    <t>EUR</t>
  </si>
  <si>
    <t>VIR PERM 1000007</t>
  </si>
  <si>
    <t>VIR PERM 1000007417510 VERS LE CODEVI</t>
  </si>
  <si>
    <t>COMMISSION D'INTER</t>
  </si>
  <si>
    <t>VIR RECU 874794</t>
  </si>
  <si>
    <t>COTISATION ANNUELL</t>
  </si>
  <si>
    <t>VIR RECU 804643</t>
  </si>
  <si>
    <t>FRAIS SUR REJET PR</t>
  </si>
  <si>
    <t>COTISATION MENSUEL</t>
  </si>
  <si>
    <t>COTISATION MENSUELLE JAZZ DONT JAZZ BLEUE VISA</t>
  </si>
  <si>
    <t>PRELEVEMENT 786579</t>
  </si>
  <si>
    <t>PRELEVEMENT 7865790085 TRESOR PUBLIC 35 MENM229001195134019 290191458011257507 222</t>
  </si>
  <si>
    <t>VIR RECU 784445</t>
  </si>
  <si>
    <t>PRELEVEMENT 716970</t>
  </si>
  <si>
    <t>PRELEVEMENT 706468</t>
  </si>
  <si>
    <t>PRELEVEMENT 7064684477 ALPTIS ASSURANCES *1201034/I COTIS ALPTIS *234176 23264522</t>
  </si>
  <si>
    <t>VIR LOGITEL Loyer</t>
  </si>
  <si>
    <t>PRELEVEMENT 647239</t>
  </si>
  <si>
    <t>ABONNEMENT MENSUEL</t>
  </si>
  <si>
    <t>PRELEVEMENT 636246</t>
  </si>
  <si>
    <t>PRELEVEMENT 6362462330 Abonnement Integra 1154622 15418966</t>
  </si>
  <si>
    <t>PRELEVEMENT 356368</t>
  </si>
  <si>
    <t>PRELEVEMENT 376153</t>
  </si>
  <si>
    <t>PRELEVEMENT 386134</t>
  </si>
  <si>
    <t>PRELEVEMENT 466977</t>
  </si>
  <si>
    <t>PRELEVEMENT 4969958077 TRESOR PUBLIC 35 MENM229001195134019 290191458011257507 222</t>
  </si>
  <si>
    <t>PRELEVEMENT 496995</t>
  </si>
  <si>
    <t>VIR LOGITEL Frais voiture</t>
  </si>
  <si>
    <t>VIR LOGITEL Frais</t>
  </si>
  <si>
    <t>VIR RECU 574552</t>
  </si>
  <si>
    <t>CHEQUE 335</t>
  </si>
  <si>
    <t>1450,66 EUR</t>
  </si>
  <si>
    <t>COMMISSION D'INTERVENTION DU 16/03/2020 AU 23/03/2020</t>
  </si>
  <si>
    <t>VIR RECU 8747948218 DE: 1005175CNAC DEGAULE RGF MOTIF: PAIE DE MARS 20202020</t>
  </si>
  <si>
    <t>VIR RECU 5745524011 DE: 1005175CNAC DEGAULE RGF MOTIF: PAIE DE FEVRIER 22020</t>
  </si>
  <si>
    <t>PRELEVEMENT 7064684495 SFRPAGP01004J757X *418323</t>
  </si>
  <si>
    <t>PRELEVEMENT 3861340617 SFRPAGP01004GDP5V *418323</t>
  </si>
  <si>
    <t>ABONNEMENT MENSUEL MDERNIA</t>
  </si>
  <si>
    <t>CARTE 123456860338</t>
  </si>
  <si>
    <t>CARTE 1234568607981272 29/03/20 AUTOPLUSPARK ENGHIE</t>
  </si>
  <si>
    <t>CARTE 1234568607981272 28/03/20 CASH EXPRESS</t>
  </si>
  <si>
    <t>CARTE 1234568607981272 RETRAIT DAB 27/03/20 09H31 STRASBOURG 771111</t>
  </si>
  <si>
    <t>CARTE 1234568607981272 26/03/20 FURET FORUM</t>
  </si>
  <si>
    <t>COTISATION ANNUELLE PIANO RENOUV. DU 20/03/20 AU 20/03/09</t>
  </si>
  <si>
    <t>CARTE 1234568607981272 RETRAIT DAB SG 19/03/20 13H22 STRASBOURG BOURSE 00901913</t>
  </si>
  <si>
    <t>CARTE 1234568607981272 RETRAIT DAB 18/03/20 09H40 STRASBOURG 00012072</t>
  </si>
  <si>
    <t>CARTE 1234568607981272 RETRAIT DAB 12/03/20 09H24 STRASBOURG 771977</t>
  </si>
  <si>
    <t>CARTE 1234568607981272 08/03/20 V AND CO</t>
  </si>
  <si>
    <t>CARTE 1234568607981272 RETRAIT DAB SG 08/03/20 17H44 ENGHIEN LES BAINS 00903956</t>
  </si>
  <si>
    <t>CARTE 1234568607981272 06/03/20 VIRGIN MEGASTORE</t>
  </si>
  <si>
    <t>CARTE 1234568607981272 RETRAIT DAB 05/03/20 16H29 STRASBOURG 00012071</t>
  </si>
  <si>
    <t>CARTE 1234568607981272 RETRAIT DAB 04/03/20 08H37 COLMAR 203670</t>
  </si>
  <si>
    <t>CARTE 1234568607981272 04/03/20 STRASBOURG OLS *</t>
  </si>
  <si>
    <t>CARTE 1234568607981272 03/03/20 CNAC G DEGAULE</t>
  </si>
  <si>
    <t>CARTE 1234568607981272 02/03/20 MCDONALD'S SGS</t>
  </si>
  <si>
    <t>CARTE 1234568607981272 RETRAIT DAB 29/02/20 13H01 STRASBOURG 00012071</t>
  </si>
  <si>
    <t>CARTE 1234568607981272 RETRAIT DAB 27/02/20 08H52 COLMAR 203670</t>
  </si>
  <si>
    <t>CARTE 1234568607981272 26/02/20 MENS PLUS</t>
  </si>
  <si>
    <t>CARTE 1234568607981272 24/02/20 MCDONALD'S SGS</t>
  </si>
  <si>
    <t>CARTE 1234568607981272 23/02/20 COFIROUTE</t>
  </si>
  <si>
    <t>CARTE 1234568607981272 RETRAIT DAB 23/02/20 13H14 METZ 2 30526</t>
  </si>
  <si>
    <t>CARTE 1234568607981272 RETRAIT DAB 22/02/20 09H17 STRASBOURG 00012072</t>
  </si>
  <si>
    <t>CARTE 1234568607981272 23/02/20 SNCF APV MONTPAR</t>
  </si>
  <si>
    <t>CARTE 1234568607981272 23/02/20 ACTAL</t>
  </si>
  <si>
    <t>CARTE 1234568607981272 22/02/20 PLAISIR CAFE</t>
  </si>
  <si>
    <t>CARTE 1234568607981272 21/02/20 SHEMS RESTAU</t>
  </si>
  <si>
    <t>CARTE 1234568607981272 RETRAIT DAB 18/02/20 16H51 STRASBOURG 00012071</t>
  </si>
  <si>
    <t>CARTE 1234568607981272 17/02/20 BUFFALO GRILL</t>
  </si>
  <si>
    <t>CARTE 1234568607981272 14/02/20 AMANDINE</t>
  </si>
  <si>
    <t>CARTE 1234568607981272 RETRAIT DAB 13/02/20 08H49 COLMAR 203670</t>
  </si>
  <si>
    <t>CARTE 1234568607981272 11/02/20 PAYPAL COMMERCE ELECTRONIQUE</t>
  </si>
  <si>
    <t>CARTE 1234568607981272 RETRAIT DAB 08/02/20 15H54 STRASBOURG 00012071</t>
  </si>
  <si>
    <t>CARTE 1234568607981272 10/02/20 SARL E.J.I.M.</t>
  </si>
  <si>
    <t>CARTE 1234568607981272 09/02/20 AUTOPLUSPARK ENGHIE</t>
  </si>
  <si>
    <t>CARTE 1234568607981272 07/02/20 CNAC G DEGAULE</t>
  </si>
  <si>
    <t>CARTE 1234568607981272 RETRAIT DAB 05/02/20 15H16 STRASBOURG 00012071</t>
  </si>
  <si>
    <t>CARTE 1234568607981272 RETRAIT DAB SG 04/02/20 20H46 ENGHIEN LES BAINS 00903956</t>
  </si>
  <si>
    <t>CARTE 1234568607981272 RETRAIT DAB SG 04/02/20 13H18 STRASBOURG BOURSE 00901913</t>
  </si>
  <si>
    <t>CARTE 1234568607981272 02/02/20 ROYAL PALACE</t>
  </si>
  <si>
    <t>CARTE 1234568607981272 02/02/20 SARL E.J.I.M.</t>
  </si>
  <si>
    <t>CARTE 1234568607981272 02/02/20 SOC AMANDA.COIFF</t>
  </si>
  <si>
    <t>CARTE 1234568607981272 01/02/20 FURET FORUM</t>
  </si>
  <si>
    <t>PRELEVEMENT 7064684486 PRET INVESTFINANC.EX *1234567899804TCRE*NUM379676143 MENSUALITE PRET EXPRESSO</t>
  </si>
  <si>
    <t>PRELEVEMENT 3761532537 PRET INVESTFINANC.EX *1234567899831TCRE*NUM376984800 PRELEVEMT PRET EXPRESSO</t>
  </si>
  <si>
    <t>PRELEVEMENT 456746</t>
  </si>
  <si>
    <t>PRELEVEMENT 4567465188 ALPTIS ASSURANCES *1201034/I COTIS ALPTIS *234176 23034069</t>
  </si>
  <si>
    <t>PRELEVEMENT 4567465197 PRET INVESTFINANC.EX *1234567899805TCRE*NUM377376299 MENSUALITE PRET EXPRESSO</t>
  </si>
  <si>
    <t>PRELEVEMENT 3569012289 Abonnement Integra 1154622 15418966</t>
  </si>
  <si>
    <t>CARTE 1234568607981272 RETRAIT DAB 02/02/20 18H45 COLMAR 209012</t>
  </si>
  <si>
    <t>VIR RECU 8046436152 DE: VIREMENT VARIALI MOTIF: *56789123029 VIREMENTS PRETS PERSONNELS</t>
  </si>
  <si>
    <t>VIR RECU 7844455424 DE: VIREMENT VARIALI MOTIF: *56789123029 VIREMENTS PRETS PERSONNELS</t>
  </si>
  <si>
    <t>PRELEVEMENT 7169705709 PRET INVESTFINANC.AL *5678912302911RCRE*NUM379824209 REMBT ANTICIPE VARIALI</t>
  </si>
  <si>
    <t>PRELEVEMENT 6472393803 PRET INVESTFINANC.AL *5678912302904RCRE*NUM379317667 REMBT ANTICIPE VARIALI</t>
  </si>
  <si>
    <t>PRELEVEMENT 6362462321 PRET INVESTFINANC.AL *5678912302924RCRE*NUM378568788 MENSUALITE PRET VARIALI</t>
  </si>
  <si>
    <t>PRELEVEMENT 3569012261 PRET INVESTFINANC.AL *5678912302923RCRE*NUM376258630 MENSUALITE PRET VARIALI</t>
  </si>
  <si>
    <t>PRELEVEMENT 3569012270 The Phone House 8612345202019TPHASSURANCE ( 998885583480</t>
  </si>
  <si>
    <t>PRELEVEMENT 4669779926 TRESOR PUBLIC 37 MENM112587943241017 450170186755062403 222</t>
  </si>
  <si>
    <t>FRAIS SUR REJET PRELEVEMENT 20200317 1234593809 0 DE 98,00 E DU 17/03/2020</t>
  </si>
  <si>
    <t>PRELEVEMENT 123459</t>
  </si>
  <si>
    <t>PRELEVEMENT 1234593818 TRESOR PUBLIC 37 MENM567892415894017 450170186755062403 222</t>
  </si>
  <si>
    <t>PRELEVEMENT 4669779935 TRESOR PUBLIC 37 MENM567892415894017 450170186755062403 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</si>
</sst>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64" workbookViewId="0">
      <selection activeCell="C17" sqref="C17"/>
    </sheetView>
  </sheetViews>
  <sheetFormatPr baseColWidth="10" defaultRowHeight="15" x14ac:dyDescent="0.25"/>
  <cols>
    <col min="1" max="1" width="5.140625" customWidth="1"/>
    <col min="2" max="2" width="22.85546875" bestFit="1" customWidth="1"/>
    <col min="3" max="3" width="45.7109375" bestFit="1" customWidth="1"/>
    <col min="4" max="4" width="8" customWidth="1"/>
    <col min="5" max="5" width="7" customWidth="1"/>
  </cols>
  <sheetData>
    <row r="1" spans="1:6" ht="60" x14ac:dyDescent="0.25">
      <c r="A1" s="1" t="str">
        <f>"0042000060362160"</f>
        <v>0042000060362160</v>
      </c>
      <c r="B1" s="1" t="str">
        <f>"04/11/2019"</f>
        <v>04/11/2019</v>
      </c>
      <c r="C1" s="1" t="str">
        <f>"02/05/2020"</f>
        <v>02/05/2020</v>
      </c>
      <c r="D1" s="1">
        <v>285</v>
      </c>
      <c r="E1" s="1" t="str">
        <f>"02/05/2020"</f>
        <v>02/05/2020</v>
      </c>
      <c r="F1" s="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6" ht="45" x14ac:dyDescent="0.25">
      <c r="A4" s="1" t="str">
        <f>"31/03/2020"</f>
        <v>31/03/2020</v>
      </c>
      <c r="B4" s="1" t="s">
        <v>44</v>
      </c>
      <c r="C4" s="1" t="s">
        <v>45</v>
      </c>
      <c r="D4" s="1">
        <v>-2</v>
      </c>
      <c r="E4" s="1" t="s">
        <v>6</v>
      </c>
    </row>
    <row r="5" spans="1:6" ht="45" x14ac:dyDescent="0.25">
      <c r="A5" s="1" t="str">
        <f>"31/03/2020"</f>
        <v>31/03/2020</v>
      </c>
      <c r="B5" s="1" t="s">
        <v>44</v>
      </c>
      <c r="C5" s="1" t="s">
        <v>46</v>
      </c>
      <c r="D5" s="1">
        <v>-117</v>
      </c>
      <c r="E5" s="1" t="s">
        <v>6</v>
      </c>
    </row>
    <row r="6" spans="1:6" ht="45" x14ac:dyDescent="0.25">
      <c r="A6" s="1" t="str">
        <f>"31/03/2020"</f>
        <v>31/03/2020</v>
      </c>
      <c r="B6" s="1" t="s">
        <v>44</v>
      </c>
      <c r="C6" s="1" t="s">
        <v>46</v>
      </c>
      <c r="D6" s="1">
        <v>-88</v>
      </c>
      <c r="E6" s="1" t="s">
        <v>6</v>
      </c>
    </row>
    <row r="7" spans="1:6" ht="45" x14ac:dyDescent="0.25">
      <c r="A7" s="1" t="str">
        <f>"31/03/2020"</f>
        <v>31/03/2020</v>
      </c>
      <c r="B7" s="1" t="s">
        <v>7</v>
      </c>
      <c r="C7" s="1" t="s">
        <v>8</v>
      </c>
      <c r="D7" s="1">
        <v>-200</v>
      </c>
      <c r="E7" s="1" t="s">
        <v>6</v>
      </c>
    </row>
    <row r="8" spans="1:6" ht="45" x14ac:dyDescent="0.25">
      <c r="A8" s="1" t="str">
        <f>"27/03/2020"</f>
        <v>27/03/2020</v>
      </c>
      <c r="B8" s="1" t="s">
        <v>44</v>
      </c>
      <c r="C8" s="1" t="s">
        <v>47</v>
      </c>
      <c r="D8" s="1">
        <v>-20</v>
      </c>
      <c r="E8" s="1" t="s">
        <v>6</v>
      </c>
    </row>
    <row r="9" spans="1:6" ht="45" x14ac:dyDescent="0.25">
      <c r="A9" s="1" t="str">
        <f>"27/03/2020"</f>
        <v>27/03/2020</v>
      </c>
      <c r="B9" s="1" t="s">
        <v>44</v>
      </c>
      <c r="C9" s="1" t="s">
        <v>48</v>
      </c>
      <c r="D9" s="1">
        <v>-51.62</v>
      </c>
      <c r="E9" s="1" t="s">
        <v>6</v>
      </c>
    </row>
    <row r="10" spans="1:6" ht="45" x14ac:dyDescent="0.25">
      <c r="A10" s="1" t="str">
        <f>"27/03/2020"</f>
        <v>27/03/2020</v>
      </c>
      <c r="B10" s="1" t="s">
        <v>9</v>
      </c>
      <c r="C10" s="1" t="s">
        <v>38</v>
      </c>
      <c r="D10" s="1">
        <v>-8.4</v>
      </c>
      <c r="E10" s="1" t="s">
        <v>6</v>
      </c>
    </row>
    <row r="11" spans="1:6" ht="45" x14ac:dyDescent="0.25">
      <c r="A11" s="1" t="str">
        <f>"27/03/2020"</f>
        <v>27/03/2020</v>
      </c>
      <c r="B11" s="1" t="s">
        <v>10</v>
      </c>
      <c r="C11" s="1" t="s">
        <v>39</v>
      </c>
      <c r="D11" s="1">
        <v>1972.69</v>
      </c>
      <c r="E11" s="1" t="s">
        <v>6</v>
      </c>
    </row>
    <row r="12" spans="1:6" ht="45" x14ac:dyDescent="0.25">
      <c r="A12" s="1" t="str">
        <f>"26/03/2020"</f>
        <v>26/03/2020</v>
      </c>
      <c r="B12" s="1" t="s">
        <v>11</v>
      </c>
      <c r="C12" s="1" t="s">
        <v>49</v>
      </c>
      <c r="D12" s="1">
        <v>-33</v>
      </c>
      <c r="E12" s="1" t="s">
        <v>6</v>
      </c>
    </row>
    <row r="13" spans="1:6" ht="45" x14ac:dyDescent="0.25">
      <c r="A13" s="1" t="str">
        <f>"20/03/2020"</f>
        <v>20/03/2020</v>
      </c>
      <c r="B13" s="1" t="s">
        <v>12</v>
      </c>
      <c r="C13" s="1" t="s">
        <v>95</v>
      </c>
      <c r="D13" s="1">
        <v>300</v>
      </c>
      <c r="E13" s="1" t="s">
        <v>6</v>
      </c>
    </row>
    <row r="14" spans="1:6" ht="45" x14ac:dyDescent="0.25">
      <c r="A14" s="1" t="str">
        <f>"20/03/2020"</f>
        <v>20/03/2020</v>
      </c>
      <c r="B14" s="1" t="s">
        <v>44</v>
      </c>
      <c r="C14" s="1" t="s">
        <v>50</v>
      </c>
      <c r="D14" s="1">
        <v>-40</v>
      </c>
      <c r="E14" s="1" t="s">
        <v>6</v>
      </c>
    </row>
    <row r="15" spans="1:6" ht="45" x14ac:dyDescent="0.25">
      <c r="A15" s="1" t="str">
        <f>"19/03/2020"</f>
        <v>19/03/2020</v>
      </c>
      <c r="B15" s="1" t="s">
        <v>44</v>
      </c>
      <c r="C15" s="1" t="s">
        <v>51</v>
      </c>
      <c r="D15" s="1">
        <v>-20</v>
      </c>
      <c r="E15" s="1" t="s">
        <v>6</v>
      </c>
    </row>
    <row r="16" spans="1:6" ht="45" x14ac:dyDescent="0.25">
      <c r="A16" s="1" t="str">
        <f>"19/03/2020"</f>
        <v>19/03/2020</v>
      </c>
      <c r="B16" s="1" t="s">
        <v>13</v>
      </c>
      <c r="C16" s="1" t="s">
        <v>103</v>
      </c>
      <c r="D16" s="1">
        <v>-24.9</v>
      </c>
      <c r="E16" s="1" t="s">
        <v>6</v>
      </c>
    </row>
    <row r="17" spans="1:5" ht="45" x14ac:dyDescent="0.25">
      <c r="A17" s="1" t="str">
        <f>"19/03/2020"</f>
        <v>19/03/2020</v>
      </c>
      <c r="B17" s="1" t="s">
        <v>14</v>
      </c>
      <c r="C17" s="1" t="s">
        <v>15</v>
      </c>
      <c r="D17" s="1">
        <v>-7.45</v>
      </c>
      <c r="E17" s="1" t="s">
        <v>6</v>
      </c>
    </row>
    <row r="18" spans="1:5" ht="45" x14ac:dyDescent="0.25">
      <c r="A18" s="1" t="str">
        <f>"18/03/2020"</f>
        <v>18/03/2020</v>
      </c>
      <c r="B18" s="1" t="s">
        <v>16</v>
      </c>
      <c r="C18" s="1" t="s">
        <v>17</v>
      </c>
      <c r="D18" s="1">
        <v>-5</v>
      </c>
      <c r="E18" s="1" t="s">
        <v>6</v>
      </c>
    </row>
    <row r="19" spans="1:5" ht="45" x14ac:dyDescent="0.25">
      <c r="A19" s="1" t="str">
        <f>"18/03/2020"</f>
        <v>18/03/2020</v>
      </c>
      <c r="B19" s="1" t="s">
        <v>18</v>
      </c>
      <c r="C19" s="1" t="s">
        <v>96</v>
      </c>
      <c r="D19" s="1">
        <v>150</v>
      </c>
      <c r="E19" s="1" t="s">
        <v>6</v>
      </c>
    </row>
    <row r="20" spans="1:5" ht="45" x14ac:dyDescent="0.25">
      <c r="A20" s="1" t="str">
        <f>"17/03/2020"</f>
        <v>17/03/2020</v>
      </c>
      <c r="B20" s="1" t="s">
        <v>104</v>
      </c>
      <c r="C20" s="1" t="s">
        <v>105</v>
      </c>
      <c r="D20" s="1">
        <v>-52</v>
      </c>
      <c r="E20" s="1" t="s">
        <v>6</v>
      </c>
    </row>
    <row r="21" spans="1:5" ht="45" x14ac:dyDescent="0.25">
      <c r="A21" s="1" t="str">
        <f>"12/03/2020"</f>
        <v>12/03/2020</v>
      </c>
      <c r="B21" s="1" t="s">
        <v>44</v>
      </c>
      <c r="C21" s="1" t="s">
        <v>52</v>
      </c>
      <c r="D21" s="1">
        <v>-20</v>
      </c>
      <c r="E21" s="1" t="s">
        <v>6</v>
      </c>
    </row>
    <row r="22" spans="1:5" ht="60" x14ac:dyDescent="0.25">
      <c r="A22" s="1" t="str">
        <f>"11/03/2020"</f>
        <v>11/03/2020</v>
      </c>
      <c r="B22" s="1" t="s">
        <v>19</v>
      </c>
      <c r="C22" s="1" t="s">
        <v>97</v>
      </c>
      <c r="D22" s="1">
        <v>-300</v>
      </c>
      <c r="E22" s="1" t="s">
        <v>6</v>
      </c>
    </row>
    <row r="23" spans="1:5" ht="45" x14ac:dyDescent="0.25">
      <c r="A23" s="1" t="str">
        <f>"10/03/2020"</f>
        <v>10/03/2020</v>
      </c>
      <c r="B23" s="1" t="s">
        <v>20</v>
      </c>
      <c r="C23" s="1" t="s">
        <v>41</v>
      </c>
      <c r="D23" s="1">
        <v>-68.14</v>
      </c>
      <c r="E23" s="1" t="s">
        <v>6</v>
      </c>
    </row>
    <row r="24" spans="1:5" ht="45" x14ac:dyDescent="0.25">
      <c r="A24" s="1" t="str">
        <f>"10/03/2020"</f>
        <v>10/03/2020</v>
      </c>
      <c r="B24" s="1" t="s">
        <v>20</v>
      </c>
      <c r="C24" s="1" t="s">
        <v>21</v>
      </c>
      <c r="D24" s="1">
        <v>-72.86</v>
      </c>
      <c r="E24" s="1" t="s">
        <v>6</v>
      </c>
    </row>
    <row r="25" spans="1:5" ht="45" x14ac:dyDescent="0.25">
      <c r="A25" s="1" t="str">
        <f>"10/03/2020"</f>
        <v>10/03/2020</v>
      </c>
      <c r="B25" s="1" t="s">
        <v>20</v>
      </c>
      <c r="C25" s="1" t="s">
        <v>88</v>
      </c>
      <c r="D25" s="1">
        <v>-92.71</v>
      </c>
      <c r="E25" s="1" t="s">
        <v>6</v>
      </c>
    </row>
    <row r="26" spans="1:5" ht="45" x14ac:dyDescent="0.25">
      <c r="A26" s="1" t="str">
        <f>"10/03/2020"</f>
        <v>10/03/2020</v>
      </c>
      <c r="B26" s="1" t="s">
        <v>44</v>
      </c>
      <c r="C26" s="1" t="s">
        <v>53</v>
      </c>
      <c r="D26" s="1">
        <v>-19</v>
      </c>
      <c r="E26" s="1" t="s">
        <v>6</v>
      </c>
    </row>
    <row r="27" spans="1:5" ht="45" x14ac:dyDescent="0.25">
      <c r="A27" s="1" t="str">
        <f>"10/03/2020"</f>
        <v>10/03/2020</v>
      </c>
      <c r="B27" s="1" t="s">
        <v>44</v>
      </c>
      <c r="C27" s="1" t="s">
        <v>54</v>
      </c>
      <c r="D27" s="1">
        <v>-200</v>
      </c>
      <c r="E27" s="1" t="s">
        <v>6</v>
      </c>
    </row>
    <row r="28" spans="1:5" ht="45" x14ac:dyDescent="0.25">
      <c r="A28" s="1" t="str">
        <f>"10/03/2020"</f>
        <v>10/03/2020</v>
      </c>
      <c r="B28" s="1" t="s">
        <v>22</v>
      </c>
      <c r="C28" s="1" t="s">
        <v>22</v>
      </c>
      <c r="D28" s="1">
        <v>200</v>
      </c>
      <c r="E28" s="1" t="s">
        <v>6</v>
      </c>
    </row>
    <row r="29" spans="1:5" ht="45" x14ac:dyDescent="0.25">
      <c r="A29" s="1" t="str">
        <f>"07/03/2020"</f>
        <v>07/03/2020</v>
      </c>
      <c r="B29" s="1" t="s">
        <v>44</v>
      </c>
      <c r="C29" s="1" t="s">
        <v>55</v>
      </c>
      <c r="D29" s="1">
        <v>-41.99</v>
      </c>
      <c r="E29" s="1" t="s">
        <v>6</v>
      </c>
    </row>
    <row r="30" spans="1:5" ht="45" x14ac:dyDescent="0.25">
      <c r="A30" s="1" t="str">
        <f>"06/03/2020"</f>
        <v>06/03/2020</v>
      </c>
      <c r="B30" s="1" t="s">
        <v>44</v>
      </c>
      <c r="C30" s="1" t="s">
        <v>56</v>
      </c>
      <c r="D30" s="1">
        <v>-40</v>
      </c>
      <c r="E30" s="1" t="s">
        <v>6</v>
      </c>
    </row>
    <row r="31" spans="1:5" ht="45" x14ac:dyDescent="0.25">
      <c r="A31" s="1" t="str">
        <f>"05/03/2020"</f>
        <v>05/03/2020</v>
      </c>
      <c r="B31" s="1" t="s">
        <v>44</v>
      </c>
      <c r="C31" s="1" t="s">
        <v>57</v>
      </c>
      <c r="D31" s="1">
        <v>-20</v>
      </c>
      <c r="E31" s="1" t="s">
        <v>6</v>
      </c>
    </row>
    <row r="32" spans="1:5" ht="45" x14ac:dyDescent="0.25">
      <c r="A32" s="1" t="str">
        <f>"05/03/2020"</f>
        <v>05/03/2020</v>
      </c>
      <c r="B32" s="1" t="s">
        <v>44</v>
      </c>
      <c r="C32" s="1" t="s">
        <v>58</v>
      </c>
      <c r="D32" s="1">
        <v>-40</v>
      </c>
      <c r="E32" s="1" t="s">
        <v>6</v>
      </c>
    </row>
    <row r="33" spans="1:5" ht="45" x14ac:dyDescent="0.25">
      <c r="A33" s="1" t="str">
        <f>"04/03/2020"</f>
        <v>04/03/2020</v>
      </c>
      <c r="B33" s="1" t="s">
        <v>23</v>
      </c>
      <c r="C33" s="1" t="s">
        <v>98</v>
      </c>
      <c r="D33" s="1">
        <v>-300</v>
      </c>
      <c r="E33" s="1" t="s">
        <v>6</v>
      </c>
    </row>
    <row r="34" spans="1:5" ht="45" x14ac:dyDescent="0.25">
      <c r="A34" s="1" t="str">
        <f>"04/03/2020"</f>
        <v>04/03/2020</v>
      </c>
      <c r="B34" s="1" t="s">
        <v>44</v>
      </c>
      <c r="C34" s="1" t="s">
        <v>59</v>
      </c>
      <c r="D34" s="1">
        <v>-91.25</v>
      </c>
      <c r="E34" s="1" t="s">
        <v>6</v>
      </c>
    </row>
    <row r="35" spans="1:5" ht="45" x14ac:dyDescent="0.25">
      <c r="A35" s="1" t="str">
        <f>"04/03/2020"</f>
        <v>04/03/2020</v>
      </c>
      <c r="B35" s="1" t="s">
        <v>44</v>
      </c>
      <c r="C35" s="1" t="s">
        <v>60</v>
      </c>
      <c r="D35" s="1">
        <v>-11.1</v>
      </c>
      <c r="E35" s="1" t="s">
        <v>6</v>
      </c>
    </row>
    <row r="36" spans="1:5" ht="45" x14ac:dyDescent="0.25">
      <c r="A36" s="1" t="str">
        <f>"04/03/2020"</f>
        <v>04/03/2020</v>
      </c>
      <c r="B36" s="1" t="s">
        <v>24</v>
      </c>
      <c r="C36" s="1" t="s">
        <v>43</v>
      </c>
      <c r="D36" s="1">
        <v>-3</v>
      </c>
      <c r="E36" s="1" t="s">
        <v>6</v>
      </c>
    </row>
    <row r="37" spans="1:5" ht="45" x14ac:dyDescent="0.25">
      <c r="A37" s="1" t="str">
        <f>"03/03/2020"</f>
        <v>03/03/2020</v>
      </c>
      <c r="B37" s="1" t="s">
        <v>25</v>
      </c>
      <c r="C37" s="1" t="s">
        <v>26</v>
      </c>
      <c r="D37" s="1">
        <v>-80.5</v>
      </c>
      <c r="E37" s="1" t="s">
        <v>6</v>
      </c>
    </row>
    <row r="38" spans="1:5" ht="45" x14ac:dyDescent="0.25">
      <c r="A38" s="1" t="str">
        <f>"03/03/2020"</f>
        <v>03/03/2020</v>
      </c>
      <c r="B38" s="1" t="s">
        <v>25</v>
      </c>
      <c r="C38" s="1" t="s">
        <v>99</v>
      </c>
      <c r="D38" s="1">
        <v>-150</v>
      </c>
      <c r="E38" s="1" t="s">
        <v>6</v>
      </c>
    </row>
    <row r="39" spans="1:5" ht="45" x14ac:dyDescent="0.25">
      <c r="A39" s="1" t="str">
        <f>"03/03/2020"</f>
        <v>03/03/2020</v>
      </c>
      <c r="B39" s="1" t="s">
        <v>44</v>
      </c>
      <c r="C39" s="1" t="s">
        <v>61</v>
      </c>
      <c r="D39" s="1">
        <v>-20</v>
      </c>
      <c r="E39" s="1" t="s">
        <v>6</v>
      </c>
    </row>
    <row r="40" spans="1:5" ht="45" x14ac:dyDescent="0.25">
      <c r="A40" s="1" t="str">
        <f>"03/03/2020"</f>
        <v>03/03/2020</v>
      </c>
      <c r="B40" s="1" t="s">
        <v>7</v>
      </c>
      <c r="C40" s="1" t="s">
        <v>8</v>
      </c>
      <c r="D40" s="1">
        <v>-200</v>
      </c>
      <c r="E40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6" workbookViewId="0">
      <selection activeCell="C22" sqref="C22"/>
    </sheetView>
  </sheetViews>
  <sheetFormatPr baseColWidth="10" defaultRowHeight="15" x14ac:dyDescent="0.25"/>
  <cols>
    <col min="1" max="1" width="5.140625" customWidth="1"/>
    <col min="2" max="2" width="22.85546875" bestFit="1" customWidth="1"/>
    <col min="3" max="3" width="45.7109375" bestFit="1" customWidth="1"/>
    <col min="4" max="4" width="8" customWidth="1"/>
    <col min="5" max="5" width="7" customWidth="1"/>
  </cols>
  <sheetData>
    <row r="1" spans="1:6" ht="60" x14ac:dyDescent="0.25">
      <c r="A1" s="1" t="str">
        <f>"0042000060362160"</f>
        <v>0042000060362160</v>
      </c>
      <c r="B1" s="1" t="str">
        <f>"04/11/2019"</f>
        <v>04/11/2019</v>
      </c>
      <c r="C1" s="1" t="str">
        <f>"02/05/2020"</f>
        <v>02/05/2020</v>
      </c>
      <c r="D1" s="1">
        <v>285</v>
      </c>
      <c r="E1" s="1" t="str">
        <f>"02/05/2020"</f>
        <v>02/05/2020</v>
      </c>
      <c r="F1" s="1" t="s">
        <v>37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6" ht="45" x14ac:dyDescent="0.25">
      <c r="A4" s="1" t="str">
        <f>"28/02/2020"</f>
        <v>28/02/2020</v>
      </c>
      <c r="B4" s="1" t="s">
        <v>44</v>
      </c>
      <c r="C4" s="1" t="s">
        <v>62</v>
      </c>
      <c r="D4" s="1">
        <v>-20</v>
      </c>
      <c r="E4" s="1" t="s">
        <v>6</v>
      </c>
    </row>
    <row r="5" spans="1:6" ht="45" x14ac:dyDescent="0.25">
      <c r="A5" s="1" t="str">
        <f>"27/02/2020"</f>
        <v>27/02/2020</v>
      </c>
      <c r="B5" s="1" t="s">
        <v>36</v>
      </c>
      <c r="C5" s="1" t="s">
        <v>36</v>
      </c>
      <c r="D5" s="1">
        <v>-441.98</v>
      </c>
      <c r="E5" s="1" t="s">
        <v>6</v>
      </c>
    </row>
    <row r="6" spans="1:6" ht="45" x14ac:dyDescent="0.25">
      <c r="A6" s="1" t="str">
        <f>"27/02/2020"</f>
        <v>27/02/2020</v>
      </c>
      <c r="B6" s="1" t="s">
        <v>44</v>
      </c>
      <c r="C6" s="1" t="s">
        <v>63</v>
      </c>
      <c r="D6" s="1">
        <v>-13.4</v>
      </c>
      <c r="E6" s="1" t="s">
        <v>6</v>
      </c>
    </row>
    <row r="7" spans="1:6" ht="45" x14ac:dyDescent="0.25">
      <c r="A7" s="1" t="str">
        <f>"26/02/2020"</f>
        <v>26/02/2020</v>
      </c>
      <c r="B7" s="1" t="s">
        <v>44</v>
      </c>
      <c r="C7" s="1" t="s">
        <v>64</v>
      </c>
      <c r="D7" s="1">
        <v>-21.5</v>
      </c>
      <c r="E7" s="1" t="s">
        <v>6</v>
      </c>
    </row>
    <row r="8" spans="1:6" ht="45" x14ac:dyDescent="0.25">
      <c r="A8" s="1" t="str">
        <f>"26/02/2020"</f>
        <v>26/02/2020</v>
      </c>
      <c r="B8" s="1" t="s">
        <v>44</v>
      </c>
      <c r="C8" s="1" t="s">
        <v>65</v>
      </c>
      <c r="D8" s="1">
        <v>-24.2</v>
      </c>
      <c r="E8" s="1" t="s">
        <v>6</v>
      </c>
    </row>
    <row r="9" spans="1:6" ht="45" x14ac:dyDescent="0.25">
      <c r="A9" s="1" t="str">
        <f>"26/02/2020"</f>
        <v>26/02/2020</v>
      </c>
      <c r="B9" s="1" t="s">
        <v>35</v>
      </c>
      <c r="C9" s="1" t="s">
        <v>40</v>
      </c>
      <c r="D9" s="1">
        <v>1963.45</v>
      </c>
      <c r="E9" s="1" t="s">
        <v>6</v>
      </c>
    </row>
    <row r="10" spans="1:6" ht="45" x14ac:dyDescent="0.25">
      <c r="A10" s="1" t="str">
        <f>"25/02/2020"</f>
        <v>25/02/2020</v>
      </c>
      <c r="B10" s="1" t="s">
        <v>44</v>
      </c>
      <c r="C10" s="1" t="s">
        <v>66</v>
      </c>
      <c r="D10" s="1">
        <v>-40</v>
      </c>
      <c r="E10" s="1" t="s">
        <v>6</v>
      </c>
    </row>
    <row r="11" spans="1:6" ht="45" x14ac:dyDescent="0.25">
      <c r="A11" s="1" t="str">
        <f>"25/02/2020"</f>
        <v>25/02/2020</v>
      </c>
      <c r="B11" s="1" t="s">
        <v>44</v>
      </c>
      <c r="C11" s="1" t="s">
        <v>67</v>
      </c>
      <c r="D11" s="1">
        <v>-20</v>
      </c>
      <c r="E11" s="1" t="s">
        <v>6</v>
      </c>
    </row>
    <row r="12" spans="1:6" ht="45" x14ac:dyDescent="0.25">
      <c r="A12" s="1" t="str">
        <f>"25/02/2020"</f>
        <v>25/02/2020</v>
      </c>
      <c r="B12" s="1" t="s">
        <v>44</v>
      </c>
      <c r="C12" s="1" t="s">
        <v>68</v>
      </c>
      <c r="D12" s="1">
        <v>-60.2</v>
      </c>
      <c r="E12" s="1" t="s">
        <v>6</v>
      </c>
    </row>
    <row r="13" spans="1:6" ht="45" x14ac:dyDescent="0.25">
      <c r="A13" s="1" t="str">
        <f>"25/02/2020"</f>
        <v>25/02/2020</v>
      </c>
      <c r="B13" s="1" t="s">
        <v>44</v>
      </c>
      <c r="C13" s="1" t="s">
        <v>69</v>
      </c>
      <c r="D13" s="1">
        <v>-59.2</v>
      </c>
      <c r="E13" s="1" t="s">
        <v>6</v>
      </c>
    </row>
    <row r="14" spans="1:6" ht="45" x14ac:dyDescent="0.25">
      <c r="A14" s="1" t="str">
        <f>"25/02/2020"</f>
        <v>25/02/2020</v>
      </c>
      <c r="B14" s="1" t="s">
        <v>44</v>
      </c>
      <c r="C14" s="1" t="s">
        <v>70</v>
      </c>
      <c r="D14" s="1">
        <v>-18</v>
      </c>
      <c r="E14" s="1" t="s">
        <v>6</v>
      </c>
    </row>
    <row r="15" spans="1:6" ht="45" x14ac:dyDescent="0.25">
      <c r="A15" s="1" t="str">
        <f>"22/02/2020"</f>
        <v>22/02/2020</v>
      </c>
      <c r="B15" s="1" t="s">
        <v>44</v>
      </c>
      <c r="C15" s="1" t="s">
        <v>71</v>
      </c>
      <c r="D15" s="1">
        <v>-9.1999999999999993</v>
      </c>
      <c r="E15" s="1" t="s">
        <v>6</v>
      </c>
    </row>
    <row r="16" spans="1:6" ht="45" x14ac:dyDescent="0.25">
      <c r="A16" s="1" t="str">
        <f>"20/02/2020"</f>
        <v>20/02/2020</v>
      </c>
      <c r="B16" s="1" t="s">
        <v>14</v>
      </c>
      <c r="C16" s="1" t="s">
        <v>15</v>
      </c>
      <c r="D16" s="1">
        <v>-7.45</v>
      </c>
      <c r="E16" s="1" t="s">
        <v>6</v>
      </c>
    </row>
    <row r="17" spans="1:5" ht="45" x14ac:dyDescent="0.25">
      <c r="A17" s="1" t="str">
        <f>"19/02/2020"</f>
        <v>19/02/2020</v>
      </c>
      <c r="B17" s="1" t="s">
        <v>34</v>
      </c>
      <c r="C17" s="1" t="s">
        <v>33</v>
      </c>
      <c r="D17" s="1">
        <v>200</v>
      </c>
      <c r="E17" s="1" t="s">
        <v>6</v>
      </c>
    </row>
    <row r="18" spans="1:5" ht="45" x14ac:dyDescent="0.25">
      <c r="A18" s="1" t="str">
        <f>"19/02/2020"</f>
        <v>19/02/2020</v>
      </c>
      <c r="B18" s="1" t="s">
        <v>44</v>
      </c>
      <c r="C18" s="1" t="s">
        <v>72</v>
      </c>
      <c r="D18" s="1">
        <v>-40</v>
      </c>
      <c r="E18" s="1" t="s">
        <v>6</v>
      </c>
    </row>
    <row r="19" spans="1:5" ht="45" x14ac:dyDescent="0.25">
      <c r="A19" s="1" t="str">
        <f>"18/02/2020"</f>
        <v>18/02/2020</v>
      </c>
      <c r="B19" s="1" t="s">
        <v>32</v>
      </c>
      <c r="C19" s="1" t="s">
        <v>31</v>
      </c>
      <c r="D19" s="1">
        <v>-5</v>
      </c>
      <c r="E19" s="1" t="s">
        <v>6</v>
      </c>
    </row>
    <row r="20" spans="1:5" ht="45" x14ac:dyDescent="0.25">
      <c r="A20" s="1" t="str">
        <f>"18/02/2020"</f>
        <v>18/02/2020</v>
      </c>
      <c r="B20" s="1" t="s">
        <v>44</v>
      </c>
      <c r="C20" s="1" t="s">
        <v>73</v>
      </c>
      <c r="D20" s="1">
        <v>-37.299999999999997</v>
      </c>
      <c r="E20" s="1" t="s">
        <v>6</v>
      </c>
    </row>
    <row r="21" spans="1:5" ht="45" x14ac:dyDescent="0.25">
      <c r="A21" s="1" t="str">
        <f>"18/02/2020"</f>
        <v>18/02/2020</v>
      </c>
      <c r="B21" s="1" t="s">
        <v>44</v>
      </c>
      <c r="C21" s="1" t="s">
        <v>74</v>
      </c>
      <c r="D21" s="1">
        <v>-29.3</v>
      </c>
      <c r="E21" s="1" t="s">
        <v>6</v>
      </c>
    </row>
    <row r="22" spans="1:5" ht="45" x14ac:dyDescent="0.25">
      <c r="A22" s="1" t="str">
        <f>"15/02/2020"</f>
        <v>15/02/2020</v>
      </c>
      <c r="B22" s="1" t="s">
        <v>30</v>
      </c>
      <c r="C22" s="1" t="s">
        <v>102</v>
      </c>
      <c r="D22" s="1">
        <v>-196</v>
      </c>
      <c r="E22" s="1" t="s">
        <v>6</v>
      </c>
    </row>
    <row r="23" spans="1:5" ht="45" x14ac:dyDescent="0.25">
      <c r="A23" s="1" t="str">
        <f>"15/02/2020"</f>
        <v>15/02/2020</v>
      </c>
      <c r="B23" s="1" t="s">
        <v>30</v>
      </c>
      <c r="C23" s="1" t="s">
        <v>106</v>
      </c>
      <c r="D23" s="1">
        <v>-104</v>
      </c>
      <c r="E23" s="1" t="s">
        <v>6</v>
      </c>
    </row>
    <row r="24" spans="1:5" ht="45" x14ac:dyDescent="0.25">
      <c r="A24" s="1" t="str">
        <f>"14/02/2020"</f>
        <v>14/02/2020</v>
      </c>
      <c r="B24" s="1" t="s">
        <v>44</v>
      </c>
      <c r="C24" s="1" t="s">
        <v>75</v>
      </c>
      <c r="D24" s="1">
        <v>-20</v>
      </c>
      <c r="E24" s="1" t="s">
        <v>6</v>
      </c>
    </row>
    <row r="25" spans="1:5" ht="45" x14ac:dyDescent="0.25">
      <c r="A25" s="1" t="str">
        <f>"13/02/2020"</f>
        <v>13/02/2020</v>
      </c>
      <c r="B25" s="1" t="s">
        <v>44</v>
      </c>
      <c r="C25" s="1" t="s">
        <v>76</v>
      </c>
      <c r="D25" s="1">
        <v>-11.5</v>
      </c>
      <c r="E25" s="1" t="s">
        <v>6</v>
      </c>
    </row>
    <row r="26" spans="1:5" ht="45" x14ac:dyDescent="0.25">
      <c r="A26" s="1" t="str">
        <f>"11/02/2020"</f>
        <v>11/02/2020</v>
      </c>
      <c r="B26" s="1" t="s">
        <v>90</v>
      </c>
      <c r="C26" s="1" t="s">
        <v>91</v>
      </c>
      <c r="D26" s="1">
        <v>-145.72</v>
      </c>
      <c r="E26" s="1" t="s">
        <v>6</v>
      </c>
    </row>
    <row r="27" spans="1:5" ht="60" x14ac:dyDescent="0.25">
      <c r="A27" s="1" t="str">
        <f>"11/02/2020"</f>
        <v>11/02/2020</v>
      </c>
      <c r="B27" s="1" t="s">
        <v>90</v>
      </c>
      <c r="C27" s="1" t="s">
        <v>92</v>
      </c>
      <c r="D27" s="1">
        <v>-92.71</v>
      </c>
      <c r="E27" s="1" t="s">
        <v>6</v>
      </c>
    </row>
    <row r="28" spans="1:5" ht="45" x14ac:dyDescent="0.25">
      <c r="A28" s="1" t="str">
        <f>"11/02/2020"</f>
        <v>11/02/2020</v>
      </c>
      <c r="B28" s="1" t="s">
        <v>44</v>
      </c>
      <c r="C28" s="1" t="s">
        <v>77</v>
      </c>
      <c r="D28" s="1">
        <v>-20</v>
      </c>
      <c r="E28" s="1" t="s">
        <v>6</v>
      </c>
    </row>
    <row r="29" spans="1:5" ht="45" x14ac:dyDescent="0.25">
      <c r="A29" s="1" t="str">
        <f>"11/02/2020"</f>
        <v>11/02/2020</v>
      </c>
      <c r="B29" s="1" t="s">
        <v>44</v>
      </c>
      <c r="C29" s="1" t="s">
        <v>78</v>
      </c>
      <c r="D29" s="1">
        <v>-15.3</v>
      </c>
      <c r="E29" s="1" t="s">
        <v>6</v>
      </c>
    </row>
    <row r="30" spans="1:5" ht="45" x14ac:dyDescent="0.25">
      <c r="A30" s="1" t="str">
        <f>"11/02/2020"</f>
        <v>11/02/2020</v>
      </c>
      <c r="B30" s="1" t="s">
        <v>44</v>
      </c>
      <c r="C30" s="1" t="s">
        <v>79</v>
      </c>
      <c r="D30" s="1">
        <v>-2</v>
      </c>
      <c r="E30" s="1" t="s">
        <v>6</v>
      </c>
    </row>
    <row r="31" spans="1:5" ht="45" x14ac:dyDescent="0.25">
      <c r="A31" s="1" t="str">
        <f>"11/02/2020"</f>
        <v>11/02/2020</v>
      </c>
      <c r="B31" s="1" t="s">
        <v>44</v>
      </c>
      <c r="C31" s="1" t="s">
        <v>80</v>
      </c>
      <c r="D31" s="1">
        <v>-91.25</v>
      </c>
      <c r="E31" s="1" t="s">
        <v>6</v>
      </c>
    </row>
    <row r="32" spans="1:5" ht="45" x14ac:dyDescent="0.25">
      <c r="A32" s="1" t="str">
        <f>"07/02/2020"</f>
        <v>07/02/2020</v>
      </c>
      <c r="B32" s="1" t="s">
        <v>29</v>
      </c>
      <c r="C32" s="1" t="s">
        <v>42</v>
      </c>
      <c r="D32" s="1">
        <v>-74.12</v>
      </c>
      <c r="E32" s="1" t="s">
        <v>6</v>
      </c>
    </row>
    <row r="33" spans="1:5" ht="45" x14ac:dyDescent="0.25">
      <c r="A33" s="1" t="str">
        <f>"07/02/2020"</f>
        <v>07/02/2020</v>
      </c>
      <c r="B33" s="1" t="s">
        <v>28</v>
      </c>
      <c r="C33" s="1" t="s">
        <v>89</v>
      </c>
      <c r="D33" s="1">
        <v>-100.65</v>
      </c>
      <c r="E33" s="1" t="s">
        <v>6</v>
      </c>
    </row>
    <row r="34" spans="1:5" ht="45" x14ac:dyDescent="0.25">
      <c r="A34" s="1" t="str">
        <f>"06/02/2020"</f>
        <v>06/02/2020</v>
      </c>
      <c r="B34" s="1" t="s">
        <v>44</v>
      </c>
      <c r="C34" s="1" t="s">
        <v>81</v>
      </c>
      <c r="D34" s="1">
        <v>-20</v>
      </c>
      <c r="E34" s="1" t="s">
        <v>6</v>
      </c>
    </row>
    <row r="35" spans="1:5" ht="45" x14ac:dyDescent="0.25">
      <c r="A35" s="1" t="str">
        <f>"05/02/2020"</f>
        <v>05/02/2020</v>
      </c>
      <c r="B35" s="1" t="s">
        <v>44</v>
      </c>
      <c r="C35" s="1" t="s">
        <v>82</v>
      </c>
      <c r="D35" s="1">
        <v>-200</v>
      </c>
      <c r="E35" s="1" t="s">
        <v>6</v>
      </c>
    </row>
    <row r="36" spans="1:5" ht="45" x14ac:dyDescent="0.25">
      <c r="A36" s="1" t="str">
        <f>"05/02/2020"</f>
        <v>05/02/2020</v>
      </c>
      <c r="B36" s="1" t="s">
        <v>44</v>
      </c>
      <c r="C36" s="1" t="s">
        <v>83</v>
      </c>
      <c r="D36" s="1">
        <v>-20</v>
      </c>
      <c r="E36" s="1" t="s">
        <v>6</v>
      </c>
    </row>
    <row r="37" spans="1:5" ht="45" x14ac:dyDescent="0.25">
      <c r="A37" s="1" t="str">
        <f>"04/02/2020"</f>
        <v>04/02/2020</v>
      </c>
      <c r="B37" s="1" t="s">
        <v>27</v>
      </c>
      <c r="C37" s="1" t="s">
        <v>93</v>
      </c>
      <c r="D37" s="1">
        <v>-58.57</v>
      </c>
      <c r="E37" s="1" t="s">
        <v>6</v>
      </c>
    </row>
    <row r="38" spans="1:5" ht="45" x14ac:dyDescent="0.25">
      <c r="A38" s="1" t="str">
        <f>"04/02/2020"</f>
        <v>04/02/2020</v>
      </c>
      <c r="B38" s="1" t="s">
        <v>27</v>
      </c>
      <c r="C38" s="1" t="s">
        <v>101</v>
      </c>
      <c r="D38" s="1">
        <v>-36</v>
      </c>
      <c r="E38" s="1" t="s">
        <v>6</v>
      </c>
    </row>
    <row r="39" spans="1:5" ht="60" x14ac:dyDescent="0.25">
      <c r="A39" s="1" t="str">
        <f>"04/02/2020"</f>
        <v>04/02/2020</v>
      </c>
      <c r="B39" s="1" t="s">
        <v>27</v>
      </c>
      <c r="C39" s="1" t="s">
        <v>100</v>
      </c>
      <c r="D39" s="1">
        <v>-200</v>
      </c>
      <c r="E39" s="1" t="s">
        <v>6</v>
      </c>
    </row>
    <row r="40" spans="1:5" ht="45" x14ac:dyDescent="0.25">
      <c r="A40" s="1" t="str">
        <f>"04/02/2020"</f>
        <v>04/02/2020</v>
      </c>
      <c r="B40" s="1" t="s">
        <v>44</v>
      </c>
      <c r="C40" s="1" t="s">
        <v>94</v>
      </c>
      <c r="D40" s="1">
        <v>-20</v>
      </c>
      <c r="E40" s="1" t="s">
        <v>6</v>
      </c>
    </row>
    <row r="41" spans="1:5" ht="45" x14ac:dyDescent="0.25">
      <c r="A41" s="1" t="str">
        <f>"04/02/2020"</f>
        <v>04/02/2020</v>
      </c>
      <c r="B41" s="1" t="s">
        <v>44</v>
      </c>
      <c r="C41" s="1" t="s">
        <v>84</v>
      </c>
      <c r="D41" s="1">
        <v>-35.6</v>
      </c>
      <c r="E41" s="1" t="s">
        <v>6</v>
      </c>
    </row>
    <row r="42" spans="1:5" ht="45" x14ac:dyDescent="0.25">
      <c r="A42" s="1" t="str">
        <f>"04/02/2020"</f>
        <v>04/02/2020</v>
      </c>
      <c r="B42" s="1" t="s">
        <v>44</v>
      </c>
      <c r="C42" s="1" t="s">
        <v>85</v>
      </c>
      <c r="D42" s="1">
        <v>-21.65</v>
      </c>
      <c r="E42" s="1" t="s">
        <v>6</v>
      </c>
    </row>
    <row r="43" spans="1:5" ht="45" x14ac:dyDescent="0.25">
      <c r="A43" s="1" t="str">
        <f>"04/02/2020"</f>
        <v>04/02/2020</v>
      </c>
      <c r="B43" s="1" t="s">
        <v>44</v>
      </c>
      <c r="C43" s="1" t="s">
        <v>86</v>
      </c>
      <c r="D43" s="1">
        <v>-21</v>
      </c>
      <c r="E43" s="1" t="s">
        <v>6</v>
      </c>
    </row>
    <row r="44" spans="1:5" ht="45" x14ac:dyDescent="0.25">
      <c r="A44" s="1" t="str">
        <f>"04/02/2020"</f>
        <v>04/02/2020</v>
      </c>
      <c r="B44" s="1" t="s">
        <v>44</v>
      </c>
      <c r="C44" s="1" t="s">
        <v>87</v>
      </c>
      <c r="D44" s="1">
        <v>-175.69</v>
      </c>
      <c r="E44" s="1" t="s">
        <v>6</v>
      </c>
    </row>
    <row r="45" spans="1:5" ht="45" x14ac:dyDescent="0.25">
      <c r="A45" s="1" t="str">
        <f>"02/02/2020"</f>
        <v>02/02/2020</v>
      </c>
      <c r="B45" s="1" t="s">
        <v>24</v>
      </c>
      <c r="C45" s="1" t="s">
        <v>43</v>
      </c>
      <c r="D45" s="1">
        <v>-3</v>
      </c>
      <c r="E45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doc 1</vt:lpstr>
      <vt:lpstr>doc 2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sdupent</dc:creator>
  <cp:lastModifiedBy>sdupent</cp:lastModifiedBy>
  <dcterms:created xsi:type="dcterms:W3CDTF">2021-11-17T10:59:06Z</dcterms:created>
  <dcterms:modified xsi:type="dcterms:W3CDTF">2021-11-17T12:26:50Z</dcterms:modified>
</cp:coreProperties>
</file>