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ohel\Downloads\"/>
    </mc:Choice>
  </mc:AlternateContent>
  <xr:revisionPtr revIDLastSave="0" documentId="13_ncr:1_{11B38FD0-A455-4B05-B3BA-9963C6038E41}" xr6:coauthVersionLast="47" xr6:coauthVersionMax="47" xr10:uidLastSave="{00000000-0000-0000-0000-000000000000}"/>
  <bookViews>
    <workbookView xWindow="-110" yWindow="-110" windowWidth="19420" windowHeight="10300" xr2:uid="{F7D89497-D5AE-424D-950D-FDBBFA81137D}"/>
  </bookViews>
  <sheets>
    <sheet name="Analisis y Planeacion" sheetId="1" r:id="rId1"/>
    <sheet name="Diseño CPs" sheetId="2" r:id="rId2"/>
    <sheet name="Parametro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2" l="1"/>
  <c r="M3" i="2"/>
  <c r="M2" i="2"/>
  <c r="M5" i="2"/>
  <c r="L5" i="2"/>
  <c r="L4" i="2"/>
  <c r="L3" i="2"/>
  <c r="L2" i="2"/>
  <c r="M1" i="2"/>
  <c r="L1" i="2"/>
  <c r="I4" i="2"/>
  <c r="I3" i="2"/>
  <c r="E4" i="2"/>
  <c r="E3" i="2"/>
  <c r="E2" i="2"/>
  <c r="I2" i="2"/>
</calcChain>
</file>

<file path=xl/sharedStrings.xml><?xml version="1.0" encoding="utf-8"?>
<sst xmlns="http://schemas.openxmlformats.org/spreadsheetml/2006/main" count="120" uniqueCount="77">
  <si>
    <t>Nombre del proyecto</t>
  </si>
  <si>
    <t>ALCANCE</t>
  </si>
  <si>
    <t>Fuera del alcance:
Verificar lo que no este expuesto en las historias de usuario como criterio de aceptacion.
Realizar las pruebas web con los diferentes versiones de navegadores y en dispositivos moviles.
Cualquier validacion no especificada y detallada en el presente plan de pruebas.
Verificar las condiciones para replicar los diferentes errores de los servicios o apis consumidos por la aplicacion.
No certificara la ejecución de carga de datos e insumos.</t>
  </si>
  <si>
    <t>ESTRATEGIA</t>
  </si>
  <si>
    <t>Advantage Online Shopping</t>
  </si>
  <si>
    <t>SUPUESTOS Y LIMITACIONES</t>
  </si>
  <si>
    <t>Supuestos:
1. Se cuenta con el ambiente de pruebas estable y controlado.
2. Se tiene instalados los objetos en el ambiente de pruebas en su última versión. 
3. Se cuenta con los usuarios y accesos a los diferentes recursos.
Limitaciones:
1. Ambiente inestable y con fallas, para la ejecución de las pruebas. Responsable: Especialista de TI
2. Falta de acceso al ambiente de pruebas. Responsable: Especialista de TI
3. Solución de errores tarde más de lo establecido, retrasando las pruebas. Responsable: Desarrollador
4. Los datos de pruebas no cumplan con las características y necesidades de la prueba. . Responsable: Analista de calidad</t>
  </si>
  <si>
    <t>FUNCIONALIDADES A PROBAR</t>
  </si>
  <si>
    <t>1. CrearUsuario</t>
  </si>
  <si>
    <t>2. IniciarSesion</t>
  </si>
  <si>
    <t>3. Contactanos</t>
  </si>
  <si>
    <t>4. RegistrarseYComprar</t>
  </si>
  <si>
    <t>Total número de casos</t>
  </si>
  <si>
    <t>¿Se envío diseño al proveedor?</t>
  </si>
  <si>
    <t>Complejidad Prueba</t>
  </si>
  <si>
    <t>Exitoso</t>
  </si>
  <si>
    <t>CP Impacto Alto</t>
  </si>
  <si>
    <t>Fallido</t>
  </si>
  <si>
    <t>CP Impacto Medio</t>
  </si>
  <si>
    <t>Total Casos de prueba por proyecto</t>
  </si>
  <si>
    <t>Pendiente</t>
  </si>
  <si>
    <t>CP Impacto Bajo</t>
  </si>
  <si>
    <t>Total Casos de prueba por sprint</t>
  </si>
  <si>
    <t>No se pudo ejecutar</t>
  </si>
  <si>
    <t>Resultados por corrida</t>
  </si>
  <si>
    <t>Resultado esperado</t>
  </si>
  <si>
    <t>Observaciones</t>
  </si>
  <si>
    <r>
      <t>Ciclo de regresión</t>
    </r>
    <r>
      <rPr>
        <sz val="12"/>
        <rFont val="Arial"/>
        <family val="2"/>
      </rPr>
      <t xml:space="preserve"> </t>
    </r>
    <r>
      <rPr>
        <sz val="8"/>
        <color rgb="FFFF0000"/>
        <rFont val="Arial"/>
        <family val="2"/>
      </rPr>
      <t>(Este ciclo se realiza una vez ya se tengan corregidos todos los errores</t>
    </r>
    <r>
      <rPr>
        <sz val="8"/>
        <rFont val="Arial"/>
        <family val="2"/>
      </rPr>
      <t>)</t>
    </r>
  </si>
  <si>
    <t>Ciclo 1</t>
  </si>
  <si>
    <t>Proveedor Desarrollo</t>
  </si>
  <si>
    <t>Sprint</t>
  </si>
  <si>
    <t>Historia de Usuario / Requisito / Codigo VSTS</t>
  </si>
  <si>
    <t>Funcionalidad</t>
  </si>
  <si>
    <t>Nro CP</t>
  </si>
  <si>
    <t>Impacto CP</t>
  </si>
  <si>
    <t>Descripción</t>
  </si>
  <si>
    <t>Escenario</t>
  </si>
  <si>
    <t>Pasos para ejecutar el caso</t>
  </si>
  <si>
    <t>Estado</t>
  </si>
  <si>
    <t>Alto</t>
  </si>
  <si>
    <t>Bajo</t>
  </si>
  <si>
    <t>Medio</t>
  </si>
  <si>
    <t>No aplica</t>
  </si>
  <si>
    <t>TYBA</t>
  </si>
  <si>
    <t>advantage shopping</t>
  </si>
  <si>
    <t>Crear usuario</t>
  </si>
  <si>
    <t>Crear un usuario en el sitio web advantage shopping</t>
  </si>
  <si>
    <t xml:space="preserve"> Escenario: registro de usuario
    Dado "brandon" necesita ingresar a la pagina advantage shopping para registrarse
    Cuando el ingresa la informacion necesaria para crear el registro
    Entonces el verifica que te has registrado en el sistema</t>
  </si>
  <si>
    <t>1. Ingresar a la url de advantage shopping.
2.Ingresar al icono de usuario.
3.Dar click al link CREATE NEW ACCOUNT
4.Llenar el formulario con los campos obligatorios
5.Dar click al boton REGISTER</t>
  </si>
  <si>
    <t>Visualizar el nombre del usuario al lago del logo de user</t>
  </si>
  <si>
    <t>Iniciar sesion</t>
  </si>
  <si>
    <t>Iniciar sesion en el sitio web advantage shopping</t>
  </si>
  <si>
    <t>Escenario: Iniciar sesion
    Dado que "brandon" necesita entrar en la pagina de compras online de advantage
    Cuando el introduce los datos necesarios para iniciar la sesion
      | user     | pass    |
      | bquevedo | Bq12345 |
    Entonces El verifica que ha iniciado la sesion con exito</t>
  </si>
  <si>
    <t>1. Ingresar a la url de advantage shopping.
2.Ingresar al icono de usuario.
3.Ingresar informacion en el popup (user,pass) 
4.Dar click al boton SIGN IN</t>
  </si>
  <si>
    <t>Diligenciar formulario de contacto</t>
  </si>
  <si>
    <t xml:space="preserve">  Escenario: Diligenciar formulario de contacto
    Dado que "brandon" necesita entrar en la pagina advantage onlines hopping para realizar un registro del formulario de contacto
    Cuando El ingresa la informacion necesaria desde el formulario de contacto
      | category | product                         | email                | subject                                                        |
      | Speakers | Bose SoundLink Wireless Speaker | funezneyer@gmail.com | I need more information about the product and payment methods. |
    Entonces el verifica que ha enviado correctamente la informacion con el mensaje "Thank you for contacting Advantage support."</t>
  </si>
  <si>
    <t>1. Ingresar a la url de advantage shopping.
2.Click al boton CONTACT US.
3.Ingresar informacion del formulario 
4.Dar click al boton SEND</t>
  </si>
  <si>
    <t>Visualizar el mensaje Thank you for contacting Advantage support.</t>
  </si>
  <si>
    <t>Realizar una compra</t>
  </si>
  <si>
    <t>Registrarse para realizar una compra con mas de un producto</t>
  </si>
  <si>
    <t xml:space="preserve"> Escenario:Registrarse para realizar una compra con mas de un producto
    Dado que "brandon" necesita ingresar al sitio web advantage shopping
    Y se registra en el pagina web advantage shopping
    Cuando el agrega al carrito articulos populares
    Entonces el verifica que el pago se finalizo con el mensaje "ORDER PAYMENT"</t>
  </si>
  <si>
    <t>1. Ingresar a la url de advantage shopping.
2.Realizar el registro de un nuevo usuario.
3.Adicionar mas de un producto al carrito
4.Realizar proceso de pago</t>
  </si>
  <si>
    <t>Visualizar el mensaje ORDER PAYMENT.</t>
  </si>
  <si>
    <t>UX/UI</t>
  </si>
  <si>
    <t>Validar el diseño del sitio advantage shopping este acorde a lo propuesto por UX/UI</t>
  </si>
  <si>
    <t xml:space="preserve"> Escenario:Validar el diseño del sitio advantage shopping este acorde a lo propuesto por UX/UI
    Dado que "brandon" necesita ingresar al sitio web advantage shopping
    Cuando revisa el diseño de UX/UI en base al desarrollo del producto
    Entonces el verifica que desarrollo esta acorde a lo propuesto por el area de diseño.</t>
  </si>
  <si>
    <t>Visualizar que el sitio esta acorde a lo establecido por el equipo de experiencia</t>
  </si>
  <si>
    <t>Revision de campos en la pantalla register</t>
  </si>
  <si>
    <t>Validar que los campos de front solo reciban la informacion según su tipo de dato</t>
  </si>
  <si>
    <t xml:space="preserve"> Escenario:Validar que los campos de front solo reciban la informacion según su tipo de dato
    Dado que "brandon" necesita ingresar al sitio web advantage shopping
    Cuando ingresa a informacion diferente a sus tipos de datos en los campos de la pantalla register
    Entonces el verifica que los campos solo reciben informacion segun su tipo.</t>
  </si>
  <si>
    <t xml:space="preserve">1. Ingresar a la url de advantage shopping.
2.Realizar el registro de un nuevo usuario.
3.Ingresar informacion diferente a la del tipo de dato en cada campo del formulario
</t>
  </si>
  <si>
    <t>Visualizar que los campos solo reciben informacion segun su tipo</t>
  </si>
  <si>
    <t>Adicionar un producto al carrito luego registrarse y finalizar la compra</t>
  </si>
  <si>
    <t xml:space="preserve"> Escenario:Adicionar un producto al carrito luego registrarse y finalizar la compra
    Dado que "brandon" necesita ingresar al sitio web advantage shopping
    Cuando adiciona un producto al carrito de compras
    Y el procede a realizar el pago despues de loguearse
    Entonces el verifica que puede finalizar el proceso exitosamente</t>
  </si>
  <si>
    <t xml:space="preserve">1. Ingresar a la url de advantage shopping.
2.Adicionar un producto al carrito de comprar y dar click en checkout
2.Realizar el logueo del usuario.
3.y finaliza proceso de pago
</t>
  </si>
  <si>
    <t>Se validara el correcto funcionamiento del sitio web advantage demo para realizar el proceso de compras, garantizando  que el usuario pueda realizar las siguientes transacciones:
• Regístrese
• Ingrese a la pestaña “Popular ítems”
• Seleccione más de un producto para compra, cambie si es posible el color o las características de este.
• Agregue al carrito de compras
• Y finalice el proceso de compra</t>
  </si>
  <si>
    <t xml:space="preserve">Para probar este requerimiento que consiste en que el usuario en la pagina advantage demo realice la transaccion de regístrese, e ingrese a la pestaña “Popular ítems”, seleccione más de un producto para compra, y si es posible cambie el color o las características de este, agregue al carrito de compras y finalizar el proceso de compra. Se realizará la construcción y ejecución de los casos de prueba de forma automatizadas a nivel de front, en el navegador de google chrome.
Que herramientas se utilizarán para las pruebas:
Front de advantage demo
Excel(Para documentacion)
PowerPoint(Para reporte de bug)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</si>
</sst>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family val="2"/>
      <scheme val="minor"/>
    </font>
    <font>
      <b/>
      <sz val="11"/>
      <color theme="1" tint="0.249977111117893"/>
      <name val="Calibri"/>
      <family val="2"/>
      <scheme val="minor"/>
    </font>
    <font>
      <sz val="11"/>
      <color theme="1" tint="0.34998626667073579"/>
      <name val="Calibri"/>
      <family val="2"/>
      <scheme val="minor"/>
    </font>
    <font>
      <b/>
      <i/>
      <sz val="11"/>
      <color theme="1" tint="0.249977111117893"/>
      <name val="Calibri"/>
      <family val="2"/>
      <scheme val="minor"/>
    </font>
    <font>
      <b/>
      <sz val="11"/>
      <color theme="1"/>
      <name val="Arial"/>
      <family val="2"/>
    </font>
    <font>
      <b/>
      <sz val="11"/>
      <name val="Arial"/>
      <family val="2"/>
    </font>
    <font>
      <sz val="10"/>
      <name val="Arial"/>
      <family val="2"/>
    </font>
    <font>
      <b/>
      <sz val="10"/>
      <name val="Arial"/>
      <family val="2"/>
    </font>
    <font>
      <sz val="11"/>
      <color theme="1"/>
      <name val="Arial"/>
      <family val="2"/>
    </font>
    <font>
      <b/>
      <sz val="10"/>
      <color theme="1"/>
      <name val="Arial"/>
      <family val="2"/>
    </font>
    <font>
      <b/>
      <sz val="16"/>
      <color theme="1"/>
      <name val="Arial"/>
      <family val="2"/>
    </font>
    <font>
      <b/>
      <sz val="12"/>
      <name val="Arial"/>
      <family val="2"/>
    </font>
    <font>
      <sz val="12"/>
      <name val="Arial"/>
      <family val="2"/>
    </font>
    <font>
      <sz val="8"/>
      <color rgb="FFFF0000"/>
      <name val="Arial"/>
      <family val="2"/>
    </font>
    <font>
      <sz val="8"/>
      <name val="Arial"/>
      <family val="2"/>
    </font>
    <font>
      <sz val="11"/>
      <color rgb="FFFF0000"/>
      <name val="Arial"/>
      <family val="2"/>
    </font>
    <font>
      <sz val="11"/>
      <name val="Arial"/>
      <family val="2"/>
    </font>
    <font>
      <sz val="10"/>
      <color rgb="FFF9F6EF"/>
      <name val="JetBrains Mono"/>
      <family val="3"/>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0"/>
        <bgColor theme="0"/>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4.9989318521683403E-2"/>
      </top>
      <bottom style="thin">
        <color theme="0" tint="-0.249977111117893"/>
      </bottom>
      <diagonal/>
    </border>
    <border>
      <left/>
      <right/>
      <top style="thin">
        <color theme="0" tint="-4.9989318521683403E-2"/>
      </top>
      <bottom style="thin">
        <color theme="0" tint="-0.249977111117893"/>
      </bottom>
      <diagonal/>
    </border>
    <border>
      <left/>
      <right style="thin">
        <color theme="0" tint="-0.249977111117893"/>
      </right>
      <top style="thin">
        <color theme="0" tint="-4.9989318521683403E-2"/>
      </top>
      <bottom style="thin">
        <color theme="0" tint="-0.249977111117893"/>
      </bottom>
      <diagonal/>
    </border>
    <border>
      <left/>
      <right/>
      <top style="thin">
        <color theme="0" tint="-0.249977111117893"/>
      </top>
      <bottom/>
      <diagonal/>
    </border>
    <border>
      <left style="thin">
        <color theme="0" tint="-0.249977111117893"/>
      </left>
      <right style="thin">
        <color theme="0" tint="-0.249977111117893"/>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style="thin">
        <color theme="0" tint="-0.499984740745262"/>
      </left>
      <right style="thin">
        <color theme="0" tint="-0.499984740745262"/>
      </right>
      <top style="thin">
        <color theme="0" tint="-0.14999847407452621"/>
      </top>
      <bottom style="thin">
        <color theme="0" tint="-0.499984740745262"/>
      </bottom>
      <diagonal/>
    </border>
    <border>
      <left style="thin">
        <color theme="0" tint="-0.499984740745262"/>
      </left>
      <right style="thin">
        <color theme="0" tint="-0.14999847407452621"/>
      </right>
      <top style="thin">
        <color theme="0" tint="-0.14999847407452621"/>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14999847407452621"/>
      </bottom>
      <diagonal/>
    </border>
    <border>
      <left style="thin">
        <color theme="0" tint="-0.499984740745262"/>
      </left>
      <right style="thin">
        <color theme="0" tint="-0.14999847407452621"/>
      </right>
      <top style="thin">
        <color theme="0" tint="-0.499984740745262"/>
      </top>
      <bottom style="thin">
        <color theme="0" tint="-0.14999847407452621"/>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D8D8D8"/>
      </left>
      <right style="thin">
        <color rgb="FFD8D8D8"/>
      </right>
      <top style="thin">
        <color rgb="FFD8D8D8"/>
      </top>
      <bottom style="thin">
        <color rgb="FFD8D8D8"/>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s>
  <cellStyleXfs count="2">
    <xf numFmtId="0" fontId="0" fillId="0" borderId="0"/>
    <xf numFmtId="0" fontId="6" fillId="0" borderId="0"/>
  </cellStyleXfs>
  <cellXfs count="60">
    <xf numFmtId="0" fontId="0" fillId="0" borderId="0" xfId="0"/>
    <xf numFmtId="164" fontId="1" fillId="2" borderId="1" xfId="0" applyNumberFormat="1" applyFont="1" applyFill="1" applyBorder="1" applyAlignment="1" applyProtection="1">
      <alignment horizontal="left" vertical="center"/>
      <protection locked="0"/>
    </xf>
    <xf numFmtId="164" fontId="1" fillId="2" borderId="2" xfId="0" applyNumberFormat="1" applyFont="1" applyFill="1" applyBorder="1" applyAlignment="1" applyProtection="1">
      <alignment horizontal="left" vertical="center"/>
      <protection locked="0"/>
    </xf>
    <xf numFmtId="0" fontId="2" fillId="3" borderId="2" xfId="0" applyFont="1" applyFill="1" applyBorder="1" applyAlignment="1" applyProtection="1">
      <alignment horizontal="center"/>
      <protection locked="0"/>
    </xf>
    <xf numFmtId="0" fontId="2" fillId="3" borderId="3" xfId="0" applyFont="1" applyFill="1" applyBorder="1" applyAlignment="1" applyProtection="1">
      <alignment horizontal="center"/>
      <protection locked="0"/>
    </xf>
    <xf numFmtId="0" fontId="2" fillId="3" borderId="4" xfId="0" applyFont="1" applyFill="1" applyBorder="1" applyAlignment="1" applyProtection="1">
      <alignment horizontal="center"/>
      <protection locked="0"/>
    </xf>
    <xf numFmtId="0" fontId="3" fillId="4" borderId="5" xfId="0" applyFont="1" applyFill="1" applyBorder="1" applyAlignment="1" applyProtection="1">
      <alignment horizontal="center" vertical="center"/>
      <protection locked="0"/>
    </xf>
    <xf numFmtId="0" fontId="3" fillId="4" borderId="6" xfId="0" applyFont="1" applyFill="1" applyBorder="1" applyAlignment="1" applyProtection="1">
      <alignment horizontal="center" vertical="center"/>
      <protection locked="0"/>
    </xf>
    <xf numFmtId="0" fontId="3" fillId="4" borderId="7" xfId="0" applyFont="1" applyFill="1" applyBorder="1" applyAlignment="1" applyProtection="1">
      <alignment horizontal="center" vertical="center"/>
      <protection locked="0"/>
    </xf>
    <xf numFmtId="0" fontId="0" fillId="0" borderId="0" xfId="0" applyAlignment="1">
      <alignment horizontal="left" wrapText="1"/>
    </xf>
    <xf numFmtId="0" fontId="0" fillId="0" borderId="0" xfId="0" applyAlignment="1">
      <alignment horizontal="left"/>
    </xf>
    <xf numFmtId="0" fontId="0" fillId="3" borderId="2" xfId="0" applyFill="1" applyBorder="1" applyAlignment="1" applyProtection="1">
      <alignment horizontal="left" vertical="top" wrapText="1"/>
      <protection locked="0"/>
    </xf>
    <xf numFmtId="0" fontId="0" fillId="3" borderId="3" xfId="0" applyFill="1" applyBorder="1" applyAlignment="1" applyProtection="1">
      <alignment horizontal="left" vertical="top" wrapText="1"/>
      <protection locked="0"/>
    </xf>
    <xf numFmtId="0" fontId="0" fillId="3" borderId="4" xfId="0" applyFill="1" applyBorder="1" applyAlignment="1" applyProtection="1">
      <alignment horizontal="left" vertical="top" wrapText="1"/>
      <protection locked="0"/>
    </xf>
    <xf numFmtId="0" fontId="3" fillId="4" borderId="9" xfId="0" applyFont="1" applyFill="1" applyBorder="1" applyAlignment="1" applyProtection="1">
      <alignment horizontal="center" vertical="center"/>
      <protection locked="0"/>
    </xf>
    <xf numFmtId="0" fontId="0" fillId="0" borderId="8" xfId="0" applyBorder="1" applyAlignment="1">
      <alignment horizontal="left"/>
    </xf>
    <xf numFmtId="0" fontId="3" fillId="5" borderId="9" xfId="0" applyFont="1" applyFill="1" applyBorder="1" applyAlignment="1" applyProtection="1">
      <alignment horizontal="center" vertical="center"/>
      <protection locked="0"/>
    </xf>
    <xf numFmtId="0" fontId="0" fillId="3" borderId="1" xfId="0" applyFill="1" applyBorder="1" applyAlignment="1" applyProtection="1">
      <alignment horizontal="left"/>
      <protection locked="0"/>
    </xf>
    <xf numFmtId="0" fontId="4"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5" fillId="4" borderId="10" xfId="0" applyFont="1" applyFill="1" applyBorder="1" applyAlignment="1">
      <alignment horizontal="center" vertical="center"/>
    </xf>
    <xf numFmtId="0" fontId="7" fillId="4" borderId="10" xfId="1" applyFont="1" applyFill="1" applyBorder="1" applyAlignment="1">
      <alignment horizontal="center" vertical="center"/>
    </xf>
    <xf numFmtId="0" fontId="8" fillId="3" borderId="10" xfId="0" applyFont="1" applyFill="1" applyBorder="1" applyAlignment="1">
      <alignment horizontal="center" vertical="center"/>
    </xf>
    <xf numFmtId="0" fontId="8" fillId="3" borderId="10" xfId="0" applyFont="1" applyFill="1" applyBorder="1" applyAlignment="1">
      <alignment horizontal="center"/>
    </xf>
    <xf numFmtId="0" fontId="8" fillId="3" borderId="11" xfId="0" applyFont="1" applyFill="1" applyBorder="1" applyAlignment="1">
      <alignment horizontal="center"/>
    </xf>
    <xf numFmtId="0" fontId="8" fillId="3" borderId="11" xfId="0" applyFont="1" applyFill="1" applyBorder="1" applyAlignment="1">
      <alignment horizontal="center"/>
    </xf>
    <xf numFmtId="0" fontId="9" fillId="4" borderId="10" xfId="0" applyFont="1" applyFill="1" applyBorder="1" applyAlignment="1">
      <alignment horizontal="center" vertical="center"/>
    </xf>
    <xf numFmtId="0" fontId="5" fillId="4" borderId="10" xfId="0" applyFont="1" applyFill="1" applyBorder="1" applyAlignment="1">
      <alignment horizontal="left" vertical="center"/>
    </xf>
    <xf numFmtId="0" fontId="5" fillId="6" borderId="10" xfId="0" applyFont="1" applyFill="1" applyBorder="1" applyAlignment="1">
      <alignment horizontal="center" vertical="center"/>
    </xf>
    <xf numFmtId="0" fontId="9" fillId="4" borderId="13" xfId="0" applyFont="1" applyFill="1" applyBorder="1" applyAlignment="1">
      <alignment horizontal="center" vertical="center"/>
    </xf>
    <xf numFmtId="1" fontId="4" fillId="6" borderId="10" xfId="0" applyNumberFormat="1" applyFont="1" applyFill="1" applyBorder="1" applyAlignment="1">
      <alignment horizontal="center"/>
    </xf>
    <xf numFmtId="0" fontId="10" fillId="6" borderId="15" xfId="0" applyFont="1" applyFill="1" applyBorder="1" applyAlignment="1">
      <alignment horizontal="left" vertical="center"/>
    </xf>
    <xf numFmtId="0" fontId="10" fillId="6" borderId="16" xfId="0" applyFont="1" applyFill="1" applyBorder="1" applyAlignment="1">
      <alignment horizontal="left" vertical="center"/>
    </xf>
    <xf numFmtId="0" fontId="7" fillId="4" borderId="10" xfId="0" applyFont="1" applyFill="1" applyBorder="1" applyAlignment="1">
      <alignment horizontal="center" vertical="center" wrapText="1"/>
    </xf>
    <xf numFmtId="0" fontId="8" fillId="4" borderId="10" xfId="0" applyFont="1" applyFill="1" applyBorder="1" applyAlignment="1">
      <alignment horizontal="center" vertical="center"/>
    </xf>
    <xf numFmtId="0" fontId="10" fillId="6" borderId="17" xfId="0" applyFont="1" applyFill="1" applyBorder="1" applyAlignment="1">
      <alignment horizontal="left" vertical="center"/>
    </xf>
    <xf numFmtId="0" fontId="10" fillId="6" borderId="18" xfId="0" applyFont="1" applyFill="1" applyBorder="1" applyAlignment="1">
      <alignment horizontal="left" vertical="center"/>
    </xf>
    <xf numFmtId="0" fontId="5" fillId="4" borderId="10" xfId="0" applyFont="1" applyFill="1" applyBorder="1" applyAlignment="1">
      <alignment horizontal="center" wrapText="1"/>
    </xf>
    <xf numFmtId="0" fontId="5" fillId="4" borderId="10" xfId="0" applyFont="1" applyFill="1" applyBorder="1" applyAlignment="1">
      <alignment horizontal="center"/>
    </xf>
    <xf numFmtId="0" fontId="11" fillId="4" borderId="10" xfId="0" applyFont="1" applyFill="1" applyBorder="1" applyAlignment="1">
      <alignment horizontal="center" vertical="center" wrapText="1"/>
    </xf>
    <xf numFmtId="0" fontId="11" fillId="4" borderId="10" xfId="0" applyFont="1" applyFill="1" applyBorder="1" applyAlignment="1">
      <alignment horizontal="center" vertical="center"/>
    </xf>
    <xf numFmtId="0" fontId="5" fillId="4" borderId="12"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6" fillId="3" borderId="10" xfId="0" applyFont="1" applyFill="1" applyBorder="1" applyAlignment="1" applyProtection="1">
      <alignment vertical="center"/>
      <protection locked="0"/>
    </xf>
    <xf numFmtId="0" fontId="8" fillId="6" borderId="19" xfId="0" applyFont="1" applyFill="1" applyBorder="1" applyAlignment="1" applyProtection="1">
      <alignment vertical="center"/>
      <protection locked="0"/>
    </xf>
    <xf numFmtId="0" fontId="8" fillId="6" borderId="20" xfId="0" applyFont="1" applyFill="1" applyBorder="1" applyAlignment="1" applyProtection="1">
      <alignment vertical="center"/>
      <protection locked="0"/>
    </xf>
    <xf numFmtId="0" fontId="4" fillId="4" borderId="12" xfId="0" applyFont="1" applyFill="1" applyBorder="1" applyAlignment="1">
      <alignment horizontal="left"/>
    </xf>
    <xf numFmtId="0" fontId="4" fillId="4" borderId="22" xfId="0" applyFont="1" applyFill="1" applyBorder="1" applyAlignment="1">
      <alignment horizontal="left"/>
    </xf>
    <xf numFmtId="0" fontId="4" fillId="4" borderId="13" xfId="0" applyFont="1" applyFill="1" applyBorder="1" applyAlignment="1">
      <alignment horizontal="left"/>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23" xfId="0" applyFont="1" applyFill="1" applyBorder="1" applyAlignment="1">
      <alignment horizontal="center" vertical="center"/>
    </xf>
    <xf numFmtId="0" fontId="0" fillId="7" borderId="21" xfId="0" applyFill="1" applyBorder="1" applyAlignment="1">
      <alignment horizontal="center" vertical="center"/>
    </xf>
    <xf numFmtId="0" fontId="15" fillId="3" borderId="10" xfId="0" applyFont="1" applyFill="1" applyBorder="1" applyAlignment="1" applyProtection="1">
      <alignment horizontal="left" vertical="center"/>
      <protection locked="0"/>
    </xf>
    <xf numFmtId="0" fontId="5" fillId="4" borderId="12"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17" fillId="0" borderId="0" xfId="0" applyFont="1" applyAlignment="1">
      <alignment vertical="center"/>
    </xf>
    <xf numFmtId="0" fontId="0" fillId="0" borderId="8" xfId="0" applyBorder="1" applyAlignment="1">
      <alignment horizontal="left" wrapText="1"/>
    </xf>
  </cellXfs>
  <cellStyles count="2">
    <cellStyle name="Normal" xfId="0" builtinId="0"/>
    <cellStyle name="Normal 2" xfId="1" xr:uid="{F21B0EDC-A63E-47E9-8DEA-3B53D593D654}"/>
  </cellStyles>
  <dxfs count="44">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strike/>
        <color rgb="FFFF0000"/>
      </font>
    </dxf>
    <dxf>
      <font>
        <color theme="0"/>
      </font>
      <fill>
        <patternFill>
          <bgColor rgb="FF00B050"/>
        </patternFill>
      </fill>
    </dxf>
    <dxf>
      <font>
        <color rgb="FFFFC000"/>
      </font>
    </dxf>
    <dxf>
      <font>
        <color rgb="FF9C0006"/>
      </font>
      <fill>
        <patternFill>
          <bgColor rgb="FFFFC7CE"/>
        </patternFill>
      </fill>
    </dxf>
    <dxf>
      <font>
        <b/>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TAI-010-001%20Prueba%20interna%20HU127833-P%20-%20Pruebas%20funcionales%20Pantallas%20Nuevo%20Look%20and%20Fe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Planeación"/>
      <sheetName val="SprintPlaning"/>
      <sheetName val="Diseño"/>
      <sheetName val="Diseño Técnico"/>
      <sheetName val="G. de Incidentes"/>
      <sheetName val="Avance Agil"/>
      <sheetName val="Evidencias"/>
      <sheetName val="Avance"/>
      <sheetName val="Carta de Certificación"/>
      <sheetName val="Matriz_Trazabilidad"/>
      <sheetName val="SharePoint"/>
      <sheetName val="Inf. Ambiente"/>
      <sheetName val="Param_General"/>
      <sheetName val="TiemposRendimiento"/>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895F-9D10-4BD8-ABBE-D65CA8250A4E}">
  <dimension ref="A1:I15"/>
  <sheetViews>
    <sheetView tabSelected="1" workbookViewId="0">
      <selection activeCell="A3" sqref="A3:I4"/>
    </sheetView>
  </sheetViews>
  <sheetFormatPr baseColWidth="10" defaultRowHeight="14.5"/>
  <sheetData>
    <row r="1" spans="1:9">
      <c r="A1" s="1" t="s">
        <v>0</v>
      </c>
      <c r="B1" s="1"/>
      <c r="C1" s="2"/>
      <c r="D1" s="3" t="s">
        <v>4</v>
      </c>
      <c r="E1" s="4"/>
      <c r="F1" s="4"/>
      <c r="G1" s="4"/>
      <c r="H1" s="4"/>
      <c r="I1" s="5"/>
    </row>
    <row r="2" spans="1:9">
      <c r="A2" s="6" t="s">
        <v>1</v>
      </c>
      <c r="B2" s="7"/>
      <c r="C2" s="7"/>
      <c r="D2" s="7"/>
      <c r="E2" s="7"/>
      <c r="F2" s="7"/>
      <c r="G2" s="7"/>
      <c r="H2" s="7"/>
      <c r="I2" s="8"/>
    </row>
    <row r="3" spans="1:9">
      <c r="A3" s="59" t="s">
        <v>75</v>
      </c>
      <c r="B3" s="15"/>
      <c r="C3" s="15"/>
      <c r="D3" s="15"/>
      <c r="E3" s="15"/>
      <c r="F3" s="15"/>
      <c r="G3" s="15"/>
      <c r="H3" s="15"/>
      <c r="I3" s="15"/>
    </row>
    <row r="4" spans="1:9">
      <c r="A4" s="10"/>
      <c r="B4" s="10"/>
      <c r="C4" s="10"/>
      <c r="D4" s="10"/>
      <c r="E4" s="10"/>
      <c r="F4" s="10"/>
      <c r="G4" s="10"/>
      <c r="H4" s="10"/>
      <c r="I4" s="10"/>
    </row>
    <row r="5" spans="1:9" ht="41.5" customHeight="1">
      <c r="A5" s="9" t="s">
        <v>2</v>
      </c>
      <c r="B5" s="10"/>
      <c r="C5" s="10"/>
      <c r="D5" s="10"/>
      <c r="E5" s="10"/>
      <c r="F5" s="10"/>
      <c r="G5" s="10"/>
      <c r="H5" s="10"/>
      <c r="I5" s="10"/>
    </row>
    <row r="6" spans="1:9" ht="58" customHeight="1">
      <c r="A6" s="10"/>
      <c r="B6" s="10"/>
      <c r="C6" s="10"/>
      <c r="D6" s="10"/>
      <c r="E6" s="10"/>
      <c r="F6" s="10"/>
      <c r="G6" s="10"/>
      <c r="H6" s="10"/>
      <c r="I6" s="10"/>
    </row>
    <row r="7" spans="1:9">
      <c r="A7" s="14" t="s">
        <v>3</v>
      </c>
      <c r="B7" s="14"/>
      <c r="C7" s="14"/>
      <c r="D7" s="14"/>
      <c r="E7" s="14"/>
      <c r="F7" s="14"/>
      <c r="G7" s="14"/>
      <c r="H7" s="14"/>
      <c r="I7" s="14"/>
    </row>
    <row r="8" spans="1:9" ht="63.5" customHeight="1">
      <c r="A8" s="11" t="s">
        <v>76</v>
      </c>
      <c r="B8" s="12"/>
      <c r="C8" s="12"/>
      <c r="D8" s="12"/>
      <c r="E8" s="12"/>
      <c r="F8" s="12"/>
      <c r="G8" s="12"/>
      <c r="H8" s="12"/>
      <c r="I8" s="13"/>
    </row>
    <row r="9" spans="1:9">
      <c r="A9" s="14" t="s">
        <v>5</v>
      </c>
      <c r="B9" s="14"/>
      <c r="C9" s="14"/>
      <c r="D9" s="14"/>
      <c r="E9" s="14"/>
      <c r="F9" s="14"/>
      <c r="G9" s="14"/>
      <c r="H9" s="14"/>
      <c r="I9" s="14"/>
    </row>
    <row r="10" spans="1:9" ht="173" customHeight="1">
      <c r="A10" s="11" t="s">
        <v>6</v>
      </c>
      <c r="B10" s="12"/>
      <c r="C10" s="12"/>
      <c r="D10" s="12"/>
      <c r="E10" s="12"/>
      <c r="F10" s="12"/>
      <c r="G10" s="12"/>
      <c r="H10" s="12"/>
      <c r="I10" s="13"/>
    </row>
    <row r="11" spans="1:9">
      <c r="A11" s="16" t="s">
        <v>7</v>
      </c>
      <c r="B11" s="16"/>
      <c r="C11" s="16"/>
      <c r="D11" s="16"/>
      <c r="E11" s="16"/>
      <c r="F11" s="16"/>
      <c r="G11" s="16"/>
      <c r="H11" s="16"/>
      <c r="I11" s="16"/>
    </row>
    <row r="12" spans="1:9">
      <c r="A12" s="17" t="s">
        <v>8</v>
      </c>
      <c r="B12" s="17"/>
      <c r="C12" s="17"/>
      <c r="D12" s="17"/>
      <c r="E12" s="17"/>
      <c r="F12" s="17"/>
      <c r="G12" s="17"/>
      <c r="H12" s="17"/>
      <c r="I12" s="17"/>
    </row>
    <row r="13" spans="1:9">
      <c r="A13" s="17" t="s">
        <v>9</v>
      </c>
      <c r="B13" s="17"/>
      <c r="C13" s="17"/>
      <c r="D13" s="17"/>
      <c r="E13" s="17"/>
      <c r="F13" s="17"/>
      <c r="G13" s="17"/>
      <c r="H13" s="17"/>
      <c r="I13" s="17"/>
    </row>
    <row r="14" spans="1:9">
      <c r="A14" s="17" t="s">
        <v>10</v>
      </c>
      <c r="B14" s="17"/>
      <c r="C14" s="17"/>
      <c r="D14" s="17"/>
      <c r="E14" s="17"/>
      <c r="F14" s="17"/>
      <c r="G14" s="17"/>
      <c r="H14" s="17"/>
      <c r="I14" s="17"/>
    </row>
    <row r="15" spans="1:9">
      <c r="A15" s="17" t="s">
        <v>11</v>
      </c>
      <c r="B15" s="17"/>
      <c r="C15" s="17"/>
      <c r="D15" s="17"/>
      <c r="E15" s="17"/>
      <c r="F15" s="17"/>
      <c r="G15" s="17"/>
      <c r="H15" s="17"/>
      <c r="I15" s="17"/>
    </row>
  </sheetData>
  <mergeCells count="14">
    <mergeCell ref="A15:I15"/>
    <mergeCell ref="A9:I9"/>
    <mergeCell ref="A10:I10"/>
    <mergeCell ref="A11:I11"/>
    <mergeCell ref="A12:I12"/>
    <mergeCell ref="A13:I13"/>
    <mergeCell ref="A14:I14"/>
    <mergeCell ref="A1:C1"/>
    <mergeCell ref="D1:I1"/>
    <mergeCell ref="A2:I2"/>
    <mergeCell ref="A3:I4"/>
    <mergeCell ref="A5:I6"/>
    <mergeCell ref="A8:I8"/>
    <mergeCell ref="A7: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85C2F-3D3D-49EF-88DC-24FB51DD599C}">
  <dimension ref="A1:W14"/>
  <sheetViews>
    <sheetView topLeftCell="A4" workbookViewId="0">
      <selection activeCell="A9" sqref="A9"/>
    </sheetView>
  </sheetViews>
  <sheetFormatPr baseColWidth="10" defaultRowHeight="14.5"/>
  <cols>
    <col min="1" max="1" width="18.1796875" customWidth="1"/>
    <col min="2" max="2" width="9.81640625" customWidth="1"/>
    <col min="3" max="3" width="52.81640625" bestFit="1" customWidth="1"/>
    <col min="4" max="4" width="29.26953125" bestFit="1" customWidth="1"/>
    <col min="5" max="5" width="7.54296875" bestFit="1" customWidth="1"/>
    <col min="6" max="6" width="11.54296875" bestFit="1" customWidth="1"/>
    <col min="7" max="7" width="11.81640625" bestFit="1" customWidth="1"/>
    <col min="8" max="8" width="50.26953125" customWidth="1"/>
    <col min="9" max="9" width="26.6328125" bestFit="1" customWidth="1"/>
    <col min="10" max="10" width="10.1796875" bestFit="1" customWidth="1"/>
    <col min="11" max="11" width="14.81640625" bestFit="1" customWidth="1"/>
    <col min="12" max="12" width="30.36328125" bestFit="1" customWidth="1"/>
    <col min="13" max="13" width="8.1796875" bestFit="1" customWidth="1"/>
  </cols>
  <sheetData>
    <row r="1" spans="1:23" ht="14.5" customHeight="1">
      <c r="A1" s="18" t="s">
        <v>12</v>
      </c>
      <c r="B1" s="18"/>
      <c r="C1" s="18"/>
      <c r="D1" s="18"/>
      <c r="E1" s="18"/>
      <c r="F1" s="18"/>
      <c r="G1" s="19" t="s">
        <v>13</v>
      </c>
      <c r="H1" s="19"/>
      <c r="I1" s="20" t="s">
        <v>14</v>
      </c>
      <c r="J1" s="21" t="s">
        <v>15</v>
      </c>
      <c r="K1" s="21"/>
      <c r="L1" s="22">
        <f>COUNTIF(L8:L1048572,"Exitoso")</f>
        <v>0</v>
      </c>
      <c r="M1" s="22">
        <f>COUNTIF(M8:M1048572,"Exitoso")</f>
        <v>5</v>
      </c>
    </row>
    <row r="2" spans="1:23" ht="14.5" customHeight="1">
      <c r="A2" s="47" t="s">
        <v>16</v>
      </c>
      <c r="B2" s="48"/>
      <c r="C2" s="48"/>
      <c r="D2" s="49"/>
      <c r="E2" s="50">
        <f>COUNTIF($F$8:$F$2601,"Alto")</f>
        <v>4</v>
      </c>
      <c r="F2" s="51"/>
      <c r="G2" s="24"/>
      <c r="H2" s="24"/>
      <c r="I2" s="25">
        <f>[1]Planeación!I17</f>
        <v>0</v>
      </c>
      <c r="J2" s="26" t="s">
        <v>17</v>
      </c>
      <c r="K2" s="26"/>
      <c r="L2" s="22">
        <f>COUNTIF(L8:L1048572,"Fallido")</f>
        <v>0</v>
      </c>
      <c r="M2" s="23">
        <f>COUNTIF(M8:M1048572,"Fallido")</f>
        <v>2</v>
      </c>
    </row>
    <row r="3" spans="1:23" ht="14.5" customHeight="1">
      <c r="A3" s="47" t="s">
        <v>18</v>
      </c>
      <c r="B3" s="48"/>
      <c r="C3" s="48"/>
      <c r="D3" s="49"/>
      <c r="E3" s="50">
        <f>COUNTIF($F$8:$F$2601,"Medio")</f>
        <v>2</v>
      </c>
      <c r="F3" s="51"/>
      <c r="G3" s="27" t="s">
        <v>19</v>
      </c>
      <c r="H3" s="27"/>
      <c r="I3" s="28">
        <f>COUNTIF($E$8:$E$2601,"&gt;0")</f>
        <v>7</v>
      </c>
      <c r="J3" s="29" t="s">
        <v>20</v>
      </c>
      <c r="K3" s="26"/>
      <c r="L3" s="22">
        <f>COUNTIF(L8:L1048572,"Pendiente")</f>
        <v>0</v>
      </c>
      <c r="M3" s="23">
        <f>COUNTIF(M8:M1048572,"Pendiente")</f>
        <v>0</v>
      </c>
    </row>
    <row r="4" spans="1:23" ht="14.5" customHeight="1">
      <c r="A4" s="47" t="s">
        <v>21</v>
      </c>
      <c r="B4" s="48"/>
      <c r="C4" s="48"/>
      <c r="D4" s="49"/>
      <c r="E4" s="52">
        <f>COUNTIF($F$8:$F$2601,"Bajo")</f>
        <v>1</v>
      </c>
      <c r="F4" s="53"/>
      <c r="G4" s="56" t="s">
        <v>22</v>
      </c>
      <c r="H4" s="57"/>
      <c r="I4" s="30">
        <f>COUNTIFS($E$8:$E$2601,"&gt;0",$B$8:$B$2601,$H$6)</f>
        <v>0</v>
      </c>
      <c r="J4" s="29" t="s">
        <v>23</v>
      </c>
      <c r="K4" s="26"/>
      <c r="L4" s="22">
        <f>COUNTIF(L8:L1048572,"No se pudo ejecutar")</f>
        <v>0</v>
      </c>
      <c r="M4" s="23">
        <f>COUNTIF(M8:M1048572,"No se pudo ejecutar")</f>
        <v>0</v>
      </c>
    </row>
    <row r="5" spans="1:23">
      <c r="A5" s="31"/>
      <c r="B5" s="31"/>
      <c r="C5" s="31"/>
      <c r="D5" s="31"/>
      <c r="E5" s="31"/>
      <c r="F5" s="31"/>
      <c r="G5" s="31"/>
      <c r="H5" s="31"/>
      <c r="I5" s="32"/>
      <c r="J5" s="33" t="s">
        <v>24</v>
      </c>
      <c r="K5" s="33"/>
      <c r="L5" s="34" t="str">
        <f>IF(COUNTIF(L8:L1048573, "Fallido")&gt;=1, "Con errores", IF(OR($A$2=0, COUNTBLANK(L16:L1048573)=1048567), " ","Exitoso"))</f>
        <v>Exitoso</v>
      </c>
      <c r="M5" s="34" t="str">
        <f>IF(COUNTIF(M16:M1048573, "Fallido")&gt;=1, "Con errores", IF(OR($A$2=0, COUNTBLANK(M16:M1048573)=1048567), " ","Exitoso"))</f>
        <v>Exitoso</v>
      </c>
    </row>
    <row r="6" spans="1:23" ht="30" customHeight="1">
      <c r="A6" s="35"/>
      <c r="B6" s="35"/>
      <c r="C6" s="35"/>
      <c r="D6" s="35"/>
      <c r="E6" s="35"/>
      <c r="F6" s="35"/>
      <c r="G6" s="35"/>
      <c r="H6" s="35"/>
      <c r="I6" s="36"/>
      <c r="J6" s="37" t="s">
        <v>25</v>
      </c>
      <c r="K6" s="38" t="s">
        <v>26</v>
      </c>
      <c r="L6" s="39" t="s">
        <v>27</v>
      </c>
      <c r="M6" s="40" t="s">
        <v>28</v>
      </c>
    </row>
    <row r="7" spans="1:23">
      <c r="A7" s="20" t="s">
        <v>29</v>
      </c>
      <c r="B7" s="20" t="s">
        <v>30</v>
      </c>
      <c r="C7" s="20" t="s">
        <v>31</v>
      </c>
      <c r="D7" s="20" t="s">
        <v>32</v>
      </c>
      <c r="E7" s="20" t="s">
        <v>33</v>
      </c>
      <c r="F7" s="20" t="s">
        <v>34</v>
      </c>
      <c r="G7" s="20" t="s">
        <v>35</v>
      </c>
      <c r="H7" s="20" t="s">
        <v>36</v>
      </c>
      <c r="I7" s="41" t="s">
        <v>37</v>
      </c>
      <c r="J7" s="37"/>
      <c r="K7" s="38"/>
      <c r="L7" s="20" t="s">
        <v>38</v>
      </c>
      <c r="M7" s="20" t="s">
        <v>38</v>
      </c>
    </row>
    <row r="8" spans="1:23" s="46" customFormat="1">
      <c r="A8" s="42" t="s">
        <v>43</v>
      </c>
      <c r="B8" s="42">
        <v>1</v>
      </c>
      <c r="C8" s="43" t="s">
        <v>44</v>
      </c>
      <c r="D8" s="42" t="s">
        <v>45</v>
      </c>
      <c r="E8" s="42">
        <v>1</v>
      </c>
      <c r="F8" s="43" t="s">
        <v>39</v>
      </c>
      <c r="G8" s="54" t="s">
        <v>46</v>
      </c>
      <c r="H8" s="54" t="s">
        <v>47</v>
      </c>
      <c r="I8" s="54" t="s">
        <v>48</v>
      </c>
      <c r="J8" s="42" t="s">
        <v>49</v>
      </c>
      <c r="K8" s="55"/>
      <c r="L8" s="44" t="s">
        <v>42</v>
      </c>
      <c r="M8" s="44" t="s">
        <v>15</v>
      </c>
      <c r="N8" s="44"/>
      <c r="O8" s="44"/>
      <c r="P8" s="44"/>
      <c r="Q8" s="44"/>
      <c r="R8" s="44"/>
      <c r="S8" s="44"/>
      <c r="T8" s="44"/>
      <c r="U8" s="44"/>
      <c r="V8" s="44"/>
      <c r="W8" s="45"/>
    </row>
    <row r="9" spans="1:23" s="46" customFormat="1">
      <c r="A9" s="42" t="s">
        <v>43</v>
      </c>
      <c r="B9" s="42">
        <v>1</v>
      </c>
      <c r="C9" s="43" t="s">
        <v>44</v>
      </c>
      <c r="D9" s="42" t="s">
        <v>50</v>
      </c>
      <c r="E9" s="42">
        <v>2</v>
      </c>
      <c r="F9" s="43" t="s">
        <v>39</v>
      </c>
      <c r="G9" s="54" t="s">
        <v>51</v>
      </c>
      <c r="H9" s="54" t="s">
        <v>52</v>
      </c>
      <c r="I9" s="54" t="s">
        <v>53</v>
      </c>
      <c r="J9" s="42" t="s">
        <v>49</v>
      </c>
      <c r="K9" s="55"/>
      <c r="L9" s="44" t="s">
        <v>42</v>
      </c>
      <c r="M9" s="44" t="s">
        <v>15</v>
      </c>
      <c r="N9" s="44"/>
      <c r="O9" s="44"/>
      <c r="P9" s="44"/>
      <c r="Q9" s="44"/>
      <c r="R9" s="44"/>
      <c r="S9" s="44"/>
      <c r="T9" s="44"/>
      <c r="U9" s="44"/>
      <c r="V9" s="44"/>
      <c r="W9" s="45"/>
    </row>
    <row r="10" spans="1:23" s="46" customFormat="1">
      <c r="A10" s="42" t="s">
        <v>43</v>
      </c>
      <c r="B10" s="42">
        <v>1</v>
      </c>
      <c r="C10" s="43" t="s">
        <v>44</v>
      </c>
      <c r="D10" s="42" t="s">
        <v>54</v>
      </c>
      <c r="E10" s="42">
        <v>3</v>
      </c>
      <c r="F10" s="43" t="s">
        <v>41</v>
      </c>
      <c r="G10" s="58" t="s">
        <v>54</v>
      </c>
      <c r="H10" s="54" t="s">
        <v>55</v>
      </c>
      <c r="I10" s="54" t="s">
        <v>56</v>
      </c>
      <c r="J10" s="42" t="s">
        <v>57</v>
      </c>
      <c r="K10" s="55"/>
      <c r="L10" s="44" t="s">
        <v>42</v>
      </c>
      <c r="M10" s="44" t="s">
        <v>15</v>
      </c>
      <c r="N10" s="44"/>
      <c r="O10" s="44"/>
      <c r="P10" s="44"/>
      <c r="Q10" s="44"/>
      <c r="R10" s="44"/>
      <c r="S10" s="44"/>
      <c r="T10" s="44"/>
      <c r="U10" s="44"/>
      <c r="V10" s="44"/>
      <c r="W10" s="45"/>
    </row>
    <row r="11" spans="1:23" s="46" customFormat="1">
      <c r="A11" s="42" t="s">
        <v>43</v>
      </c>
      <c r="B11" s="42">
        <v>1</v>
      </c>
      <c r="C11" s="43" t="s">
        <v>44</v>
      </c>
      <c r="D11" s="42" t="s">
        <v>58</v>
      </c>
      <c r="E11" s="42">
        <v>4</v>
      </c>
      <c r="F11" s="43" t="s">
        <v>39</v>
      </c>
      <c r="G11" s="54" t="s">
        <v>59</v>
      </c>
      <c r="H11" s="54" t="s">
        <v>60</v>
      </c>
      <c r="I11" s="54" t="s">
        <v>61</v>
      </c>
      <c r="J11" s="42" t="s">
        <v>62</v>
      </c>
      <c r="K11" s="55"/>
      <c r="L11" s="44" t="s">
        <v>42</v>
      </c>
      <c r="M11" s="44" t="s">
        <v>15</v>
      </c>
      <c r="N11" s="44"/>
      <c r="O11" s="44"/>
      <c r="P11" s="44"/>
      <c r="Q11" s="44"/>
      <c r="R11" s="44"/>
      <c r="S11" s="44"/>
      <c r="T11" s="44"/>
      <c r="U11" s="44"/>
      <c r="V11" s="44"/>
      <c r="W11" s="45"/>
    </row>
    <row r="12" spans="1:23" s="46" customFormat="1">
      <c r="A12" s="42" t="s">
        <v>43</v>
      </c>
      <c r="B12" s="42">
        <v>1</v>
      </c>
      <c r="C12" s="43" t="s">
        <v>44</v>
      </c>
      <c r="D12" s="42" t="s">
        <v>63</v>
      </c>
      <c r="E12" s="42">
        <v>5</v>
      </c>
      <c r="F12" s="43" t="s">
        <v>40</v>
      </c>
      <c r="G12" s="54" t="s">
        <v>64</v>
      </c>
      <c r="H12" s="54" t="s">
        <v>65</v>
      </c>
      <c r="I12" s="54" t="s">
        <v>61</v>
      </c>
      <c r="J12" s="42" t="s">
        <v>66</v>
      </c>
      <c r="K12" s="55"/>
      <c r="L12" s="44" t="s">
        <v>42</v>
      </c>
      <c r="M12" s="44" t="s">
        <v>15</v>
      </c>
      <c r="N12" s="44"/>
      <c r="O12" s="44"/>
      <c r="P12" s="44"/>
      <c r="Q12" s="44"/>
      <c r="R12" s="44"/>
      <c r="S12" s="44"/>
      <c r="T12" s="44"/>
      <c r="U12" s="44"/>
      <c r="V12" s="44"/>
      <c r="W12" s="45"/>
    </row>
    <row r="13" spans="1:23" s="46" customFormat="1">
      <c r="A13" s="42" t="s">
        <v>43</v>
      </c>
      <c r="B13" s="42">
        <v>1</v>
      </c>
      <c r="C13" s="43" t="s">
        <v>44</v>
      </c>
      <c r="D13" s="42" t="s">
        <v>67</v>
      </c>
      <c r="E13" s="42">
        <v>6</v>
      </c>
      <c r="F13" s="43" t="s">
        <v>41</v>
      </c>
      <c r="G13" s="54" t="s">
        <v>68</v>
      </c>
      <c r="H13" s="54" t="s">
        <v>69</v>
      </c>
      <c r="I13" s="54" t="s">
        <v>70</v>
      </c>
      <c r="J13" s="42" t="s">
        <v>71</v>
      </c>
      <c r="K13" s="55"/>
      <c r="L13" s="44" t="s">
        <v>42</v>
      </c>
      <c r="M13" s="44" t="s">
        <v>17</v>
      </c>
      <c r="N13" s="44"/>
      <c r="O13" s="44"/>
      <c r="P13" s="44"/>
      <c r="Q13" s="44"/>
      <c r="R13" s="44"/>
      <c r="S13" s="44"/>
      <c r="T13" s="44"/>
      <c r="U13" s="44"/>
      <c r="V13" s="44"/>
      <c r="W13" s="45"/>
    </row>
    <row r="14" spans="1:23" s="46" customFormat="1">
      <c r="A14" s="42" t="s">
        <v>43</v>
      </c>
      <c r="B14" s="42">
        <v>1</v>
      </c>
      <c r="C14" s="43" t="s">
        <v>44</v>
      </c>
      <c r="D14" s="42" t="s">
        <v>58</v>
      </c>
      <c r="E14" s="42">
        <v>7</v>
      </c>
      <c r="F14" s="43" t="s">
        <v>39</v>
      </c>
      <c r="G14" s="54" t="s">
        <v>72</v>
      </c>
      <c r="H14" s="54" t="s">
        <v>73</v>
      </c>
      <c r="I14" s="54" t="s">
        <v>74</v>
      </c>
      <c r="J14" s="42" t="s">
        <v>62</v>
      </c>
      <c r="K14" s="55"/>
      <c r="L14" s="44" t="s">
        <v>42</v>
      </c>
      <c r="M14" s="44" t="s">
        <v>17</v>
      </c>
      <c r="N14" s="44"/>
      <c r="O14" s="44"/>
      <c r="P14" s="44"/>
      <c r="Q14" s="44"/>
      <c r="R14" s="44"/>
      <c r="S14" s="44"/>
      <c r="T14" s="44"/>
      <c r="U14" s="44"/>
      <c r="V14" s="44"/>
      <c r="W14" s="45"/>
    </row>
  </sheetData>
  <mergeCells count="19">
    <mergeCell ref="A5:I6"/>
    <mergeCell ref="J5:K5"/>
    <mergeCell ref="J6:J7"/>
    <mergeCell ref="K6:K7"/>
    <mergeCell ref="G4:H4"/>
    <mergeCell ref="A2:D2"/>
    <mergeCell ref="A3:D3"/>
    <mergeCell ref="A4:D4"/>
    <mergeCell ref="E2:F2"/>
    <mergeCell ref="E3:F3"/>
    <mergeCell ref="E4:F4"/>
    <mergeCell ref="G3:H3"/>
    <mergeCell ref="J3:K3"/>
    <mergeCell ref="J4:K4"/>
    <mergeCell ref="A1:F1"/>
    <mergeCell ref="G1:H1"/>
    <mergeCell ref="J1:K1"/>
    <mergeCell ref="G2:H2"/>
    <mergeCell ref="J2:K2"/>
  </mergeCells>
  <conditionalFormatting sqref="L5:M5">
    <cfRule type="cellIs" dxfId="43" priority="50" operator="equal">
      <formula>"Exitoso"</formula>
    </cfRule>
    <cfRule type="iconSet" priority="51">
      <iconSet iconSet="3Symbols">
        <cfvo type="percent" val="0"/>
        <cfvo type="percent" val="33"/>
        <cfvo type="num" val="&quot;Exitoso&quot;"/>
      </iconSet>
    </cfRule>
    <cfRule type="cellIs" dxfId="42" priority="52" operator="equal">
      <formula>"Con errores"</formula>
    </cfRule>
  </conditionalFormatting>
  <conditionalFormatting sqref="L8:M8">
    <cfRule type="cellIs" dxfId="41" priority="49" operator="equal">
      <formula>"Pendiente"</formula>
    </cfRule>
  </conditionalFormatting>
  <conditionalFormatting sqref="L8:M8">
    <cfRule type="cellIs" dxfId="40" priority="47" operator="equal">
      <formula>"Exitoso"</formula>
    </cfRule>
    <cfRule type="cellIs" dxfId="39" priority="48" operator="equal">
      <formula>"Fallido"</formula>
    </cfRule>
  </conditionalFormatting>
  <conditionalFormatting sqref="L8:V8">
    <cfRule type="cellIs" dxfId="38" priority="46" operator="equal">
      <formula>"Pendiente"</formula>
    </cfRule>
  </conditionalFormatting>
  <conditionalFormatting sqref="L8:V8">
    <cfRule type="cellIs" dxfId="37" priority="44" operator="equal">
      <formula>"Exitoso"</formula>
    </cfRule>
    <cfRule type="cellIs" dxfId="36" priority="45" operator="equal">
      <formula>"Fallido"</formula>
    </cfRule>
  </conditionalFormatting>
  <conditionalFormatting sqref="L8:M8">
    <cfRule type="colorScale" priority="43">
      <colorScale>
        <cfvo type="min"/>
        <cfvo type="percentile" val="50"/>
        <cfvo type="max"/>
        <color rgb="FFF8696B"/>
        <color rgb="FFFFEB84"/>
        <color rgb="FF63BE7B"/>
      </colorScale>
    </cfRule>
  </conditionalFormatting>
  <conditionalFormatting sqref="L9:M9">
    <cfRule type="cellIs" dxfId="35" priority="42" operator="equal">
      <formula>"Pendiente"</formula>
    </cfRule>
  </conditionalFormatting>
  <conditionalFormatting sqref="L9:M9">
    <cfRule type="cellIs" dxfId="34" priority="40" operator="equal">
      <formula>"Exitoso"</formula>
    </cfRule>
    <cfRule type="cellIs" dxfId="33" priority="41" operator="equal">
      <formula>"Fallido"</formula>
    </cfRule>
  </conditionalFormatting>
  <conditionalFormatting sqref="L9:V9">
    <cfRule type="cellIs" dxfId="32" priority="39" operator="equal">
      <formula>"Pendiente"</formula>
    </cfRule>
  </conditionalFormatting>
  <conditionalFormatting sqref="L9:V9">
    <cfRule type="cellIs" dxfId="31" priority="37" operator="equal">
      <formula>"Exitoso"</formula>
    </cfRule>
    <cfRule type="cellIs" dxfId="30" priority="38" operator="equal">
      <formula>"Fallido"</formula>
    </cfRule>
  </conditionalFormatting>
  <conditionalFormatting sqref="L9:M9">
    <cfRule type="colorScale" priority="36">
      <colorScale>
        <cfvo type="min"/>
        <cfvo type="percentile" val="50"/>
        <cfvo type="max"/>
        <color rgb="FFF8696B"/>
        <color rgb="FFFFEB84"/>
        <color rgb="FF63BE7B"/>
      </colorScale>
    </cfRule>
  </conditionalFormatting>
  <conditionalFormatting sqref="L10:M10">
    <cfRule type="cellIs" dxfId="29" priority="35" operator="equal">
      <formula>"Pendiente"</formula>
    </cfRule>
  </conditionalFormatting>
  <conditionalFormatting sqref="L10:M10">
    <cfRule type="cellIs" dxfId="28" priority="33" operator="equal">
      <formula>"Exitoso"</formula>
    </cfRule>
    <cfRule type="cellIs" dxfId="27" priority="34" operator="equal">
      <formula>"Fallido"</formula>
    </cfRule>
  </conditionalFormatting>
  <conditionalFormatting sqref="L10:V10">
    <cfRule type="cellIs" dxfId="26" priority="32" operator="equal">
      <formula>"Pendiente"</formula>
    </cfRule>
  </conditionalFormatting>
  <conditionalFormatting sqref="L10:V10">
    <cfRule type="cellIs" dxfId="25" priority="30" operator="equal">
      <formula>"Exitoso"</formula>
    </cfRule>
    <cfRule type="cellIs" dxfId="24" priority="31" operator="equal">
      <formula>"Fallido"</formula>
    </cfRule>
  </conditionalFormatting>
  <conditionalFormatting sqref="L10:M10">
    <cfRule type="colorScale" priority="29">
      <colorScale>
        <cfvo type="min"/>
        <cfvo type="percentile" val="50"/>
        <cfvo type="max"/>
        <color rgb="FFF8696B"/>
        <color rgb="FFFFEB84"/>
        <color rgb="FF63BE7B"/>
      </colorScale>
    </cfRule>
  </conditionalFormatting>
  <conditionalFormatting sqref="L11:M11">
    <cfRule type="cellIs" dxfId="23" priority="28" operator="equal">
      <formula>"Pendiente"</formula>
    </cfRule>
  </conditionalFormatting>
  <conditionalFormatting sqref="L11:M11">
    <cfRule type="cellIs" dxfId="22" priority="26" operator="equal">
      <formula>"Exitoso"</formula>
    </cfRule>
    <cfRule type="cellIs" dxfId="21" priority="27" operator="equal">
      <formula>"Fallido"</formula>
    </cfRule>
  </conditionalFormatting>
  <conditionalFormatting sqref="L11:V11">
    <cfRule type="cellIs" dxfId="20" priority="25" operator="equal">
      <formula>"Pendiente"</formula>
    </cfRule>
  </conditionalFormatting>
  <conditionalFormatting sqref="L11:V11">
    <cfRule type="cellIs" dxfId="19" priority="23" operator="equal">
      <formula>"Exitoso"</formula>
    </cfRule>
    <cfRule type="cellIs" dxfId="18" priority="24" operator="equal">
      <formula>"Fallido"</formula>
    </cfRule>
  </conditionalFormatting>
  <conditionalFormatting sqref="L11:M11">
    <cfRule type="colorScale" priority="22">
      <colorScale>
        <cfvo type="min"/>
        <cfvo type="percentile" val="50"/>
        <cfvo type="max"/>
        <color rgb="FFF8696B"/>
        <color rgb="FFFFEB84"/>
        <color rgb="FF63BE7B"/>
      </colorScale>
    </cfRule>
  </conditionalFormatting>
  <conditionalFormatting sqref="L12:M12">
    <cfRule type="cellIs" dxfId="17" priority="21" operator="equal">
      <formula>"Pendiente"</formula>
    </cfRule>
  </conditionalFormatting>
  <conditionalFormatting sqref="L12:M12">
    <cfRule type="cellIs" dxfId="16" priority="19" operator="equal">
      <formula>"Exitoso"</formula>
    </cfRule>
    <cfRule type="cellIs" dxfId="15" priority="20" operator="equal">
      <formula>"Fallido"</formula>
    </cfRule>
  </conditionalFormatting>
  <conditionalFormatting sqref="L12:V12">
    <cfRule type="cellIs" dxfId="14" priority="18" operator="equal">
      <formula>"Pendiente"</formula>
    </cfRule>
  </conditionalFormatting>
  <conditionalFormatting sqref="L12:V12">
    <cfRule type="cellIs" dxfId="13" priority="16" operator="equal">
      <formula>"Exitoso"</formula>
    </cfRule>
    <cfRule type="cellIs" dxfId="12" priority="17" operator="equal">
      <formula>"Fallido"</formula>
    </cfRule>
  </conditionalFormatting>
  <conditionalFormatting sqref="L12:M12">
    <cfRule type="colorScale" priority="15">
      <colorScale>
        <cfvo type="min"/>
        <cfvo type="percentile" val="50"/>
        <cfvo type="max"/>
        <color rgb="FFF8696B"/>
        <color rgb="FFFFEB84"/>
        <color rgb="FF63BE7B"/>
      </colorScale>
    </cfRule>
  </conditionalFormatting>
  <conditionalFormatting sqref="L13:M13">
    <cfRule type="cellIs" dxfId="11" priority="14" operator="equal">
      <formula>"Pendiente"</formula>
    </cfRule>
  </conditionalFormatting>
  <conditionalFormatting sqref="L13:M13">
    <cfRule type="cellIs" dxfId="10" priority="12" operator="equal">
      <formula>"Exitoso"</formula>
    </cfRule>
    <cfRule type="cellIs" dxfId="9" priority="13" operator="equal">
      <formula>"Fallido"</formula>
    </cfRule>
  </conditionalFormatting>
  <conditionalFormatting sqref="L13:V13">
    <cfRule type="cellIs" dxfId="8" priority="11" operator="equal">
      <formula>"Pendiente"</formula>
    </cfRule>
  </conditionalFormatting>
  <conditionalFormatting sqref="L13:V13">
    <cfRule type="cellIs" dxfId="7" priority="9" operator="equal">
      <formula>"Exitoso"</formula>
    </cfRule>
    <cfRule type="cellIs" dxfId="6" priority="10" operator="equal">
      <formula>"Fallido"</formula>
    </cfRule>
  </conditionalFormatting>
  <conditionalFormatting sqref="L13:M13">
    <cfRule type="colorScale" priority="8">
      <colorScale>
        <cfvo type="min"/>
        <cfvo type="percentile" val="50"/>
        <cfvo type="max"/>
        <color rgb="FFF8696B"/>
        <color rgb="FFFFEB84"/>
        <color rgb="FF63BE7B"/>
      </colorScale>
    </cfRule>
  </conditionalFormatting>
  <conditionalFormatting sqref="L14:M14">
    <cfRule type="cellIs" dxfId="5" priority="7" operator="equal">
      <formula>"Pendiente"</formula>
    </cfRule>
  </conditionalFormatting>
  <conditionalFormatting sqref="L14:M14">
    <cfRule type="cellIs" dxfId="4" priority="5" operator="equal">
      <formula>"Exitoso"</formula>
    </cfRule>
    <cfRule type="cellIs" dxfId="3" priority="6" operator="equal">
      <formula>"Fallido"</formula>
    </cfRule>
  </conditionalFormatting>
  <conditionalFormatting sqref="L14:V14">
    <cfRule type="cellIs" dxfId="2" priority="4" operator="equal">
      <formula>"Pendiente"</formula>
    </cfRule>
  </conditionalFormatting>
  <conditionalFormatting sqref="L14:V14">
    <cfRule type="cellIs" dxfId="1" priority="2" operator="equal">
      <formula>"Exitoso"</formula>
    </cfRule>
    <cfRule type="cellIs" dxfId="0" priority="3" operator="equal">
      <formula>"Fallido"</formula>
    </cfRule>
  </conditionalFormatting>
  <conditionalFormatting sqref="L14:M14">
    <cfRule type="colorScale" priority="1">
      <colorScale>
        <cfvo type="min"/>
        <cfvo type="percentile" val="50"/>
        <cfvo type="max"/>
        <color rgb="FFF8696B"/>
        <color rgb="FFFFEB84"/>
        <color rgb="FF63BE7B"/>
      </colorScale>
    </cfRule>
  </conditionalFormatting>
  <dataValidations count="2">
    <dataValidation type="list" allowBlank="1" showInputMessage="1" showErrorMessage="1" sqref="G2" xr:uid="{1C2881EA-190E-4D82-ABB6-5466DBE828E2}">
      <formula1>"Si, No"</formula1>
    </dataValidation>
    <dataValidation type="whole" allowBlank="1" showInputMessage="1" showErrorMessage="1" errorTitle="Error" error="Ingrese datos numéricos." sqref="E8:E14" xr:uid="{13EAC4D5-8373-40A5-8D36-5E095D72C973}">
      <formula1>0</formula1>
      <formula2>10000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72F0D321-E68B-4B3E-9DEB-926ADCD085C1}">
          <x14:formula1>
            <xm:f>Parametros!$A$1:$A$3</xm:f>
          </x14:formula1>
          <xm:sqref>F8:F14</xm:sqref>
        </x14:dataValidation>
        <x14:dataValidation type="list" allowBlank="1" showInputMessage="1" showErrorMessage="1" xr:uid="{CD17E769-5DDA-4FC5-AF6C-DE8B255FF08F}">
          <x14:formula1>
            <xm:f>Parametros!$C$1:$C$5</xm:f>
          </x14:formula1>
          <xm:sqref>L8:M14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722C-A33D-4AA2-BAE1-C1D99E6D8124}">
  <dimension ref="A1:C7"/>
  <sheetViews>
    <sheetView workbookViewId="0">
      <selection activeCell="C1" sqref="C1:C5"/>
    </sheetView>
  </sheetViews>
  <sheetFormatPr baseColWidth="10" defaultRowHeight="14.5"/>
  <cols>
    <col min="3" max="3" width="17.54296875" bestFit="1" customWidth="1"/>
  </cols>
  <sheetData>
    <row r="1" spans="1:3">
      <c r="A1" t="s">
        <v>39</v>
      </c>
      <c r="B1">
        <v>1</v>
      </c>
      <c r="C1" t="s">
        <v>15</v>
      </c>
    </row>
    <row r="2" spans="1:3">
      <c r="A2" t="s">
        <v>41</v>
      </c>
      <c r="B2">
        <v>2</v>
      </c>
      <c r="C2" t="s">
        <v>17</v>
      </c>
    </row>
    <row r="3" spans="1:3">
      <c r="A3" t="s">
        <v>40</v>
      </c>
      <c r="B3">
        <v>3</v>
      </c>
      <c r="C3" t="s">
        <v>42</v>
      </c>
    </row>
    <row r="4" spans="1:3">
      <c r="B4">
        <v>4</v>
      </c>
      <c r="C4" t="s">
        <v>20</v>
      </c>
    </row>
    <row r="5" spans="1:3">
      <c r="B5">
        <v>5</v>
      </c>
      <c r="C5" t="s">
        <v>23</v>
      </c>
    </row>
    <row r="6" spans="1:3">
      <c r="B6">
        <v>6</v>
      </c>
    </row>
    <row r="7" spans="1:3">
      <c r="B7">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Analisis y Planeacion</vt:lpstr>
      <vt:lpstr>Diseño CPs</vt:lpstr>
      <vt:lpstr>Parametros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 maria hernandez luna</dc:creator>
  <cp:lastModifiedBy>rosa maria hernandez luna</cp:lastModifiedBy>
  <dcterms:created xsi:type="dcterms:W3CDTF">2022-08-01T17:01:18Z</dcterms:created>
  <dcterms:modified xsi:type="dcterms:W3CDTF">2022-08-01T21:26:11Z</dcterms:modified>
</cp:coreProperties>
</file>