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Clube Acoreano de Pesca De" sheetId="2" r:id="rId4"/>
  </sheets>
  <definedNames/>
  <calcPr/>
</workbook>
</file>

<file path=xl/sharedStrings.xml><?xml version="1.0" encoding="utf-8"?>
<sst xmlns="http://schemas.openxmlformats.org/spreadsheetml/2006/main" count="556" uniqueCount="116">
  <si>
    <t>Army Memorial Garden</t>
  </si>
  <si>
    <t>https://www.ingress.com/intel?ll=37.736689,-25.673029&amp;z=17&amp;pll=37.736689,-25.673029</t>
  </si>
  <si>
    <t>Estátua do Emigrante</t>
  </si>
  <si>
    <t>https://www.ingress.com/intel?ll=37.737098,-25.672586&amp;z=17&amp;pll=37.737098,-25.672586</t>
  </si>
  <si>
    <t>Saylor Memorial</t>
  </si>
  <si>
    <t>https://www.ingress.com/intel?ll=37.736486,-25.673022&amp;z=17&amp;pll=37.736486,-25.673022</t>
  </si>
  <si>
    <t>Forte  De São Bras</t>
  </si>
  <si>
    <t>https://www.ingress.com/intel?ll=37.736451,-25.672548&amp;z=17&amp;pll=37.736451,-25.672548</t>
  </si>
  <si>
    <t>The President</t>
  </si>
  <si>
    <t>https://www.ingress.com/intel?ll=37.736416,-25.673588&amp;z=17&amp;pll=37.736416,-25.673588</t>
  </si>
  <si>
    <t>Canon</t>
  </si>
  <si>
    <t>https://www.ingress.com/intel?ll=37.736703,-25.672737&amp;z=17&amp;pll=37.736703,-25.672737</t>
  </si>
  <si>
    <t>Green Palace</t>
  </si>
  <si>
    <t>https://www.ingress.com/intel?ll=37.737078,-25.673425&amp;z=17&amp;pll=37.737078,-25.673425</t>
  </si>
  <si>
    <t>Arco-íris</t>
  </si>
  <si>
    <t>https://www.ingress.com/intel?ll=37.736541,-25.674118&amp;z=17&amp;pll=37.736541,-25.674118</t>
  </si>
  <si>
    <t>Clube Acoreano de Pesca Desportiva</t>
  </si>
  <si>
    <t>https://www.ingress.com/intel?ll=37.735326,-25.673533&amp;z=17&amp;pll=37.735326,-25.673533</t>
  </si>
  <si>
    <t>The Sentinel Tower</t>
  </si>
  <si>
    <t>https://www.ingress.com/intel?ll=37.736316,-25.67349&amp;z=17&amp;pll=37.736316,-25.67349</t>
  </si>
  <si>
    <t>The Capture</t>
  </si>
  <si>
    <t>https://www.ingress.com/intel?ll=37.735133,-25.672637&amp;z=17&amp;pll=37.735133,-25.672637</t>
  </si>
  <si>
    <t>Ship Wreck</t>
  </si>
  <si>
    <t>https://www.ingress.com/intel?ll=37.735251,-25.67382&amp;z=17&amp;pll=37.735251,-25.67382</t>
  </si>
  <si>
    <t>Two Anchors</t>
  </si>
  <si>
    <t>https://www.ingress.com/intel?ll=37.73535,-25.674682&amp;z=17&amp;pll=37.73535,-25.674682</t>
  </si>
  <si>
    <t>Ponta Delgada Anchor</t>
  </si>
  <si>
    <t>https://www.ingress.com/intel?ll=37.736094,-25.673253&amp;z=17&amp;pll=37.736094,-25.673253</t>
  </si>
  <si>
    <t>The Other Anchors</t>
  </si>
  <si>
    <t>https://www.ingress.com/intel?ll=37.735362,-25.67437&amp;z=17&amp;pll=37.735362,-25.67437</t>
  </si>
  <si>
    <t>São Brás Fortress Museum</t>
  </si>
  <si>
    <t>https://www.ingress.com/intel?ll=37.735732,-25.67258&amp;z=17&amp;pll=37.735732,-25.67258</t>
  </si>
  <si>
    <t>Torre de Sinais</t>
  </si>
  <si>
    <t>https://www.ingress.com/intel?ll=37.735184,-25.674075&amp;z=17&amp;pll=37.735184,-25.674075</t>
  </si>
  <si>
    <t>Paint Art</t>
  </si>
  <si>
    <t>https://www.ingress.com/intel?ll=37.73603,-25.673736&amp;z=17&amp;pll=37.73603,-25.673736</t>
  </si>
  <si>
    <t>Old Coastal Fortress Gun</t>
  </si>
  <si>
    <t>https://www.ingress.com/intel?ll=37.735595,-25.672768&amp;z=17&amp;pll=37.735595,-25.672768</t>
  </si>
  <si>
    <t>Black Anchor</t>
  </si>
  <si>
    <t>https://www.ingress.com/intel?ll=37.736259,-25.673422&amp;z=17&amp;pll=37.736259,-25.673422</t>
  </si>
  <si>
    <t>Octopus Street Art</t>
  </si>
  <si>
    <t>https://www.ingress.com/intel?ll=37.735176,-25.672927&amp;z=17&amp;pll=37.735176,-25.672927</t>
  </si>
  <si>
    <t>Street Art - Polar Bear</t>
  </si>
  <si>
    <t>https://www.ingress.com/intel?ll=37.735065,-25.671736&amp;z=17&amp;pll=37.735065,-25.671736</t>
  </si>
  <si>
    <t>Angel</t>
  </si>
  <si>
    <t>https://www.ingress.com/intel?ll=37.73618,-25.671176&amp;z=17&amp;pll=37.73618,-25.671176</t>
  </si>
  <si>
    <t>Operário Portuário</t>
  </si>
  <si>
    <t>https://www.ingress.com/intel?ll=37.735401,-25.672424&amp;z=17&amp;pll=37.735401,-25.672424</t>
  </si>
  <si>
    <t>Violet</t>
  </si>
  <si>
    <t>https://www.ingress.com/intel?ll=37.735175,-25.672054&amp;z=17&amp;pll=37.735175,-25.672054</t>
  </si>
  <si>
    <t>Yellow Sculpture</t>
  </si>
  <si>
    <t>https://www.ingress.com/intel?ll=37.735112,-25.67234&amp;z=17&amp;pll=37.735112,-25.67234</t>
  </si>
  <si>
    <t>Memorial Plate</t>
  </si>
  <si>
    <t>https://www.ingress.com/intel?ll=37.736331,-25.67221&amp;z=17&amp;pll=37.736331,-25.67221</t>
  </si>
  <si>
    <t>Canon 2</t>
  </si>
  <si>
    <t>https://www.ingress.com/intel?ll=37.736848,-25.672437&amp;z=17&amp;pll=37.736848,-25.672437</t>
  </si>
  <si>
    <t>Porto De Pescas</t>
  </si>
  <si>
    <t>https://www.ingress.com/intel?ll=37.73679,-25.670414&amp;z=17&amp;pll=37.73679,-25.670414</t>
  </si>
  <si>
    <t>🚶</t>
  </si>
  <si>
    <t>P</t>
  </si>
  <si>
    <t>H</t>
  </si>
  <si>
    <t>ensure 3 keys</t>
  </si>
  <si>
    <t>S</t>
  </si>
  <si>
    <t>shields on (3 links)</t>
  </si>
  <si>
    <t>▼</t>
  </si>
  <si>
    <t>ensure 1 keys (2 max)</t>
  </si>
  <si>
    <t>ensure 1 keys (3 max)</t>
  </si>
  <si>
    <t>L</t>
  </si>
  <si>
    <t>▶Yellow Sculpture</t>
  </si>
  <si>
    <t>ensure 2 keys (3 max)</t>
  </si>
  <si>
    <t>▶São Brás Fortress Museum</t>
  </si>
  <si>
    <t>ensure 2 keys</t>
  </si>
  <si>
    <t>shields on (2 links)</t>
  </si>
  <si>
    <t>ensure 1 keys (1 max)</t>
  </si>
  <si>
    <t>▶Green Palace</t>
  </si>
  <si>
    <t>ensure 7 keys</t>
  </si>
  <si>
    <t>shields on (14 links)</t>
  </si>
  <si>
    <t>▶Street Art - Polar Bear</t>
  </si>
  <si>
    <t>▶Angel</t>
  </si>
  <si>
    <t>▶Memorial Plate</t>
  </si>
  <si>
    <t>▶Ponta Delgada Anchor</t>
  </si>
  <si>
    <t>▶Black Anchor</t>
  </si>
  <si>
    <t>▶Estátua do Emigrante</t>
  </si>
  <si>
    <t>▶Army Memorial Garden</t>
  </si>
  <si>
    <t>ensure 2 keys (11 max)</t>
  </si>
  <si>
    <t>▶Porto De Pescas</t>
  </si>
  <si>
    <t>shields on (4 links)</t>
  </si>
  <si>
    <t>▶Saylor Memorial</t>
  </si>
  <si>
    <t>2 max keys needed</t>
  </si>
  <si>
    <t>▶Forte  De São Bras</t>
  </si>
  <si>
    <t>▶The President</t>
  </si>
  <si>
    <t>ensure 1 keys</t>
  </si>
  <si>
    <t>▶Canon</t>
  </si>
  <si>
    <t>F</t>
  </si>
  <si>
    <t>▶Arco-íris</t>
  </si>
  <si>
    <t>▶Canon 2</t>
  </si>
  <si>
    <t>shields on (6 links)</t>
  </si>
  <si>
    <t>9 max keys needed</t>
  </si>
  <si>
    <t>shields on (5 links)</t>
  </si>
  <si>
    <t>ensure 9 keys</t>
  </si>
  <si>
    <t>shields on (16 links)</t>
  </si>
  <si>
    <t>▶The Sentinel Tower</t>
  </si>
  <si>
    <t>1 max keys needed</t>
  </si>
  <si>
    <t>▶Clube Acoreano de Pesca Desportiva</t>
  </si>
  <si>
    <t>▶Torre de Sinais</t>
  </si>
  <si>
    <t>▶Operário Portuário</t>
  </si>
  <si>
    <t>ensure 2 keys (2 max)</t>
  </si>
  <si>
    <t>shields on (8 links)</t>
  </si>
  <si>
    <t>▶Ship Wreck</t>
  </si>
  <si>
    <t>▶Old Coastal Fortress Gun</t>
  </si>
  <si>
    <t>▶The Capture</t>
  </si>
  <si>
    <t>▶Violet</t>
  </si>
  <si>
    <t>▶Paint Art</t>
  </si>
  <si>
    <t>shields on (11 links)</t>
  </si>
  <si>
    <t>▶Octopus Street Art</t>
  </si>
  <si>
    <t>▶The Other Anchors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</si>
</sst>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38</v>
      </c>
      <c r="B20" s="1" t="s">
        <v>39</v>
      </c>
    </row>
    <row r="21">
      <c r="A21" s="1" t="s">
        <v>40</v>
      </c>
      <c r="B21" s="1" t="s">
        <v>41</v>
      </c>
    </row>
    <row r="22">
      <c r="A22" s="1" t="s">
        <v>42</v>
      </c>
      <c r="B22" s="1" t="s">
        <v>43</v>
      </c>
    </row>
    <row r="23">
      <c r="A23" s="1" t="s">
        <v>44</v>
      </c>
      <c r="B23" s="1" t="s">
        <v>45</v>
      </c>
    </row>
    <row r="24">
      <c r="A24" s="1" t="s">
        <v>46</v>
      </c>
      <c r="B24" s="1" t="s">
        <v>47</v>
      </c>
    </row>
    <row r="25">
      <c r="A25" s="1" t="s">
        <v>48</v>
      </c>
      <c r="B25" s="1" t="s">
        <v>49</v>
      </c>
    </row>
    <row r="26">
      <c r="A26" s="1" t="s">
        <v>50</v>
      </c>
      <c r="B26" s="1" t="s">
        <v>51</v>
      </c>
    </row>
    <row r="27">
      <c r="A27" s="1" t="s">
        <v>52</v>
      </c>
      <c r="B27" s="1" t="s">
        <v>53</v>
      </c>
    </row>
    <row r="28">
      <c r="A28" s="1" t="s">
        <v>54</v>
      </c>
      <c r="B28" s="1" t="s">
        <v>55</v>
      </c>
    </row>
    <row r="29">
      <c r="A29" s="1" t="s">
        <v>56</v>
      </c>
      <c r="B29" s="1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36.71"/>
  </cols>
  <sheetData>
    <row r="1">
      <c r="A1" s="1" t="s">
        <v>58</v>
      </c>
      <c r="B1" s="2" t="str">
        <f>HYPERLINK("https://www.google.com/maps/dir/?api=1&amp;destination=37.735326,-25.673533&amp;travelmode=walking", "map")</f>
        <v>map</v>
      </c>
    </row>
    <row r="2">
      <c r="A2" s="1" t="s">
        <v>59</v>
      </c>
      <c r="B2" s="1" t="s">
        <v>16</v>
      </c>
    </row>
    <row r="3">
      <c r="A3" s="1" t="s">
        <v>60</v>
      </c>
      <c r="B3" s="1" t="s">
        <v>61</v>
      </c>
    </row>
    <row r="4">
      <c r="A4" s="1" t="s">
        <v>62</v>
      </c>
      <c r="B4" s="1" t="s">
        <v>63</v>
      </c>
    </row>
    <row r="5">
      <c r="A5" s="1" t="s">
        <v>64</v>
      </c>
    </row>
    <row r="6">
      <c r="A6" s="1" t="s">
        <v>59</v>
      </c>
      <c r="B6" s="1" t="s">
        <v>22</v>
      </c>
    </row>
    <row r="7">
      <c r="A7" s="1" t="s">
        <v>60</v>
      </c>
      <c r="B7" s="1" t="s">
        <v>65</v>
      </c>
    </row>
    <row r="8">
      <c r="A8" s="1" t="s">
        <v>64</v>
      </c>
    </row>
    <row r="9">
      <c r="A9" s="1" t="s">
        <v>59</v>
      </c>
      <c r="B9" s="1" t="s">
        <v>32</v>
      </c>
    </row>
    <row r="10">
      <c r="A10" s="1" t="s">
        <v>60</v>
      </c>
      <c r="B10" s="1" t="s">
        <v>66</v>
      </c>
    </row>
    <row r="11">
      <c r="A11" s="1" t="s">
        <v>64</v>
      </c>
    </row>
    <row r="12">
      <c r="A12" s="1" t="s">
        <v>58</v>
      </c>
      <c r="B12" s="2" t="str">
        <f>HYPERLINK("https://www.google.com/maps/dir/?api=1&amp;destination=37.735732,-25.67258&amp;travelmode=walking", "144 m")</f>
        <v>144 m</v>
      </c>
    </row>
    <row r="13">
      <c r="A13" s="1" t="s">
        <v>59</v>
      </c>
      <c r="B13" s="1" t="s">
        <v>30</v>
      </c>
    </row>
    <row r="14">
      <c r="A14" s="1" t="s">
        <v>60</v>
      </c>
      <c r="B14" s="1" t="s">
        <v>65</v>
      </c>
    </row>
    <row r="15">
      <c r="A15" s="1" t="s">
        <v>64</v>
      </c>
    </row>
    <row r="16">
      <c r="A16" s="1" t="s">
        <v>59</v>
      </c>
      <c r="B16" s="1" t="s">
        <v>46</v>
      </c>
    </row>
    <row r="17">
      <c r="A17" s="1" t="s">
        <v>60</v>
      </c>
      <c r="B17" s="1" t="s">
        <v>66</v>
      </c>
    </row>
    <row r="18">
      <c r="A18" s="1" t="s">
        <v>64</v>
      </c>
    </row>
    <row r="19">
      <c r="A19" s="1" t="s">
        <v>58</v>
      </c>
      <c r="B19" s="2" t="str">
        <f>HYPERLINK("https://www.google.com/maps/dir/?api=1&amp;destination=37.736259,-25.673422&amp;travelmode=walking", "129 m")</f>
        <v>129 m</v>
      </c>
    </row>
    <row r="20">
      <c r="A20" s="1" t="s">
        <v>59</v>
      </c>
      <c r="B20" s="1" t="s">
        <v>38</v>
      </c>
    </row>
    <row r="21">
      <c r="A21" s="1" t="s">
        <v>60</v>
      </c>
      <c r="B21" s="1" t="s">
        <v>65</v>
      </c>
    </row>
    <row r="22">
      <c r="A22" s="1" t="s">
        <v>64</v>
      </c>
    </row>
    <row r="23">
      <c r="A23" s="1" t="s">
        <v>58</v>
      </c>
      <c r="B23" s="2" t="str">
        <f>HYPERLINK("https://www.google.com/maps/dir/?api=1&amp;destination=37.735133,-25.672637&amp;travelmode=walking", "142 m")</f>
        <v>142 m</v>
      </c>
    </row>
    <row r="24">
      <c r="A24" s="1" t="s">
        <v>59</v>
      </c>
      <c r="B24" s="1" t="s">
        <v>20</v>
      </c>
    </row>
    <row r="25">
      <c r="A25" s="1" t="s">
        <v>60</v>
      </c>
      <c r="B25" s="1" t="s">
        <v>61</v>
      </c>
    </row>
    <row r="26">
      <c r="A26" s="1" t="s">
        <v>62</v>
      </c>
      <c r="B26" s="1" t="s">
        <v>63</v>
      </c>
    </row>
    <row r="27">
      <c r="A27" s="1" t="s">
        <v>64</v>
      </c>
    </row>
    <row r="28">
      <c r="A28" s="1" t="s">
        <v>59</v>
      </c>
      <c r="B28" s="1" t="s">
        <v>50</v>
      </c>
    </row>
    <row r="29">
      <c r="A29" s="1" t="s">
        <v>60</v>
      </c>
      <c r="B29" s="1" t="s">
        <v>65</v>
      </c>
    </row>
    <row r="30">
      <c r="A30" s="1" t="s">
        <v>64</v>
      </c>
    </row>
    <row r="31">
      <c r="A31" s="1" t="s">
        <v>58</v>
      </c>
      <c r="B31" s="2" t="str">
        <f>HYPERLINK("https://www.google.com/maps/dir/?api=1&amp;destination=37.735065,-25.671736&amp;travelmode=walking", "53 m")</f>
        <v>53 m</v>
      </c>
    </row>
    <row r="32">
      <c r="A32" s="1" t="s">
        <v>59</v>
      </c>
      <c r="B32" s="1" t="s">
        <v>42</v>
      </c>
    </row>
    <row r="33">
      <c r="A33" s="1" t="s">
        <v>60</v>
      </c>
      <c r="B33" s="1" t="s">
        <v>66</v>
      </c>
    </row>
    <row r="34">
      <c r="A34" s="1" t="s">
        <v>67</v>
      </c>
      <c r="B34" s="1" t="s">
        <v>68</v>
      </c>
    </row>
    <row r="35">
      <c r="A35" s="1" t="s">
        <v>64</v>
      </c>
    </row>
    <row r="36">
      <c r="A36" s="1" t="s">
        <v>58</v>
      </c>
      <c r="B36" s="2" t="str">
        <f>HYPERLINK("https://www.google.com/maps/dir/?api=1&amp;destination=37.736094,-25.673253&amp;travelmode=walking", "175 m")</f>
        <v>175 m</v>
      </c>
    </row>
    <row r="37">
      <c r="A37" s="1" t="s">
        <v>59</v>
      </c>
      <c r="B37" s="1" t="s">
        <v>26</v>
      </c>
    </row>
    <row r="38">
      <c r="A38" s="1" t="s">
        <v>60</v>
      </c>
      <c r="B38" s="1" t="s">
        <v>66</v>
      </c>
    </row>
    <row r="39">
      <c r="A39" s="1" t="s">
        <v>64</v>
      </c>
    </row>
    <row r="40">
      <c r="A40" s="1" t="s">
        <v>58</v>
      </c>
      <c r="B40" s="2" t="str">
        <f>HYPERLINK("https://www.google.com/maps/dir/?api=1&amp;destination=37.736689,-25.673029&amp;travelmode=walking", "69 m")</f>
        <v>69 m</v>
      </c>
    </row>
    <row r="41">
      <c r="A41" s="1" t="s">
        <v>59</v>
      </c>
      <c r="B41" s="1" t="s">
        <v>0</v>
      </c>
    </row>
    <row r="42">
      <c r="A42" s="1" t="s">
        <v>60</v>
      </c>
      <c r="B42" s="1" t="s">
        <v>65</v>
      </c>
    </row>
    <row r="43">
      <c r="A43" s="1" t="s">
        <v>64</v>
      </c>
    </row>
    <row r="44">
      <c r="A44" s="1" t="s">
        <v>58</v>
      </c>
      <c r="B44" s="2" t="str">
        <f>HYPERLINK("https://www.google.com/maps/dir/?api=1&amp;destination=37.736331,-25.67221&amp;travelmode=walking", "82 m")</f>
        <v>82 m</v>
      </c>
    </row>
    <row r="45">
      <c r="A45" s="1" t="s">
        <v>59</v>
      </c>
      <c r="B45" s="1" t="s">
        <v>52</v>
      </c>
    </row>
    <row r="46">
      <c r="A46" s="1" t="s">
        <v>60</v>
      </c>
      <c r="B46" s="1" t="s">
        <v>69</v>
      </c>
    </row>
    <row r="47">
      <c r="A47" s="1" t="s">
        <v>67</v>
      </c>
      <c r="B47" s="1" t="s">
        <v>70</v>
      </c>
    </row>
    <row r="48">
      <c r="A48" s="1" t="s">
        <v>64</v>
      </c>
    </row>
    <row r="49">
      <c r="A49" s="1" t="s">
        <v>59</v>
      </c>
      <c r="B49" s="1" t="s">
        <v>6</v>
      </c>
    </row>
    <row r="50">
      <c r="A50" s="1" t="s">
        <v>60</v>
      </c>
      <c r="B50" s="1" t="s">
        <v>65</v>
      </c>
    </row>
    <row r="51">
      <c r="A51" s="1" t="s">
        <v>64</v>
      </c>
    </row>
    <row r="52">
      <c r="A52" s="1" t="s">
        <v>58</v>
      </c>
      <c r="B52" s="2" t="str">
        <f>HYPERLINK("https://www.google.com/maps/dir/?api=1&amp;destination=37.737078,-25.673425&amp;travelmode=walking", "103 m")</f>
        <v>103 m</v>
      </c>
    </row>
    <row r="53">
      <c r="A53" s="1" t="s">
        <v>59</v>
      </c>
      <c r="B53" s="1" t="s">
        <v>12</v>
      </c>
    </row>
    <row r="54">
      <c r="A54" s="1" t="s">
        <v>60</v>
      </c>
      <c r="B54" s="1" t="s">
        <v>71</v>
      </c>
    </row>
    <row r="55">
      <c r="A55" s="1" t="s">
        <v>62</v>
      </c>
      <c r="B55" s="1" t="s">
        <v>72</v>
      </c>
    </row>
    <row r="56">
      <c r="A56" s="1" t="s">
        <v>64</v>
      </c>
    </row>
    <row r="57">
      <c r="A57" s="1" t="s">
        <v>58</v>
      </c>
      <c r="B57" s="2" t="str">
        <f>HYPERLINK("https://www.google.com/maps/dir/?api=1&amp;destination=37.736703,-25.672737&amp;travelmode=walking", "73 m")</f>
        <v>73 m</v>
      </c>
    </row>
    <row r="58">
      <c r="A58" s="1" t="s">
        <v>59</v>
      </c>
      <c r="B58" s="1" t="s">
        <v>10</v>
      </c>
    </row>
    <row r="59">
      <c r="A59" s="1" t="s">
        <v>60</v>
      </c>
      <c r="B59" s="1" t="s">
        <v>65</v>
      </c>
    </row>
    <row r="60">
      <c r="A60" s="1" t="s">
        <v>64</v>
      </c>
    </row>
    <row r="61">
      <c r="A61" s="1" t="s">
        <v>59</v>
      </c>
      <c r="B61" s="1" t="s">
        <v>4</v>
      </c>
    </row>
    <row r="62">
      <c r="A62" s="1" t="s">
        <v>60</v>
      </c>
      <c r="B62" s="1" t="s">
        <v>65</v>
      </c>
    </row>
    <row r="63">
      <c r="A63" s="1" t="s">
        <v>64</v>
      </c>
    </row>
    <row r="64">
      <c r="A64" s="1" t="s">
        <v>58</v>
      </c>
      <c r="B64" s="2" t="str">
        <f>HYPERLINK("https://www.google.com/maps/dir/?api=1&amp;destination=37.737098,-25.672586&amp;travelmode=walking", "78 m")</f>
        <v>78 m</v>
      </c>
    </row>
    <row r="65">
      <c r="A65" s="1" t="s">
        <v>59</v>
      </c>
      <c r="B65" s="1" t="s">
        <v>2</v>
      </c>
    </row>
    <row r="66">
      <c r="A66" s="1" t="s">
        <v>60</v>
      </c>
      <c r="B66" s="1" t="s">
        <v>73</v>
      </c>
    </row>
    <row r="67">
      <c r="A67" s="1" t="s">
        <v>67</v>
      </c>
      <c r="B67" s="1" t="s">
        <v>74</v>
      </c>
    </row>
    <row r="68">
      <c r="A68" s="1" t="s">
        <v>64</v>
      </c>
    </row>
    <row r="69">
      <c r="A69" s="1" t="s">
        <v>59</v>
      </c>
      <c r="B69" s="1" t="s">
        <v>54</v>
      </c>
    </row>
    <row r="70">
      <c r="A70" s="1" t="s">
        <v>60</v>
      </c>
      <c r="B70" s="1" t="s">
        <v>65</v>
      </c>
    </row>
    <row r="71">
      <c r="A71" s="1" t="s">
        <v>64</v>
      </c>
    </row>
    <row r="72">
      <c r="A72" s="1" t="s">
        <v>58</v>
      </c>
      <c r="B72" s="2" t="str">
        <f>HYPERLINK("https://www.google.com/maps/dir/?api=1&amp;destination=37.73618,-25.671176&amp;travelmode=walking", "133 m")</f>
        <v>133 m</v>
      </c>
    </row>
    <row r="73">
      <c r="A73" s="1" t="s">
        <v>59</v>
      </c>
      <c r="B73" s="1" t="s">
        <v>44</v>
      </c>
    </row>
    <row r="74">
      <c r="A74" s="1" t="s">
        <v>60</v>
      </c>
      <c r="B74" s="1" t="s">
        <v>61</v>
      </c>
    </row>
    <row r="75">
      <c r="A75" s="1" t="s">
        <v>62</v>
      </c>
      <c r="B75" s="1" t="s">
        <v>63</v>
      </c>
    </row>
    <row r="76">
      <c r="A76" s="1" t="s">
        <v>64</v>
      </c>
    </row>
    <row r="77">
      <c r="A77" s="1" t="s">
        <v>58</v>
      </c>
      <c r="B77" s="2" t="str">
        <f>HYPERLINK("https://www.google.com/maps/dir/?api=1&amp;destination=37.73679,-25.670414&amp;travelmode=walking", "95 m")</f>
        <v>95 m</v>
      </c>
    </row>
    <row r="78">
      <c r="A78" s="1" t="s">
        <v>59</v>
      </c>
      <c r="B78" s="1" t="s">
        <v>56</v>
      </c>
    </row>
    <row r="79">
      <c r="A79" s="1" t="s">
        <v>60</v>
      </c>
      <c r="B79" s="1" t="s">
        <v>75</v>
      </c>
    </row>
    <row r="80">
      <c r="A80" s="1" t="s">
        <v>62</v>
      </c>
      <c r="B80" s="1" t="s">
        <v>76</v>
      </c>
    </row>
    <row r="81">
      <c r="A81" s="1" t="s">
        <v>67</v>
      </c>
      <c r="B81" s="1" t="s">
        <v>77</v>
      </c>
    </row>
    <row r="82">
      <c r="A82" s="1" t="s">
        <v>67</v>
      </c>
      <c r="B82" s="1" t="s">
        <v>78</v>
      </c>
    </row>
    <row r="83">
      <c r="A83" s="1" t="s">
        <v>67</v>
      </c>
      <c r="B83" s="1" t="s">
        <v>79</v>
      </c>
    </row>
    <row r="84">
      <c r="A84" s="1" t="s">
        <v>67</v>
      </c>
      <c r="B84" s="1" t="s">
        <v>80</v>
      </c>
    </row>
    <row r="85">
      <c r="A85" s="1" t="s">
        <v>67</v>
      </c>
      <c r="B85" s="1" t="s">
        <v>81</v>
      </c>
    </row>
    <row r="86">
      <c r="A86" s="1" t="s">
        <v>67</v>
      </c>
      <c r="B86" s="1" t="s">
        <v>82</v>
      </c>
    </row>
    <row r="87">
      <c r="A87" s="1" t="s">
        <v>67</v>
      </c>
      <c r="B87" s="1" t="s">
        <v>83</v>
      </c>
    </row>
    <row r="88">
      <c r="A88" s="1" t="s">
        <v>64</v>
      </c>
    </row>
    <row r="89">
      <c r="A89" s="1" t="s">
        <v>58</v>
      </c>
      <c r="B89" s="2" t="str">
        <f>HYPERLINK("https://www.google.com/maps/dir/?api=1&amp;destination=37.736541,-25.674118&amp;travelmode=walking", "326 m")</f>
        <v>326 m</v>
      </c>
    </row>
    <row r="90">
      <c r="A90" s="1" t="s">
        <v>59</v>
      </c>
      <c r="B90" s="1" t="s">
        <v>14</v>
      </c>
    </row>
    <row r="91">
      <c r="A91" s="1" t="s">
        <v>60</v>
      </c>
      <c r="B91" s="1" t="s">
        <v>84</v>
      </c>
    </row>
    <row r="92">
      <c r="A92" s="1" t="s">
        <v>67</v>
      </c>
      <c r="B92" s="1" t="s">
        <v>85</v>
      </c>
    </row>
    <row r="93">
      <c r="A93" s="1" t="s">
        <v>64</v>
      </c>
    </row>
    <row r="94">
      <c r="A94" s="1" t="s">
        <v>58</v>
      </c>
      <c r="B94" s="2" t="str">
        <f>HYPERLINK("https://www.google.com/maps/dir/?api=1&amp;destination=37.736416,-25.673588&amp;travelmode=walking", "48 m")</f>
        <v>48 m</v>
      </c>
    </row>
    <row r="95">
      <c r="A95" s="1" t="s">
        <v>59</v>
      </c>
      <c r="B95" s="1" t="s">
        <v>8</v>
      </c>
    </row>
    <row r="96">
      <c r="A96" s="1" t="s">
        <v>60</v>
      </c>
      <c r="B96" s="1" t="s">
        <v>71</v>
      </c>
    </row>
    <row r="97">
      <c r="A97" s="1" t="s">
        <v>62</v>
      </c>
      <c r="B97" s="1" t="s">
        <v>86</v>
      </c>
    </row>
    <row r="98">
      <c r="A98" s="1" t="s">
        <v>67</v>
      </c>
      <c r="B98" s="1" t="s">
        <v>87</v>
      </c>
    </row>
    <row r="99">
      <c r="A99" s="1" t="s">
        <v>67</v>
      </c>
      <c r="B99" s="1" t="s">
        <v>85</v>
      </c>
    </row>
    <row r="100">
      <c r="A100" s="1" t="s">
        <v>64</v>
      </c>
    </row>
    <row r="101">
      <c r="A101" s="1" t="s">
        <v>59</v>
      </c>
      <c r="B101" s="1" t="s">
        <v>18</v>
      </c>
    </row>
    <row r="102">
      <c r="A102" s="1" t="s">
        <v>60</v>
      </c>
      <c r="B102" s="1" t="s">
        <v>88</v>
      </c>
    </row>
    <row r="103">
      <c r="A103" s="1" t="s">
        <v>67</v>
      </c>
      <c r="B103" s="1" t="s">
        <v>89</v>
      </c>
    </row>
    <row r="104">
      <c r="A104" s="1" t="s">
        <v>67</v>
      </c>
      <c r="B104" s="1" t="s">
        <v>90</v>
      </c>
    </row>
    <row r="105">
      <c r="A105" s="1" t="s">
        <v>64</v>
      </c>
    </row>
    <row r="106">
      <c r="A106" s="1" t="s">
        <v>58</v>
      </c>
      <c r="B106" s="2" t="str">
        <f>HYPERLINK("https://www.google.com/maps/dir/?api=1&amp;destination=37.736689,-25.673029&amp;travelmode=walking", "57 m")</f>
        <v>57 m</v>
      </c>
    </row>
    <row r="107">
      <c r="A107" s="1" t="s">
        <v>59</v>
      </c>
      <c r="B107" s="1" t="s">
        <v>0</v>
      </c>
    </row>
    <row r="108">
      <c r="A108" s="1" t="s">
        <v>60</v>
      </c>
      <c r="B108" s="1" t="s">
        <v>91</v>
      </c>
    </row>
    <row r="109">
      <c r="A109" s="1" t="s">
        <v>62</v>
      </c>
      <c r="B109" s="1" t="s">
        <v>86</v>
      </c>
    </row>
    <row r="110">
      <c r="A110" s="1" t="s">
        <v>67</v>
      </c>
      <c r="B110" s="1" t="s">
        <v>92</v>
      </c>
    </row>
    <row r="111">
      <c r="A111" s="1" t="s">
        <v>93</v>
      </c>
      <c r="B111" s="1" t="s">
        <v>94</v>
      </c>
    </row>
    <row r="112">
      <c r="A112" s="1" t="s">
        <v>64</v>
      </c>
    </row>
    <row r="113">
      <c r="A113" s="1" t="s">
        <v>59</v>
      </c>
      <c r="B113" s="1" t="s">
        <v>10</v>
      </c>
    </row>
    <row r="114">
      <c r="A114" s="1" t="s">
        <v>60</v>
      </c>
      <c r="B114" s="1" t="s">
        <v>91</v>
      </c>
    </row>
    <row r="115">
      <c r="A115" s="1" t="s">
        <v>62</v>
      </c>
      <c r="B115" s="1" t="s">
        <v>86</v>
      </c>
    </row>
    <row r="116">
      <c r="A116" s="1" t="s">
        <v>93</v>
      </c>
      <c r="B116" s="1" t="s">
        <v>85</v>
      </c>
    </row>
    <row r="117">
      <c r="A117" s="1" t="s">
        <v>67</v>
      </c>
      <c r="B117" s="1" t="s">
        <v>95</v>
      </c>
    </row>
    <row r="118">
      <c r="A118" s="1" t="s">
        <v>64</v>
      </c>
    </row>
    <row r="119">
      <c r="A119" s="1" t="s">
        <v>59</v>
      </c>
      <c r="B119" s="1" t="s">
        <v>54</v>
      </c>
    </row>
    <row r="120">
      <c r="A120" s="1" t="s">
        <v>60</v>
      </c>
      <c r="B120" s="1" t="s">
        <v>91</v>
      </c>
    </row>
    <row r="121">
      <c r="A121" s="1" t="s">
        <v>62</v>
      </c>
      <c r="B121" s="1" t="s">
        <v>63</v>
      </c>
    </row>
    <row r="122">
      <c r="A122" s="1" t="s">
        <v>93</v>
      </c>
      <c r="B122" s="1" t="s">
        <v>85</v>
      </c>
    </row>
    <row r="123">
      <c r="A123" s="1" t="s">
        <v>64</v>
      </c>
    </row>
    <row r="124">
      <c r="A124" s="1" t="s">
        <v>59</v>
      </c>
      <c r="B124" s="1" t="s">
        <v>2</v>
      </c>
    </row>
    <row r="125">
      <c r="A125" s="1" t="s">
        <v>62</v>
      </c>
      <c r="B125" s="1" t="s">
        <v>96</v>
      </c>
    </row>
    <row r="126">
      <c r="A126" s="1" t="s">
        <v>93</v>
      </c>
      <c r="B126" s="1" t="s">
        <v>94</v>
      </c>
    </row>
    <row r="127">
      <c r="A127" s="1" t="s">
        <v>93</v>
      </c>
      <c r="B127" s="1" t="s">
        <v>83</v>
      </c>
    </row>
    <row r="128">
      <c r="A128" s="1" t="s">
        <v>93</v>
      </c>
      <c r="B128" s="1" t="s">
        <v>92</v>
      </c>
    </row>
    <row r="129">
      <c r="A129" s="1" t="s">
        <v>93</v>
      </c>
      <c r="B129" s="1" t="s">
        <v>95</v>
      </c>
    </row>
    <row r="130">
      <c r="A130" s="1" t="s">
        <v>64</v>
      </c>
    </row>
    <row r="131">
      <c r="A131" s="1" t="s">
        <v>58</v>
      </c>
      <c r="B131" s="2" t="str">
        <f>HYPERLINK("https://www.google.com/maps/dir/?api=1&amp;destination=37.736541,-25.674118&amp;travelmode=walking", "148 m")</f>
        <v>148 m</v>
      </c>
    </row>
    <row r="132">
      <c r="A132" s="1" t="s">
        <v>59</v>
      </c>
      <c r="B132" s="1" t="s">
        <v>14</v>
      </c>
    </row>
    <row r="133">
      <c r="A133" s="1" t="s">
        <v>60</v>
      </c>
      <c r="B133" s="1" t="s">
        <v>97</v>
      </c>
    </row>
    <row r="134">
      <c r="A134" s="1" t="s">
        <v>93</v>
      </c>
      <c r="B134" s="1" t="s">
        <v>74</v>
      </c>
    </row>
    <row r="135">
      <c r="A135" s="1" t="s">
        <v>64</v>
      </c>
    </row>
    <row r="136">
      <c r="A136" s="1" t="s">
        <v>58</v>
      </c>
      <c r="B136" s="2" t="str">
        <f>HYPERLINK("https://www.google.com/maps/dir/?api=1&amp;destination=37.736316,-25.67349&amp;travelmode=walking", "60 m")</f>
        <v>60 m</v>
      </c>
    </row>
    <row r="137">
      <c r="A137" s="1" t="s">
        <v>59</v>
      </c>
      <c r="B137" s="1" t="s">
        <v>18</v>
      </c>
    </row>
    <row r="138">
      <c r="A138" s="1" t="s">
        <v>60</v>
      </c>
      <c r="B138" s="1" t="s">
        <v>71</v>
      </c>
    </row>
    <row r="139">
      <c r="A139" s="1" t="s">
        <v>62</v>
      </c>
      <c r="B139" s="1" t="s">
        <v>98</v>
      </c>
    </row>
    <row r="140">
      <c r="A140" s="1" t="s">
        <v>93</v>
      </c>
      <c r="B140" s="1" t="s">
        <v>85</v>
      </c>
    </row>
    <row r="141">
      <c r="A141" s="1" t="s">
        <v>64</v>
      </c>
    </row>
    <row r="142">
      <c r="A142" s="1" t="s">
        <v>58</v>
      </c>
      <c r="B142" s="2" t="str">
        <f>HYPERLINK("https://www.google.com/maps/dir/?api=1&amp;destination=37.736486,-25.673022&amp;travelmode=walking", "45 m")</f>
        <v>45 m</v>
      </c>
    </row>
    <row r="143">
      <c r="A143" s="1" t="s">
        <v>59</v>
      </c>
      <c r="B143" s="1" t="s">
        <v>4</v>
      </c>
    </row>
    <row r="144">
      <c r="A144" s="1" t="s">
        <v>60</v>
      </c>
      <c r="B144" s="1" t="s">
        <v>91</v>
      </c>
    </row>
    <row r="145">
      <c r="A145" s="1" t="s">
        <v>62</v>
      </c>
      <c r="B145" s="1" t="s">
        <v>63</v>
      </c>
    </row>
    <row r="146">
      <c r="A146" s="1" t="s">
        <v>93</v>
      </c>
      <c r="B146" s="1" t="s">
        <v>85</v>
      </c>
    </row>
    <row r="147">
      <c r="A147" s="1" t="s">
        <v>64</v>
      </c>
    </row>
    <row r="148">
      <c r="A148" s="1" t="s">
        <v>58</v>
      </c>
      <c r="B148" s="2" t="str">
        <f>HYPERLINK("https://www.google.com/maps/dir/?api=1&amp;destination=37.736541,-25.674118&amp;travelmode=walking", "96 m")</f>
        <v>96 m</v>
      </c>
    </row>
    <row r="149">
      <c r="A149" s="1" t="s">
        <v>59</v>
      </c>
      <c r="B149" s="1" t="s">
        <v>14</v>
      </c>
    </row>
    <row r="150">
      <c r="A150" s="1" t="s">
        <v>60</v>
      </c>
      <c r="B150" s="1" t="s">
        <v>99</v>
      </c>
    </row>
    <row r="151">
      <c r="A151" s="1" t="s">
        <v>62</v>
      </c>
      <c r="B151" s="1" t="s">
        <v>100</v>
      </c>
    </row>
    <row r="152">
      <c r="A152" s="1" t="s">
        <v>93</v>
      </c>
      <c r="B152" s="1" t="s">
        <v>101</v>
      </c>
    </row>
    <row r="153">
      <c r="A153" s="1" t="s">
        <v>93</v>
      </c>
      <c r="B153" s="1" t="s">
        <v>90</v>
      </c>
    </row>
    <row r="154">
      <c r="A154" s="1" t="s">
        <v>93</v>
      </c>
      <c r="B154" s="1" t="s">
        <v>87</v>
      </c>
    </row>
    <row r="155">
      <c r="A155" s="1" t="s">
        <v>64</v>
      </c>
    </row>
    <row r="156">
      <c r="A156" s="1" t="s">
        <v>58</v>
      </c>
      <c r="B156" s="2" t="str">
        <f>HYPERLINK("https://www.google.com/maps/dir/?api=1&amp;destination=37.736451,-25.672548&amp;travelmode=walking", "138 m")</f>
        <v>138 m</v>
      </c>
    </row>
    <row r="157">
      <c r="A157" s="1" t="s">
        <v>59</v>
      </c>
      <c r="B157" s="1" t="s">
        <v>6</v>
      </c>
    </row>
    <row r="158">
      <c r="A158" s="1" t="s">
        <v>60</v>
      </c>
      <c r="B158" s="1" t="s">
        <v>91</v>
      </c>
    </row>
    <row r="159">
      <c r="A159" s="1" t="s">
        <v>62</v>
      </c>
      <c r="B159" s="1" t="s">
        <v>63</v>
      </c>
    </row>
    <row r="160">
      <c r="A160" s="1" t="s">
        <v>93</v>
      </c>
      <c r="B160" s="1" t="s">
        <v>85</v>
      </c>
    </row>
    <row r="161">
      <c r="A161" s="1" t="s">
        <v>64</v>
      </c>
    </row>
    <row r="162">
      <c r="A162" s="1" t="s">
        <v>58</v>
      </c>
      <c r="B162" s="2" t="str">
        <f>HYPERLINK("https://www.google.com/maps/dir/?api=1&amp;destination=37.736259,-25.673422&amp;travelmode=walking", "79 m")</f>
        <v>79 m</v>
      </c>
    </row>
    <row r="163">
      <c r="A163" s="1" t="s">
        <v>59</v>
      </c>
      <c r="B163" s="1" t="s">
        <v>38</v>
      </c>
    </row>
    <row r="164">
      <c r="A164" s="1" t="s">
        <v>60</v>
      </c>
      <c r="B164" s="1" t="s">
        <v>102</v>
      </c>
    </row>
    <row r="165">
      <c r="A165" s="1" t="s">
        <v>93</v>
      </c>
      <c r="B165" s="1" t="s">
        <v>94</v>
      </c>
    </row>
    <row r="166">
      <c r="A166" s="1" t="s">
        <v>93</v>
      </c>
      <c r="B166" s="1" t="s">
        <v>101</v>
      </c>
    </row>
    <row r="167">
      <c r="A167" s="1" t="s">
        <v>64</v>
      </c>
    </row>
    <row r="168">
      <c r="A168" s="1" t="s">
        <v>59</v>
      </c>
      <c r="B168" s="1" t="s">
        <v>34</v>
      </c>
    </row>
    <row r="169">
      <c r="A169" s="1" t="s">
        <v>60</v>
      </c>
      <c r="B169" s="1" t="s">
        <v>71</v>
      </c>
    </row>
    <row r="170">
      <c r="A170" s="1" t="s">
        <v>62</v>
      </c>
      <c r="B170" s="1" t="s">
        <v>63</v>
      </c>
    </row>
    <row r="171">
      <c r="A171" s="1" t="s">
        <v>67</v>
      </c>
      <c r="B171" s="1" t="s">
        <v>94</v>
      </c>
    </row>
    <row r="172">
      <c r="A172" s="1" t="s">
        <v>64</v>
      </c>
    </row>
    <row r="173">
      <c r="A173" s="1" t="s">
        <v>59</v>
      </c>
      <c r="B173" s="1" t="s">
        <v>38</v>
      </c>
    </row>
    <row r="174">
      <c r="A174" s="1" t="s">
        <v>60</v>
      </c>
      <c r="B174" s="1" t="s">
        <v>91</v>
      </c>
    </row>
    <row r="175">
      <c r="A175" s="1" t="s">
        <v>62</v>
      </c>
      <c r="B175" s="1" t="s">
        <v>98</v>
      </c>
    </row>
    <row r="176">
      <c r="A176" s="1" t="s">
        <v>93</v>
      </c>
      <c r="B176" s="1" t="s">
        <v>89</v>
      </c>
    </row>
    <row r="177">
      <c r="A177" s="1" t="s">
        <v>64</v>
      </c>
    </row>
    <row r="178">
      <c r="A178" s="1" t="s">
        <v>59</v>
      </c>
      <c r="B178" s="1" t="s">
        <v>26</v>
      </c>
    </row>
    <row r="179">
      <c r="A179" s="1" t="s">
        <v>60</v>
      </c>
      <c r="B179" s="1" t="s">
        <v>71</v>
      </c>
    </row>
    <row r="180">
      <c r="A180" s="1" t="s">
        <v>62</v>
      </c>
      <c r="B180" s="1" t="s">
        <v>96</v>
      </c>
    </row>
    <row r="181">
      <c r="A181" s="1" t="s">
        <v>93</v>
      </c>
      <c r="B181" s="1" t="s">
        <v>94</v>
      </c>
    </row>
    <row r="182">
      <c r="A182" s="1" t="s">
        <v>93</v>
      </c>
      <c r="B182" s="1" t="s">
        <v>81</v>
      </c>
    </row>
    <row r="183">
      <c r="A183" s="1" t="s">
        <v>93</v>
      </c>
      <c r="B183" s="1" t="s">
        <v>79</v>
      </c>
    </row>
    <row r="184">
      <c r="A184" s="1" t="s">
        <v>64</v>
      </c>
    </row>
    <row r="185">
      <c r="A185" s="1" t="s">
        <v>58</v>
      </c>
      <c r="B185" s="2" t="str">
        <f>HYPERLINK("https://www.google.com/maps/dir/?api=1&amp;destination=37.735595,-25.672768&amp;travelmode=walking", "69 m")</f>
        <v>69 m</v>
      </c>
    </row>
    <row r="186">
      <c r="A186" s="1" t="s">
        <v>59</v>
      </c>
      <c r="B186" s="1" t="s">
        <v>36</v>
      </c>
    </row>
    <row r="187">
      <c r="A187" s="1" t="s">
        <v>60</v>
      </c>
      <c r="B187" s="1" t="s">
        <v>69</v>
      </c>
    </row>
    <row r="188">
      <c r="A188" s="1" t="s">
        <v>67</v>
      </c>
      <c r="B188" s="1" t="s">
        <v>103</v>
      </c>
    </row>
    <row r="189">
      <c r="A189" s="1" t="s">
        <v>67</v>
      </c>
      <c r="B189" s="1" t="s">
        <v>94</v>
      </c>
    </row>
    <row r="190">
      <c r="A190" s="1" t="s">
        <v>64</v>
      </c>
    </row>
    <row r="191">
      <c r="A191" s="1" t="s">
        <v>59</v>
      </c>
      <c r="B191" s="1" t="s">
        <v>30</v>
      </c>
    </row>
    <row r="192">
      <c r="A192" s="1" t="s">
        <v>60</v>
      </c>
      <c r="B192" s="1" t="s">
        <v>91</v>
      </c>
    </row>
    <row r="193">
      <c r="A193" s="1" t="s">
        <v>62</v>
      </c>
      <c r="B193" s="1" t="s">
        <v>63</v>
      </c>
    </row>
    <row r="194">
      <c r="A194" s="1" t="s">
        <v>93</v>
      </c>
      <c r="B194" s="1" t="s">
        <v>80</v>
      </c>
    </row>
    <row r="195">
      <c r="A195" s="1" t="s">
        <v>64</v>
      </c>
    </row>
    <row r="196">
      <c r="A196" s="1" t="s">
        <v>58</v>
      </c>
      <c r="B196" s="2" t="str">
        <f>HYPERLINK("https://www.google.com/maps/dir/?api=1&amp;destination=37.736331,-25.67221&amp;travelmode=walking", "74 m")</f>
        <v>74 m</v>
      </c>
    </row>
    <row r="197">
      <c r="A197" s="1" t="s">
        <v>59</v>
      </c>
      <c r="B197" s="1" t="s">
        <v>52</v>
      </c>
    </row>
    <row r="198">
      <c r="A198" s="1" t="s">
        <v>60</v>
      </c>
      <c r="B198" s="1" t="s">
        <v>91</v>
      </c>
    </row>
    <row r="199">
      <c r="A199" s="1" t="s">
        <v>62</v>
      </c>
      <c r="B199" s="1" t="s">
        <v>98</v>
      </c>
    </row>
    <row r="200">
      <c r="A200" s="1" t="s">
        <v>93</v>
      </c>
      <c r="B200" s="1" t="s">
        <v>78</v>
      </c>
    </row>
    <row r="201">
      <c r="A201" s="1" t="s">
        <v>64</v>
      </c>
    </row>
    <row r="202">
      <c r="A202" s="1" t="s">
        <v>58</v>
      </c>
      <c r="B202" s="2" t="str">
        <f>HYPERLINK("https://www.google.com/maps/dir/?api=1&amp;destination=37.735065,-25.671736&amp;travelmode=walking", "146 m")</f>
        <v>146 m</v>
      </c>
    </row>
    <row r="203">
      <c r="A203" s="1" t="s">
        <v>59</v>
      </c>
      <c r="B203" s="1" t="s">
        <v>42</v>
      </c>
    </row>
    <row r="204">
      <c r="A204" s="1" t="s">
        <v>60</v>
      </c>
      <c r="B204" s="1" t="s">
        <v>88</v>
      </c>
    </row>
    <row r="205">
      <c r="A205" s="1" t="s">
        <v>67</v>
      </c>
      <c r="B205" s="1" t="s">
        <v>104</v>
      </c>
    </row>
    <row r="206">
      <c r="A206" s="1" t="s">
        <v>93</v>
      </c>
      <c r="B206" s="1" t="s">
        <v>94</v>
      </c>
    </row>
    <row r="207">
      <c r="A207" s="1" t="s">
        <v>93</v>
      </c>
      <c r="B207" s="1" t="s">
        <v>80</v>
      </c>
    </row>
    <row r="208">
      <c r="A208" s="1" t="s">
        <v>93</v>
      </c>
      <c r="B208" s="1" t="s">
        <v>79</v>
      </c>
    </row>
    <row r="209">
      <c r="A209" s="1" t="s">
        <v>93</v>
      </c>
      <c r="B209" s="1" t="s">
        <v>70</v>
      </c>
    </row>
    <row r="210">
      <c r="A210" s="1" t="s">
        <v>64</v>
      </c>
    </row>
    <row r="211">
      <c r="A211" s="1" t="s">
        <v>59</v>
      </c>
      <c r="B211" s="1" t="s">
        <v>48</v>
      </c>
    </row>
    <row r="212">
      <c r="A212" s="1" t="s">
        <v>60</v>
      </c>
      <c r="B212" s="1" t="s">
        <v>71</v>
      </c>
    </row>
    <row r="213">
      <c r="A213" s="1" t="s">
        <v>62</v>
      </c>
      <c r="B213" s="1" t="s">
        <v>63</v>
      </c>
    </row>
    <row r="214">
      <c r="A214" s="1" t="s">
        <v>67</v>
      </c>
      <c r="B214" s="1" t="s">
        <v>105</v>
      </c>
    </row>
    <row r="215">
      <c r="A215" s="1" t="s">
        <v>64</v>
      </c>
    </row>
    <row r="216">
      <c r="A216" s="1" t="s">
        <v>59</v>
      </c>
      <c r="B216" s="1" t="s">
        <v>42</v>
      </c>
    </row>
    <row r="217">
      <c r="A217" s="1" t="s">
        <v>60</v>
      </c>
      <c r="B217" s="1" t="s">
        <v>106</v>
      </c>
    </row>
    <row r="218">
      <c r="A218" s="1" t="s">
        <v>93</v>
      </c>
      <c r="B218" s="1" t="s">
        <v>78</v>
      </c>
    </row>
    <row r="219">
      <c r="A219" s="1" t="s">
        <v>64</v>
      </c>
    </row>
    <row r="220">
      <c r="A220" s="1" t="s">
        <v>58</v>
      </c>
      <c r="B220" s="2" t="str">
        <f>HYPERLINK("https://www.google.com/maps/dir/?api=1&amp;destination=37.735401,-25.672424&amp;travelmode=walking", "71 m")</f>
        <v>71 m</v>
      </c>
    </row>
    <row r="221">
      <c r="A221" s="1" t="s">
        <v>59</v>
      </c>
      <c r="B221" s="1" t="s">
        <v>46</v>
      </c>
    </row>
    <row r="222">
      <c r="A222" s="1" t="s">
        <v>60</v>
      </c>
      <c r="B222" s="1" t="s">
        <v>71</v>
      </c>
    </row>
    <row r="223">
      <c r="A223" s="1" t="s">
        <v>62</v>
      </c>
      <c r="B223" s="1" t="s">
        <v>107</v>
      </c>
    </row>
    <row r="224">
      <c r="A224" s="1" t="s">
        <v>67</v>
      </c>
      <c r="B224" s="1" t="s">
        <v>108</v>
      </c>
    </row>
    <row r="225">
      <c r="A225" s="1" t="s">
        <v>67</v>
      </c>
      <c r="B225" s="1" t="s">
        <v>94</v>
      </c>
    </row>
    <row r="226">
      <c r="A226" s="1" t="s">
        <v>93</v>
      </c>
      <c r="B226" s="1" t="s">
        <v>77</v>
      </c>
    </row>
    <row r="227">
      <c r="A227" s="1" t="s">
        <v>93</v>
      </c>
      <c r="B227" s="1" t="s">
        <v>109</v>
      </c>
    </row>
    <row r="228">
      <c r="A228" s="1" t="s">
        <v>93</v>
      </c>
      <c r="B228" s="1" t="s">
        <v>103</v>
      </c>
    </row>
    <row r="229">
      <c r="A229" s="1" t="s">
        <v>64</v>
      </c>
    </row>
    <row r="230">
      <c r="A230" s="1" t="s">
        <v>58</v>
      </c>
      <c r="B230" s="2" t="str">
        <f>HYPERLINK("https://www.google.com/maps/dir/?api=1&amp;destination=37.735251,-25.67382&amp;travelmode=walking", "123 m")</f>
        <v>123 m</v>
      </c>
    </row>
    <row r="231">
      <c r="A231" s="1" t="s">
        <v>59</v>
      </c>
      <c r="B231" s="1" t="s">
        <v>22</v>
      </c>
    </row>
    <row r="232">
      <c r="A232" s="1" t="s">
        <v>60</v>
      </c>
      <c r="B232" s="1" t="s">
        <v>91</v>
      </c>
    </row>
    <row r="233">
      <c r="A233" s="1" t="s">
        <v>62</v>
      </c>
      <c r="B233" s="1" t="s">
        <v>86</v>
      </c>
    </row>
    <row r="234">
      <c r="A234" s="1" t="s">
        <v>93</v>
      </c>
      <c r="B234" s="1" t="s">
        <v>109</v>
      </c>
    </row>
    <row r="235">
      <c r="A235" s="1" t="s">
        <v>93</v>
      </c>
      <c r="B235" s="1" t="s">
        <v>103</v>
      </c>
    </row>
    <row r="236">
      <c r="A236" s="1" t="s">
        <v>64</v>
      </c>
    </row>
    <row r="237">
      <c r="A237" s="1" t="s">
        <v>58</v>
      </c>
      <c r="B237" s="2" t="str">
        <f>HYPERLINK("https://www.google.com/maps/dir/?api=1&amp;destination=37.735176,-25.672927&amp;travelmode=walking", "78 m")</f>
        <v>78 m</v>
      </c>
    </row>
    <row r="238">
      <c r="A238" s="1" t="s">
        <v>59</v>
      </c>
      <c r="B238" s="1" t="s">
        <v>40</v>
      </c>
    </row>
    <row r="239">
      <c r="A239" s="1" t="s">
        <v>60</v>
      </c>
      <c r="B239" s="1" t="s">
        <v>88</v>
      </c>
    </row>
    <row r="240">
      <c r="A240" s="1" t="s">
        <v>67</v>
      </c>
      <c r="B240" s="1" t="s">
        <v>110</v>
      </c>
    </row>
    <row r="241">
      <c r="A241" s="1" t="s">
        <v>67</v>
      </c>
      <c r="B241" s="1" t="s">
        <v>111</v>
      </c>
    </row>
    <row r="242">
      <c r="A242" s="1" t="s">
        <v>64</v>
      </c>
    </row>
    <row r="243">
      <c r="A243" s="1" t="s">
        <v>58</v>
      </c>
      <c r="B243" s="2" t="str">
        <f>HYPERLINK("https://www.google.com/maps/dir/?api=1&amp;destination=37.735595,-25.672768&amp;travelmode=walking", "48 m")</f>
        <v>48 m</v>
      </c>
    </row>
    <row r="244">
      <c r="A244" s="1" t="s">
        <v>59</v>
      </c>
      <c r="B244" s="1" t="s">
        <v>36</v>
      </c>
    </row>
    <row r="245">
      <c r="A245" s="1" t="s">
        <v>60</v>
      </c>
      <c r="B245" s="1" t="s">
        <v>91</v>
      </c>
    </row>
    <row r="246">
      <c r="A246" s="1" t="s">
        <v>62</v>
      </c>
      <c r="B246" s="1" t="s">
        <v>96</v>
      </c>
    </row>
    <row r="247">
      <c r="A247" s="1" t="s">
        <v>93</v>
      </c>
      <c r="B247" s="1" t="s">
        <v>112</v>
      </c>
    </row>
    <row r="248">
      <c r="A248" s="1" t="s">
        <v>64</v>
      </c>
    </row>
    <row r="249">
      <c r="A249" s="1" t="s">
        <v>58</v>
      </c>
      <c r="B249" s="2" t="str">
        <f>HYPERLINK("https://www.google.com/maps/dir/?api=1&amp;destination=37.735176,-25.672927&amp;travelmode=walking", "48 m")</f>
        <v>48 m</v>
      </c>
    </row>
    <row r="250">
      <c r="A250" s="1" t="s">
        <v>59</v>
      </c>
      <c r="B250" s="1" t="s">
        <v>40</v>
      </c>
    </row>
    <row r="251">
      <c r="A251" s="1" t="s">
        <v>60</v>
      </c>
      <c r="B251" s="1" t="s">
        <v>71</v>
      </c>
    </row>
    <row r="252">
      <c r="A252" s="1" t="s">
        <v>62</v>
      </c>
      <c r="B252" s="1" t="s">
        <v>96</v>
      </c>
    </row>
    <row r="253">
      <c r="A253" s="1" t="s">
        <v>93</v>
      </c>
      <c r="B253" s="1" t="s">
        <v>105</v>
      </c>
    </row>
    <row r="254">
      <c r="A254" s="1" t="s">
        <v>93</v>
      </c>
      <c r="B254" s="1" t="s">
        <v>77</v>
      </c>
    </row>
    <row r="255">
      <c r="A255" s="1" t="s">
        <v>64</v>
      </c>
    </row>
    <row r="256">
      <c r="A256" s="1" t="s">
        <v>58</v>
      </c>
      <c r="B256" s="2" t="str">
        <f>HYPERLINK("https://www.google.com/maps/dir/?api=1&amp;destination=37.735065,-25.671736&amp;travelmode=walking", "105 m")</f>
        <v>105 m</v>
      </c>
    </row>
    <row r="257">
      <c r="A257" s="1" t="s">
        <v>59</v>
      </c>
      <c r="B257" s="1" t="s">
        <v>42</v>
      </c>
    </row>
    <row r="258">
      <c r="A258" s="1" t="s">
        <v>62</v>
      </c>
      <c r="B258" s="1" t="s">
        <v>113</v>
      </c>
    </row>
    <row r="259">
      <c r="A259" s="1" t="s">
        <v>93</v>
      </c>
      <c r="B259" s="1" t="s">
        <v>111</v>
      </c>
    </row>
    <row r="260">
      <c r="A260" s="1" t="s">
        <v>64</v>
      </c>
    </row>
    <row r="261">
      <c r="A261" s="1" t="s">
        <v>58</v>
      </c>
      <c r="B261" s="2" t="str">
        <f>HYPERLINK("https://www.google.com/maps/dir/?api=1&amp;destination=37.735112,-25.67234&amp;travelmode=walking", "53 m")</f>
        <v>53 m</v>
      </c>
    </row>
    <row r="262">
      <c r="A262" s="1" t="s">
        <v>59</v>
      </c>
      <c r="B262" s="1" t="s">
        <v>50</v>
      </c>
    </row>
    <row r="263">
      <c r="A263" s="1" t="s">
        <v>60</v>
      </c>
      <c r="B263" s="1" t="s">
        <v>91</v>
      </c>
    </row>
    <row r="264">
      <c r="A264" s="1" t="s">
        <v>62</v>
      </c>
      <c r="B264" s="1" t="s">
        <v>86</v>
      </c>
    </row>
    <row r="265">
      <c r="A265" s="1" t="s">
        <v>93</v>
      </c>
      <c r="B265" s="1" t="s">
        <v>114</v>
      </c>
    </row>
    <row r="266">
      <c r="A266" s="1" t="s">
        <v>93</v>
      </c>
      <c r="B266" s="1" t="s">
        <v>110</v>
      </c>
    </row>
    <row r="267">
      <c r="A267" s="1" t="s">
        <v>64</v>
      </c>
    </row>
    <row r="268">
      <c r="A268" s="1" t="s">
        <v>58</v>
      </c>
      <c r="B268" s="2" t="str">
        <f>HYPERLINK("https://www.google.com/maps/dir/?api=1&amp;destination=37.735184,-25.674075&amp;travelmode=walking", "152 m")</f>
        <v>152 m</v>
      </c>
    </row>
    <row r="269">
      <c r="A269" s="1" t="s">
        <v>59</v>
      </c>
      <c r="B269" s="1" t="s">
        <v>32</v>
      </c>
    </row>
    <row r="270">
      <c r="A270" s="1" t="s">
        <v>60</v>
      </c>
      <c r="B270" s="1" t="s">
        <v>71</v>
      </c>
    </row>
    <row r="271">
      <c r="A271" s="1" t="s">
        <v>62</v>
      </c>
      <c r="B271" s="1" t="s">
        <v>113</v>
      </c>
    </row>
    <row r="272">
      <c r="A272" s="1" t="s">
        <v>93</v>
      </c>
      <c r="B272" s="1" t="s">
        <v>94</v>
      </c>
    </row>
    <row r="273">
      <c r="A273" s="1" t="s">
        <v>93</v>
      </c>
      <c r="B273" s="1" t="s">
        <v>105</v>
      </c>
    </row>
    <row r="274">
      <c r="A274" s="1" t="s">
        <v>93</v>
      </c>
      <c r="B274" s="1" t="s">
        <v>109</v>
      </c>
    </row>
    <row r="275">
      <c r="A275" s="1" t="s">
        <v>93</v>
      </c>
      <c r="B275" s="1" t="s">
        <v>108</v>
      </c>
    </row>
    <row r="276">
      <c r="A276" s="1" t="s">
        <v>93</v>
      </c>
      <c r="B276" s="1" t="s">
        <v>112</v>
      </c>
    </row>
    <row r="277">
      <c r="A277" s="1" t="s">
        <v>93</v>
      </c>
      <c r="B277" s="1" t="s">
        <v>114</v>
      </c>
    </row>
    <row r="278">
      <c r="A278" s="1" t="s">
        <v>93</v>
      </c>
      <c r="B278" s="1" t="s">
        <v>68</v>
      </c>
    </row>
    <row r="279">
      <c r="A279" s="1" t="s">
        <v>93</v>
      </c>
      <c r="B279" s="1" t="s">
        <v>110</v>
      </c>
    </row>
    <row r="280">
      <c r="A280" s="1" t="s">
        <v>64</v>
      </c>
    </row>
    <row r="281">
      <c r="A281" s="1" t="s">
        <v>59</v>
      </c>
      <c r="B281" s="1" t="s">
        <v>28</v>
      </c>
    </row>
    <row r="282">
      <c r="A282" s="1" t="s">
        <v>60</v>
      </c>
      <c r="B282" s="1" t="s">
        <v>91</v>
      </c>
    </row>
    <row r="283">
      <c r="A283" s="1" t="s">
        <v>62</v>
      </c>
      <c r="B283" s="1" t="s">
        <v>63</v>
      </c>
    </row>
    <row r="284">
      <c r="A284" s="1" t="s">
        <v>67</v>
      </c>
      <c r="B284" s="1" t="s">
        <v>104</v>
      </c>
    </row>
    <row r="285">
      <c r="A285" s="1" t="s">
        <v>93</v>
      </c>
      <c r="B285" s="1" t="s">
        <v>94</v>
      </c>
    </row>
    <row r="286">
      <c r="A286" s="1" t="s">
        <v>64</v>
      </c>
    </row>
    <row r="287">
      <c r="A287" s="1" t="s">
        <v>59</v>
      </c>
      <c r="B287" s="1" t="s">
        <v>24</v>
      </c>
    </row>
    <row r="288">
      <c r="A288" s="1" t="s">
        <v>62</v>
      </c>
      <c r="B288" s="1" t="s">
        <v>63</v>
      </c>
    </row>
    <row r="289">
      <c r="A289" s="1" t="s">
        <v>67</v>
      </c>
      <c r="B289" s="1" t="s">
        <v>104</v>
      </c>
    </row>
    <row r="290">
      <c r="A290" s="1" t="s">
        <v>93</v>
      </c>
      <c r="B290" s="1" t="s">
        <v>94</v>
      </c>
    </row>
    <row r="291">
      <c r="A291" s="1" t="s">
        <v>93</v>
      </c>
      <c r="B291" s="1" t="s">
        <v>115</v>
      </c>
    </row>
  </sheetData>
  <conditionalFormatting sqref="A1:A291">
    <cfRule type="cellIs" dxfId="0" priority="1" stopIfTrue="1" operator="equal">
      <formula>"F"</formula>
    </cfRule>
  </conditionalFormatting>
  <conditionalFormatting sqref="A1:A291">
    <cfRule type="cellIs" dxfId="1" priority="2" stopIfTrue="1" operator="equal">
      <formula>"L"</formula>
    </cfRule>
  </conditionalFormatting>
  <conditionalFormatting sqref="A1:A291">
    <cfRule type="cellIs" dxfId="2" priority="3" stopIfTrue="1" operator="equal">
      <formula>"X"</formula>
    </cfRule>
  </conditionalFormatting>
  <conditionalFormatting sqref="A1:A291">
    <cfRule type="cellIs" dxfId="3" priority="4" stopIfTrue="1" operator="equal">
      <formula>"P"</formula>
    </cfRule>
  </conditionalFormatting>
  <conditionalFormatting sqref="A1:A291">
    <cfRule type="cellIs" dxfId="4" priority="5" stopIfTrue="1" operator="equal">
      <formula>"T"</formula>
    </cfRule>
  </conditionalFormatting>
  <conditionalFormatting sqref="A1:A291">
    <cfRule type="cellIs" dxfId="5" priority="6" stopIfTrue="1" operator="equal">
      <formula>"S"</formula>
    </cfRule>
  </conditionalFormatting>
  <conditionalFormatting sqref="A1:A291">
    <cfRule type="cellIs" dxfId="6" priority="7" stopIfTrue="1" operator="equal">
      <formula>"H"</formula>
    </cfRule>
  </conditionalFormatting>
  <drawing r:id="rId1"/>
</worksheet>
</file>