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<sst xmlns="http://schemas.openxmlformats.org/spreadsheetml/2006/main" count="63" uniqueCount="56">
  <si>
    <t>Kynes Carb Cycling Diet</t>
  </si>
  <si>
    <t>Total days</t>
  </si>
  <si>
    <t>Step 1: Fill out the green boxes</t>
  </si>
  <si>
    <t>Step 4: Review daily macro breakdown</t>
  </si>
  <si>
    <t>Diet days</t>
  </si>
  <si>
    <t>Value</t>
  </si>
  <si>
    <t>Depletion</t>
  </si>
  <si>
    <t>Refeed</t>
  </si>
  <si>
    <t>Refeed days</t>
  </si>
  <si>
    <t>Starting weight(lbs)</t>
  </si>
  <si>
    <t>Carbs</t>
  </si>
  <si>
    <t>Desired weight(lbs)</t>
  </si>
  <si>
    <t>Protein</t>
  </si>
  <si>
    <t>Diet length(weeks)</t>
  </si>
  <si>
    <t>Fat</t>
  </si>
  <si>
    <t>Diet</t>
  </si>
  <si>
    <t>Pounds/week</t>
  </si>
  <si>
    <t>Calories</t>
  </si>
  <si>
    <t>Net calories/week</t>
  </si>
  <si>
    <t>Cprot</t>
  </si>
  <si>
    <t>Avg net calories/day</t>
  </si>
  <si>
    <t>Step 5: Follow below schedule</t>
  </si>
  <si>
    <t>Ccarb</t>
  </si>
  <si>
    <t>On days 1 through</t>
  </si>
  <si>
    <t>follow depletion macros</t>
  </si>
  <si>
    <t>Cfat</t>
  </si>
  <si>
    <t>Step 2: Determine metabolism coefficient(note: it's better to err on a lower number)</t>
  </si>
  <si>
    <t>On day</t>
  </si>
  <si>
    <t>follow refeed macros</t>
  </si>
  <si>
    <t>Male</t>
  </si>
  <si>
    <t>Coefficient</t>
  </si>
  <si>
    <t>Fast metabolism/very active</t>
  </si>
  <si>
    <t>General principles:</t>
  </si>
  <si>
    <t>Average metabolism/active</t>
  </si>
  <si>
    <t>1. The point of this is lose fat through ketosis by depleting glycogen stores, thus the need to restrict carbs</t>
  </si>
  <si>
    <t>Slow metabolism/inactive</t>
  </si>
  <si>
    <t>2. Refeed days are absolutely critical and will help maintain your energy and health</t>
  </si>
  <si>
    <t>Female</t>
  </si>
  <si>
    <t>3. Refeed days are highly anabolic, so work your weakest muscle groups on those days</t>
  </si>
  <si>
    <t>4. Ketosis can feel strange, don't be surprised if the first couple times you feel foggy</t>
  </si>
  <si>
    <t>5. If you're not losing weight from the get-go, adjust your metabolism coefficient</t>
  </si>
  <si>
    <t>6. I recommend recalculating your diet every 2 weeks, as your maintenance calories will change as you lose weight</t>
  </si>
  <si>
    <t>7. When refeeding, avoid fructose, as this contributes to fat stores and not to glycogen stores</t>
  </si>
  <si>
    <t>Metabolism coefficient</t>
  </si>
  <si>
    <t>8. I recommend not trying to lose more than 1.5lb per week</t>
  </si>
  <si>
    <t>Daily maintence calories</t>
  </si>
  <si>
    <t>Daily intake for diet goal</t>
  </si>
  <si>
    <t>Step 3: Determine how often you want to refeed</t>
  </si>
  <si>
    <t>Every three days</t>
  </si>
  <si>
    <t>More often refeeds but stricter carb limits</t>
  </si>
  <si>
    <t>Every four days(standard)</t>
  </si>
  <si>
    <t>Moderate refeeds, moderate carb limits</t>
  </si>
  <si>
    <t>Every five days</t>
  </si>
  <si>
    <t>Rare refeeds, looser carb limits</t>
  </si>
  <si>
    <t>Note: this is entirely personal preference, can sometimes be determined by how often you cycle through your lifting/workout routine</t>
  </si>
  <si>
    <t>Insert 3, 4, or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</si>
</sst>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b/>
      <i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" xfId="0" applyFont="1" applyNumberFormat="1"/>
    <xf borderId="0" fillId="0" fontId="2" numFmtId="1" xfId="0" applyAlignment="1" applyFont="1" applyNumberFormat="1">
      <alignment/>
    </xf>
    <xf borderId="0" fillId="0" fontId="2" numFmtId="1" xfId="0" applyFont="1" applyNumberFormat="1"/>
    <xf borderId="0" fillId="0" fontId="1" numFmtId="1" xfId="0" applyAlignment="1" applyFont="1" applyNumberFormat="1">
      <alignment/>
    </xf>
    <xf borderId="0" fillId="0" fontId="2" numFmtId="0" xfId="0" applyAlignment="1" applyFont="1">
      <alignment/>
    </xf>
    <xf borderId="0" fillId="0" fontId="1" numFmtId="1" xfId="0" applyAlignment="1" applyFont="1" applyNumberFormat="1">
      <alignment/>
    </xf>
    <xf borderId="0" fillId="0" fontId="3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0"/>
    <col customWidth="1" min="3" max="3" width="18.43"/>
    <col customWidth="1" min="6" max="6" width="17.14"/>
    <col customWidth="1" min="13" max="13" width="15.29"/>
  </cols>
  <sheetData>
    <row r="1">
      <c r="A1" s="1" t="s">
        <v>0</v>
      </c>
      <c r="D1" s="2"/>
      <c r="E1" s="2"/>
      <c r="F1" s="3"/>
      <c r="G1" s="3"/>
      <c r="H1" s="3"/>
      <c r="I1" s="2"/>
      <c r="J1" s="2"/>
      <c r="K1" s="2"/>
      <c r="L1" s="2"/>
      <c r="M1" s="2"/>
      <c r="N1" s="2"/>
    </row>
    <row r="2">
      <c r="D2" s="2"/>
      <c r="E2" s="2"/>
      <c r="F2" s="3"/>
      <c r="G2" s="4"/>
      <c r="H2" s="4"/>
      <c r="I2" s="2"/>
      <c r="J2" s="2"/>
      <c r="K2" s="2"/>
      <c r="L2" s="2"/>
      <c r="M2" s="5" t="s">
        <v>1</v>
      </c>
      <c r="N2" s="2" t="str">
        <f>(B7*7)</f>
        <v>0</v>
      </c>
    </row>
    <row r="3">
      <c r="A3" s="6" t="s">
        <v>2</v>
      </c>
      <c r="D3" s="2"/>
      <c r="E3" s="2"/>
      <c r="F3" s="3" t="s">
        <v>3</v>
      </c>
      <c r="G3" s="3"/>
      <c r="H3" s="3"/>
      <c r="I3" s="5"/>
      <c r="J3" s="5"/>
      <c r="K3" s="2"/>
      <c r="L3" s="2"/>
      <c r="M3" s="5" t="s">
        <v>4</v>
      </c>
      <c r="N3" s="2" t="str">
        <f>N2*((B31-1)/B31)</f>
        <v>#DIV/0!</v>
      </c>
    </row>
    <row r="4">
      <c r="A4" s="1"/>
      <c r="B4" s="6" t="s">
        <v>5</v>
      </c>
      <c r="C4" s="1"/>
      <c r="D4" s="2"/>
      <c r="E4" s="2"/>
      <c r="F4" s="5"/>
      <c r="G4" s="7" t="s">
        <v>6</v>
      </c>
      <c r="H4" s="7" t="s">
        <v>7</v>
      </c>
      <c r="I4" s="2"/>
      <c r="J4" s="2"/>
      <c r="K4" s="2"/>
      <c r="L4" s="2"/>
      <c r="M4" s="5" t="s">
        <v>8</v>
      </c>
      <c r="N4" s="2" t="str">
        <f>N2-N3</f>
        <v>#DIV/0!</v>
      </c>
    </row>
    <row r="5">
      <c r="A5" s="1" t="s">
        <v>9</v>
      </c>
      <c r="B5" s="1"/>
      <c r="D5" s="2"/>
      <c r="E5" s="2"/>
      <c r="F5" s="3" t="s">
        <v>10</v>
      </c>
      <c r="G5" s="2" t="str">
        <f>N18</f>
        <v>#DIV/0!</v>
      </c>
      <c r="H5" s="2" t="str">
        <f>N16/4</f>
        <v>0</v>
      </c>
      <c r="I5" s="2"/>
      <c r="J5" s="2"/>
      <c r="K5" s="2"/>
      <c r="L5" s="2"/>
      <c r="M5" s="2"/>
      <c r="N5" s="2" t="str">
        <f>(N2/N3)*B10</f>
        <v>#DIV/0!</v>
      </c>
    </row>
    <row r="6">
      <c r="A6" s="1" t="s">
        <v>11</v>
      </c>
      <c r="B6" s="1"/>
      <c r="D6" s="2"/>
      <c r="E6" s="2"/>
      <c r="F6" s="3" t="s">
        <v>12</v>
      </c>
      <c r="G6" s="2" t="str">
        <f>B5</f>
        <v/>
      </c>
      <c r="H6" s="2" t="str">
        <f>B5</f>
        <v/>
      </c>
      <c r="I6" s="2"/>
      <c r="J6" s="2"/>
      <c r="K6" s="2"/>
      <c r="L6" s="2"/>
      <c r="M6" s="2"/>
      <c r="N6" s="2" t="str">
        <f>B23+N5</f>
        <v>#DIV/0!</v>
      </c>
    </row>
    <row r="7">
      <c r="A7" s="1" t="s">
        <v>13</v>
      </c>
      <c r="B7" s="1"/>
      <c r="D7" s="2"/>
      <c r="E7" s="2"/>
      <c r="F7" s="3" t="s">
        <v>14</v>
      </c>
      <c r="G7" s="2" t="str">
        <f>N11/9</f>
        <v>#DIV/0!</v>
      </c>
      <c r="H7" s="5" t="str">
        <f>B5/20</f>
        <v>0</v>
      </c>
      <c r="I7" s="2"/>
      <c r="J7" s="2"/>
      <c r="K7" s="2"/>
      <c r="L7" s="2"/>
      <c r="M7" s="5" t="s">
        <v>15</v>
      </c>
      <c r="N7" s="2"/>
    </row>
    <row r="8">
      <c r="A8" s="1" t="s">
        <v>16</v>
      </c>
      <c r="B8" t="str">
        <f>(B5-B6)/B7</f>
        <v>#DIV/0!</v>
      </c>
      <c r="D8" s="2"/>
      <c r="E8" s="2"/>
      <c r="F8" s="3" t="s">
        <v>17</v>
      </c>
      <c r="G8" s="2" t="str">
        <f>N6</f>
        <v>#DIV/0!</v>
      </c>
      <c r="H8" s="2" t="str">
        <f>B23</f>
        <v>0</v>
      </c>
      <c r="I8" s="2"/>
      <c r="J8" s="2"/>
      <c r="K8" s="2"/>
      <c r="L8" s="2"/>
      <c r="M8" s="2"/>
      <c r="N8" s="2" t="str">
        <f>B9/(B31-1)</f>
        <v>#DIV/0!</v>
      </c>
    </row>
    <row r="9">
      <c r="A9" s="1" t="s">
        <v>18</v>
      </c>
      <c r="B9" t="str">
        <f>-3500*B8</f>
        <v>#DIV/0!</v>
      </c>
      <c r="D9" s="2"/>
      <c r="E9" s="2"/>
      <c r="F9" s="2"/>
      <c r="G9" s="2"/>
      <c r="H9" s="2"/>
      <c r="I9" s="2"/>
      <c r="J9" s="5"/>
      <c r="K9" s="2"/>
      <c r="L9" s="2"/>
      <c r="M9" s="5" t="s">
        <v>19</v>
      </c>
      <c r="N9" s="2" t="str">
        <f>G6*4</f>
        <v>0</v>
      </c>
    </row>
    <row r="10">
      <c r="A10" s="1" t="s">
        <v>20</v>
      </c>
      <c r="B10" t="str">
        <f>B9/7</f>
        <v>#DIV/0!</v>
      </c>
      <c r="D10" s="2"/>
      <c r="E10" s="2"/>
      <c r="F10" s="3" t="s">
        <v>21</v>
      </c>
      <c r="G10" s="2"/>
      <c r="H10" s="2"/>
      <c r="I10" s="2"/>
      <c r="J10" s="2"/>
      <c r="K10" s="2"/>
      <c r="L10" s="2"/>
      <c r="M10" s="5" t="s">
        <v>22</v>
      </c>
      <c r="N10" s="2" t="str">
        <f>G5*4</f>
        <v>#DIV/0!</v>
      </c>
    </row>
    <row r="11">
      <c r="D11" s="2"/>
      <c r="E11" s="2"/>
      <c r="F11" s="5" t="s">
        <v>23</v>
      </c>
      <c r="G11" s="2" t="str">
        <f>B31-1</f>
        <v>-1</v>
      </c>
      <c r="H11" s="5" t="s">
        <v>24</v>
      </c>
      <c r="I11" s="2"/>
      <c r="J11" s="2"/>
      <c r="K11" s="2"/>
      <c r="L11" s="2"/>
      <c r="M11" s="5" t="s">
        <v>25</v>
      </c>
      <c r="N11" s="2" t="str">
        <f>G8-(N9+N10)</f>
        <v>#DIV/0!</v>
      </c>
    </row>
    <row r="12">
      <c r="A12" s="6" t="s">
        <v>26</v>
      </c>
      <c r="D12" s="2"/>
      <c r="E12" s="2"/>
      <c r="F12" s="5" t="s">
        <v>27</v>
      </c>
      <c r="G12" s="2" t="str">
        <f>B31</f>
        <v/>
      </c>
      <c r="H12" s="5" t="s">
        <v>28</v>
      </c>
      <c r="I12" s="2"/>
      <c r="J12" s="2"/>
      <c r="K12" s="2"/>
      <c r="L12" s="2"/>
      <c r="M12" s="2"/>
      <c r="N12" s="2"/>
    </row>
    <row r="13">
      <c r="A13" s="8" t="s">
        <v>29</v>
      </c>
      <c r="B13" s="1" t="s">
        <v>30</v>
      </c>
      <c r="D13" s="2"/>
      <c r="E13" s="2"/>
      <c r="F13" s="2"/>
      <c r="G13" s="2"/>
      <c r="H13" s="2"/>
      <c r="I13" s="2"/>
      <c r="J13" s="2"/>
      <c r="K13" s="2"/>
      <c r="L13" s="2"/>
      <c r="M13" s="5" t="s">
        <v>7</v>
      </c>
      <c r="N13" s="2"/>
    </row>
    <row r="14">
      <c r="A14" s="1" t="s">
        <v>31</v>
      </c>
      <c r="B14" s="1">
        <v>16.0</v>
      </c>
      <c r="D14" s="2"/>
      <c r="E14" s="2"/>
      <c r="F14" s="5" t="s">
        <v>32</v>
      </c>
      <c r="G14" s="2"/>
      <c r="H14" s="2"/>
      <c r="I14" s="2"/>
      <c r="J14" s="2"/>
      <c r="K14" s="2"/>
      <c r="L14" s="2"/>
      <c r="M14" s="5" t="s">
        <v>19</v>
      </c>
      <c r="N14" s="2" t="str">
        <f>H6*4</f>
        <v>0</v>
      </c>
    </row>
    <row r="15">
      <c r="A15" s="1" t="s">
        <v>33</v>
      </c>
      <c r="B15" s="1">
        <v>15.0</v>
      </c>
      <c r="D15" s="2"/>
      <c r="E15" s="2"/>
      <c r="F15" s="5" t="s">
        <v>34</v>
      </c>
      <c r="G15" s="2"/>
      <c r="H15" s="2"/>
      <c r="I15" s="2"/>
      <c r="J15" s="2"/>
      <c r="K15" s="2"/>
      <c r="L15" s="2"/>
      <c r="M15" s="5" t="s">
        <v>25</v>
      </c>
      <c r="N15" s="2" t="str">
        <f>H7*9</f>
        <v>0</v>
      </c>
    </row>
    <row r="16">
      <c r="A16" s="1" t="s">
        <v>35</v>
      </c>
      <c r="B16" s="1">
        <v>14.0</v>
      </c>
      <c r="D16" s="2"/>
      <c r="E16" s="2"/>
      <c r="F16" s="5" t="s">
        <v>36</v>
      </c>
      <c r="G16" s="2"/>
      <c r="H16" s="2"/>
      <c r="I16" s="2"/>
      <c r="J16" s="2"/>
      <c r="K16" s="2"/>
      <c r="L16" s="2"/>
      <c r="M16" s="5" t="s">
        <v>22</v>
      </c>
      <c r="N16" s="2" t="str">
        <f>H8-(N14+N15)</f>
        <v>0</v>
      </c>
    </row>
    <row r="17">
      <c r="A17" s="8" t="s">
        <v>37</v>
      </c>
      <c r="D17" s="2"/>
      <c r="E17" s="2"/>
      <c r="F17" s="5" t="s">
        <v>38</v>
      </c>
      <c r="G17" s="2"/>
      <c r="H17" s="2"/>
      <c r="I17" s="2"/>
      <c r="J17" s="2"/>
      <c r="K17" s="2"/>
      <c r="L17" s="2"/>
      <c r="M17" s="5"/>
      <c r="N17" s="2"/>
    </row>
    <row r="18">
      <c r="A18" s="1" t="s">
        <v>31</v>
      </c>
      <c r="B18" s="1">
        <v>14.0</v>
      </c>
      <c r="D18" s="2"/>
      <c r="E18" s="2"/>
      <c r="F18" s="5" t="s">
        <v>39</v>
      </c>
      <c r="G18" s="2"/>
      <c r="H18" s="2"/>
      <c r="I18" s="2"/>
      <c r="J18" s="2"/>
      <c r="K18" s="2"/>
      <c r="L18" s="2"/>
      <c r="M18" s="2"/>
      <c r="N18" s="2" t="str">
        <f>(B24*(0.02*B31)/4)</f>
        <v>#DIV/0!</v>
      </c>
    </row>
    <row r="19">
      <c r="A19" s="1" t="s">
        <v>33</v>
      </c>
      <c r="B19" s="1">
        <v>13.0</v>
      </c>
      <c r="D19" s="2"/>
      <c r="E19" s="2"/>
      <c r="F19" s="5" t="s">
        <v>40</v>
      </c>
      <c r="G19" s="2"/>
      <c r="H19" s="2"/>
      <c r="I19" s="2"/>
      <c r="J19" s="2"/>
      <c r="K19" s="2"/>
      <c r="L19" s="2"/>
      <c r="M19" s="2"/>
      <c r="N19" s="2"/>
    </row>
    <row r="20">
      <c r="A20" s="1" t="s">
        <v>35</v>
      </c>
      <c r="B20" s="1">
        <v>12.0</v>
      </c>
      <c r="D20" s="2"/>
      <c r="E20" s="2"/>
      <c r="F20" s="5" t="s">
        <v>41</v>
      </c>
      <c r="G20" s="2"/>
      <c r="H20" s="2"/>
      <c r="I20" s="2"/>
      <c r="J20" s="2"/>
      <c r="K20" s="2"/>
      <c r="L20" s="2"/>
      <c r="M20" s="2"/>
      <c r="N20" s="2"/>
    </row>
    <row r="21">
      <c r="A21" s="1"/>
      <c r="D21" s="2"/>
      <c r="E21" s="2"/>
      <c r="F21" s="5" t="s">
        <v>42</v>
      </c>
      <c r="G21" s="2"/>
      <c r="H21" s="2"/>
      <c r="I21" s="2"/>
      <c r="J21" s="2"/>
      <c r="K21" s="2"/>
      <c r="L21" s="2"/>
      <c r="M21" s="2"/>
      <c r="N21" s="2"/>
    </row>
    <row r="22">
      <c r="A22" s="1" t="s">
        <v>43</v>
      </c>
      <c r="B22" s="1"/>
      <c r="D22" s="2"/>
      <c r="E22" s="2"/>
      <c r="F22" s="5" t="s">
        <v>44</v>
      </c>
      <c r="G22" s="2"/>
      <c r="H22" s="2"/>
      <c r="I22" s="2"/>
      <c r="J22" s="2"/>
      <c r="K22" s="2"/>
      <c r="L22" s="2"/>
      <c r="M22" s="2"/>
      <c r="N22" s="2"/>
    </row>
    <row r="23">
      <c r="A23" s="1" t="s">
        <v>45</v>
      </c>
      <c r="B23" t="str">
        <f>B22*B5</f>
        <v>0</v>
      </c>
      <c r="D23" s="2"/>
      <c r="E23" s="2"/>
      <c r="F23" s="5"/>
      <c r="G23" s="2"/>
      <c r="H23" s="2"/>
      <c r="I23" s="2"/>
      <c r="J23" s="2"/>
      <c r="K23" s="2"/>
      <c r="L23" s="2"/>
      <c r="M23" s="2"/>
      <c r="N23" s="2"/>
    </row>
    <row r="24">
      <c r="A24" s="1" t="s">
        <v>46</v>
      </c>
      <c r="B24" t="str">
        <f>B23+B10</f>
        <v>#DIV/0!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>
      <c r="A26" s="6" t="s">
        <v>47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>
      <c r="A27" s="1" t="s">
        <v>48</v>
      </c>
      <c r="B27" s="1" t="s">
        <v>49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>
      <c r="A28" s="1" t="s">
        <v>50</v>
      </c>
      <c r="B28" s="1" t="s">
        <v>51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>
      <c r="A29" s="1" t="s">
        <v>52</v>
      </c>
      <c r="B29" s="1" t="s">
        <v>53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>
      <c r="A30" s="1" t="s">
        <v>54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>
      <c r="A31" s="1" t="s">
        <v>55</v>
      </c>
      <c r="B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>
      <c r="A33" s="6"/>
    </row>
    <row r="35">
      <c r="A35" s="9"/>
    </row>
    <row r="36">
      <c r="A36" s="1"/>
    </row>
    <row r="37">
      <c r="A37" s="1"/>
    </row>
  </sheetData>
  <conditionalFormatting sqref="B5:B7">
    <cfRule type="containsBlanks" dxfId="0" priority="1">
      <formula>LEN(TRIM(B5))=0</formula>
    </cfRule>
  </conditionalFormatting>
  <conditionalFormatting sqref="B22">
    <cfRule type="containsBlanks" dxfId="0" priority="2">
      <formula>LEN(TRIM(B22))=0</formula>
    </cfRule>
  </conditionalFormatting>
  <conditionalFormatting sqref="B31">
    <cfRule type="containsBlanks" dxfId="0" priority="3">
      <formula>LEN(TRIM(B31))=0</formula>
    </cfRule>
  </conditionalFormatting>
  <drawing r:id="rId1"/>
</worksheet>
</file>