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felsen/Downloads/"/>
    </mc:Choice>
  </mc:AlternateContent>
  <xr:revisionPtr revIDLastSave="0" documentId="8_{764EB0C2-3C49-D945-B6C8-4B8B87601BD4}" xr6:coauthVersionLast="47" xr6:coauthVersionMax="47" xr10:uidLastSave="{00000000-0000-0000-0000-000000000000}"/>
  <bookViews>
    <workbookView xWindow="8260" yWindow="2520" windowWidth="43240" windowHeight="32800" activeTab="4" xr2:uid="{D99B606B-9B6A-B540-A040-0CAE30ACB643}"/>
  </bookViews>
  <sheets>
    <sheet name="Tasks" sheetId="1" r:id="rId1"/>
    <sheet name="Matrix" sheetId="2" r:id="rId2"/>
    <sheet name="Timeline" sheetId="8" r:id="rId3"/>
    <sheet name="Andy test" sheetId="7" state="hidden" r:id="rId4"/>
    <sheet name="Tasks by category" sheetId="11" r:id="rId5"/>
  </sheets>
  <calcPr calcId="191029"/>
  <pivotCaches>
    <pivotCache cacheId="5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I43" i="1"/>
  <c r="I44" i="1"/>
  <c r="I45" i="1"/>
  <c r="I46" i="1"/>
  <c r="I47" i="1"/>
  <c r="I48" i="1"/>
  <c r="I49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H42" i="1"/>
  <c r="H43" i="1"/>
  <c r="H44" i="1"/>
  <c r="H45" i="1"/>
  <c r="H46" i="1"/>
  <c r="H47" i="1"/>
  <c r="H48" i="1"/>
  <c r="H49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tc={4244A3B3-047E-8E41-B965-EA33A9C5ADFB}</author>
  </authors>
  <commentList>
    <comment ref="J1" authorId="0" shapeId="0" xr:uid="{4244A3B3-047E-8E41-B965-EA33A9C5ADF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calculate how much time it will take in absolute</t>
      </text>
    </comment>
  </commentList>
</comments>
</file>

<file path=xl/sharedStrings.xml><?xml version="1.0" encoding="utf-8"?>
<sst xmlns="http://schemas.openxmlformats.org/spreadsheetml/2006/main" count="103" uniqueCount="47">
  <si>
    <t>Task</t>
  </si>
  <si>
    <t>Urgency</t>
  </si>
  <si>
    <t>Importance</t>
  </si>
  <si>
    <t>efforts in weeks</t>
  </si>
  <si>
    <t>comment</t>
  </si>
  <si>
    <t>start_date</t>
  </si>
  <si>
    <t>end_date</t>
  </si>
  <si>
    <t>disruption factor</t>
  </si>
  <si>
    <t>Duration in days</t>
  </si>
  <si>
    <t>Category</t>
  </si>
  <si>
    <t>Tech Debt</t>
  </si>
  <si>
    <t>Iterate faster</t>
  </si>
  <si>
    <t>IT/infosec</t>
  </si>
  <si>
    <t>Cost optimization</t>
  </si>
  <si>
    <t>Scale better</t>
  </si>
  <si>
    <t>SDLC / Ops</t>
  </si>
  <si>
    <t>(blank)</t>
  </si>
  <si>
    <t>Grand Total</t>
  </si>
  <si>
    <t>Sum of efforts in weeks</t>
  </si>
  <si>
    <t>Tasks</t>
  </si>
  <si>
    <t xml:space="preserve">  </t>
  </si>
  <si>
    <t>nisl condimentum id</t>
  </si>
  <si>
    <t>venenatis a condimentum</t>
  </si>
  <si>
    <t>vitae sapien pellentesque habitant</t>
  </si>
  <si>
    <t>morbi tristique senectus et netus et malesuada</t>
  </si>
  <si>
    <t>fames ac turpis egestas sed tempus urna et pharetra</t>
  </si>
  <si>
    <t>pharetra massa massa ultricies mi quis hendrerit</t>
  </si>
  <si>
    <t>dolor magna eget est lorem ipsum dolor sit amet</t>
  </si>
  <si>
    <t>consectetur adipiscing elit pellentesque habitant</t>
  </si>
  <si>
    <t>fames ac turpis egestas integer eget aliquet</t>
  </si>
  <si>
    <t>nibh praesent tristique magna sit amet purus</t>
  </si>
  <si>
    <t>gravida quis blandit turpis cursus in hac</t>
  </si>
  <si>
    <t>habitasse platea dictumst quisque sagittis</t>
  </si>
  <si>
    <t xml:space="preserve">purus sit amet volutpat consequat mauris nunc </t>
  </si>
  <si>
    <t>congue nisi vitae suscipit tellus mauris a diam</t>
  </si>
  <si>
    <t>maecenas sed enim ut sem viverra aliquet eget sit</t>
  </si>
  <si>
    <t>amet tellus cras adipiscing enim eu turpis egestas</t>
  </si>
  <si>
    <t>pretium aenean pharetra magna ac placerat vestibulum</t>
  </si>
  <si>
    <t>lectus mauris ultrices eros in cursus turpis massa</t>
  </si>
  <si>
    <t>tincidunt dui ut ornare lectus sit amet est placerat</t>
  </si>
  <si>
    <t>in egestas erat imperdiet sed euismod nisi porta</t>
  </si>
  <si>
    <t>lorem mollis aliquam ut porttitor leo a diam</t>
  </si>
  <si>
    <t>sollicitudin tempor id eu nisl nunc mi ipsum</t>
  </si>
  <si>
    <t>faucibus vitae aliquet nec ullamcorper sit amet</t>
  </si>
  <si>
    <t>risus nullam eget felis eget nunc lobortis mattis</t>
  </si>
  <si>
    <t>aliquam faucibus purus in massa tempor nec feugiat</t>
  </si>
  <si>
    <t>nisl pretium fusce id velit ut tortor pretium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</si>
</sst>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4" fillId="0" borderId="0" xfId="1" applyFill="1"/>
    <xf numFmtId="0" fontId="5" fillId="0" borderId="0" xfId="0" quotePrefix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yyyy\-mm\-dd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4" formatCode="yyyy\-mm\-dd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Eisenhower matrix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114815027683567E-3"/>
          <c:y val="6.1976415991479329E-2"/>
          <c:w val="0.97906109512380879"/>
          <c:h val="0.91460968974622858"/>
        </c:manualLayout>
      </c:layout>
      <c:bubbleChart>
        <c:varyColors val="0"/>
        <c:ser>
          <c:idx val="0"/>
          <c:order val="0"/>
          <c:tx>
            <c:strRef>
              <c:f>Tasks!$A$29:$A$119</c:f>
              <c:strCache>
                <c:ptCount val="91"/>
              </c:strCache>
            </c:strRef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6809609772415938E-2"/>
                  <c:y val="2.5333287103394608E-2"/>
                </c:manualLayout>
              </c:layout>
              <c:tx>
                <c:rich>
                  <a:bodyPr/>
                  <a:lstStyle/>
                  <a:p>
                    <a:fld id="{F618B1B2-7096-9B43-8B7B-A69E833FCDB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A170169-CBBF-4145-B380-D9A5582B288B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AD4-7742-A0D9-F25599E76D74}"/>
                </c:ext>
              </c:extLst>
            </c:dLbl>
            <c:dLbl>
              <c:idx val="1"/>
              <c:layout>
                <c:manualLayout>
                  <c:x val="-7.3977623678478571E-2"/>
                  <c:y val="0.12112937801449136"/>
                </c:manualLayout>
              </c:layout>
              <c:tx>
                <c:rich>
                  <a:bodyPr/>
                  <a:lstStyle/>
                  <a:p>
                    <a:fld id="{697BEF15-744D-7643-B76E-F6C910931AC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6E82B34-EAB7-384E-B8F1-8F1414D5AE64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AD4-7742-A0D9-F25599E76D74}"/>
                </c:ext>
              </c:extLst>
            </c:dLbl>
            <c:dLbl>
              <c:idx val="2"/>
              <c:layout>
                <c:manualLayout>
                  <c:x val="-8.0463696005711183E-2"/>
                  <c:y val="-1.2235610725067549E-2"/>
                </c:manualLayout>
              </c:layout>
              <c:tx>
                <c:rich>
                  <a:bodyPr/>
                  <a:lstStyle/>
                  <a:p>
                    <a:fld id="{8C8B6C71-9EFA-F34C-A58D-F3772F295A9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C819AFB-5C25-A045-9916-8849BDB1034F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AD4-7742-A0D9-F25599E76D74}"/>
                </c:ext>
              </c:extLst>
            </c:dLbl>
            <c:dLbl>
              <c:idx val="3"/>
              <c:layout>
                <c:manualLayout>
                  <c:x val="-3.2666926483896179E-2"/>
                  <c:y val="2.2456589492430987E-2"/>
                </c:manualLayout>
              </c:layout>
              <c:tx>
                <c:rich>
                  <a:bodyPr/>
                  <a:lstStyle/>
                  <a:p>
                    <a:fld id="{13AE9A45-E0EE-5A41-8DC4-2882C53CEC4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464E0E7-D7FB-994B-9863-636DBCE52068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AD4-7742-A0D9-F25599E76D74}"/>
                </c:ext>
              </c:extLst>
            </c:dLbl>
            <c:dLbl>
              <c:idx val="4"/>
              <c:layout>
                <c:manualLayout>
                  <c:x val="-6.6807706216351515E-2"/>
                  <c:y val="7.2033112686212084E-2"/>
                </c:manualLayout>
              </c:layout>
              <c:tx>
                <c:rich>
                  <a:bodyPr/>
                  <a:lstStyle/>
                  <a:p>
                    <a:fld id="{53F867A9-4E6F-A74F-8C5B-5F401EB3082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8F324D4-6F15-A141-A670-DB798769995B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AD4-7742-A0D9-F25599E76D74}"/>
                </c:ext>
              </c:extLst>
            </c:dLbl>
            <c:dLbl>
              <c:idx val="5"/>
              <c:layout>
                <c:manualLayout>
                  <c:x val="-6.7345749069568112E-2"/>
                  <c:y val="-2.4660415632677311E-2"/>
                </c:manualLayout>
              </c:layout>
              <c:tx>
                <c:rich>
                  <a:bodyPr/>
                  <a:lstStyle/>
                  <a:p>
                    <a:fld id="{A05F2783-E5A9-444B-9FE2-24764C88500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7D28F1B-8319-C543-BEDC-F07320FE55C2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AD4-7742-A0D9-F25599E76D7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8DC105-D967-384E-9468-7D2C22E27C3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6F3DF9A-0E4E-8540-896B-ECBD3D7DDEF6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AD4-7742-A0D9-F25599E76D7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5C51B0-46D9-F047-8811-44B5B582268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F67DB63-6DA3-7943-9334-2D64E83E1D7D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AD4-7742-A0D9-F25599E76D7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D93A8E-73C2-5B44-B457-75E836C22DF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3C28161-00E1-8241-A5D5-6C7573C42104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AD4-7742-A0D9-F25599E76D7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CDB416F-3391-B44C-AC29-9F23DF035B2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B29394-D6D5-3941-9DAB-5B6E909AB40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AD4-7742-A0D9-F25599E76D74}"/>
                </c:ext>
              </c:extLst>
            </c:dLbl>
            <c:dLbl>
              <c:idx val="10"/>
              <c:layout>
                <c:manualLayout>
                  <c:x val="-2.6436703342504208E-2"/>
                  <c:y val="-0.10721967153593374"/>
                </c:manualLayout>
              </c:layout>
              <c:tx>
                <c:rich>
                  <a:bodyPr/>
                  <a:lstStyle/>
                  <a:p>
                    <a:fld id="{A0F8826A-2E8F-1D4E-AE01-9D94BCA993D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4C96534-98F3-1A41-89E2-31F8A81801B3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AD4-7742-A0D9-F25599E76D74}"/>
                </c:ext>
              </c:extLst>
            </c:dLbl>
            <c:dLbl>
              <c:idx val="11"/>
              <c:layout>
                <c:manualLayout>
                  <c:x val="-2.9057480009102011E-2"/>
                  <c:y val="-8.1994474311983534E-2"/>
                </c:manualLayout>
              </c:layout>
              <c:tx>
                <c:rich>
                  <a:bodyPr/>
                  <a:lstStyle/>
                  <a:p>
                    <a:fld id="{E073EECB-D520-2C4E-A67A-5DF845310E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7DF9BEA-E835-1D49-A027-95FF0994DBE2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AD4-7742-A0D9-F25599E76D74}"/>
                </c:ext>
              </c:extLst>
            </c:dLbl>
            <c:dLbl>
              <c:idx val="12"/>
              <c:layout>
                <c:manualLayout>
                  <c:x val="-2.75933100115766E-2"/>
                  <c:y val="9.9222160523293509E-2"/>
                </c:manualLayout>
              </c:layout>
              <c:tx>
                <c:rich>
                  <a:bodyPr/>
                  <a:lstStyle/>
                  <a:p>
                    <a:fld id="{792C5DB5-F9E1-724F-8E65-2261CDB439E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F227F68-EBB9-9042-9CC7-848DAF15FA97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AD4-7742-A0D9-F25599E76D74}"/>
                </c:ext>
              </c:extLst>
            </c:dLbl>
            <c:dLbl>
              <c:idx val="13"/>
              <c:layout>
                <c:manualLayout>
                  <c:x val="-5.6636156637351706E-2"/>
                  <c:y val="2.2239775048690177E-2"/>
                </c:manualLayout>
              </c:layout>
              <c:tx>
                <c:rich>
                  <a:bodyPr/>
                  <a:lstStyle/>
                  <a:p>
                    <a:fld id="{8DD60CF2-CCD1-DB4C-8D69-1448ACE4309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68C6339-F43F-5346-8D5A-087C0CD0C93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AD4-7742-A0D9-F25599E76D74}"/>
                </c:ext>
              </c:extLst>
            </c:dLbl>
            <c:dLbl>
              <c:idx val="14"/>
              <c:layout>
                <c:manualLayout>
                  <c:x val="-5.9038770465704923E-2"/>
                  <c:y val="2.3653012366607776E-2"/>
                </c:manualLayout>
              </c:layout>
              <c:tx>
                <c:rich>
                  <a:bodyPr/>
                  <a:lstStyle/>
                  <a:p>
                    <a:fld id="{9FACB0C9-93F7-334A-A4D0-0B44728C11D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51B52A6-440D-7641-B8E2-DFB7555AC4F6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AD4-7742-A0D9-F25599E76D74}"/>
                </c:ext>
              </c:extLst>
            </c:dLbl>
            <c:dLbl>
              <c:idx val="15"/>
              <c:layout>
                <c:manualLayout>
                  <c:x val="-3.9217508709266456E-2"/>
                  <c:y val="-2.7751064770422069E-2"/>
                </c:manualLayout>
              </c:layout>
              <c:tx>
                <c:rich>
                  <a:bodyPr/>
                  <a:lstStyle/>
                  <a:p>
                    <a:fld id="{0B6DD54D-EC11-6A45-80C7-C2CF7D1F234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83D1ECE-54E9-7643-8B07-8C95EB55A4E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AD4-7742-A0D9-F25599E76D7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A6EA619-2406-334C-B64B-85A82690D3E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5B51CEE-4E73-6840-8328-8987D852B071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AD4-7742-A0D9-F25599E76D7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971CC40-6914-5840-8314-7012D86AF5D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4492E6B-3BBF-F046-B85E-6C51BC5E9B2A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AD4-7742-A0D9-F25599E76D74}"/>
                </c:ext>
              </c:extLst>
            </c:dLbl>
            <c:dLbl>
              <c:idx val="18"/>
              <c:layout>
                <c:manualLayout>
                  <c:x val="-6.452887408166752E-2"/>
                  <c:y val="7.1930281138359156E-2"/>
                </c:manualLayout>
              </c:layout>
              <c:tx>
                <c:rich>
                  <a:bodyPr/>
                  <a:lstStyle/>
                  <a:p>
                    <a:fld id="{F5255584-601A-8347-B5DF-8E91B8C34CB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218DB37-2269-B347-8ACF-16A7693CEB4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AD4-7742-A0D9-F25599E76D74}"/>
                </c:ext>
              </c:extLst>
            </c:dLbl>
            <c:dLbl>
              <c:idx val="19"/>
              <c:layout>
                <c:manualLayout>
                  <c:x val="-6.2726701835258747E-2"/>
                  <c:y val="2.6325395474307265E-2"/>
                </c:manualLayout>
              </c:layout>
              <c:tx>
                <c:rich>
                  <a:bodyPr/>
                  <a:lstStyle/>
                  <a:p>
                    <a:fld id="{D542614C-2759-C042-B3CE-5D5CAFCABEE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A43DB72-9532-3F4F-A5FA-E3B7D7E0A931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AD4-7742-A0D9-F25599E76D74}"/>
                </c:ext>
              </c:extLst>
            </c:dLbl>
            <c:dLbl>
              <c:idx val="20"/>
              <c:layout>
                <c:manualLayout>
                  <c:x val="-5.7757009682633795E-2"/>
                  <c:y val="2.8754104147123108E-2"/>
                </c:manualLayout>
              </c:layout>
              <c:tx>
                <c:rich>
                  <a:bodyPr/>
                  <a:lstStyle/>
                  <a:p>
                    <a:fld id="{45D13139-58A2-B64F-9EFA-E3821A8C48A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62A30FB-EDF8-AF4C-805D-065F99ED2B6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AD4-7742-A0D9-F25599E76D74}"/>
                </c:ext>
              </c:extLst>
            </c:dLbl>
            <c:dLbl>
              <c:idx val="21"/>
              <c:layout>
                <c:manualLayout>
                  <c:x val="-6.373618215606261E-2"/>
                  <c:y val="5.9169918977519116E-2"/>
                </c:manualLayout>
              </c:layout>
              <c:tx>
                <c:rich>
                  <a:bodyPr/>
                  <a:lstStyle/>
                  <a:p>
                    <a:fld id="{B575ACCB-B902-C741-81AD-C40F4998215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80DF90D-0BA0-1647-89B2-F5631020C054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AD4-7742-A0D9-F25599E76D7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FC506D0-3171-5B40-89F6-F76304D9A8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62B9AA1-AD76-6248-9F6E-6985336FC619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AD4-7742-A0D9-F25599E76D74}"/>
                </c:ext>
              </c:extLst>
            </c:dLbl>
            <c:dLbl>
              <c:idx val="23"/>
              <c:layout>
                <c:manualLayout>
                  <c:x val="-4.1833736330837965E-2"/>
                  <c:y val="-1.1363195305562084E-2"/>
                </c:manualLayout>
              </c:layout>
              <c:tx>
                <c:rich>
                  <a:bodyPr/>
                  <a:lstStyle/>
                  <a:p>
                    <a:fld id="{BBA6685D-D811-3747-91A1-57103EF5F80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10363F0-79FC-EE40-893F-9AD9173E1BBE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0AD4-7742-A0D9-F25599E76D7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6175DA5-BBB7-444A-B4D4-1AD10ADBFD9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6FAC908-4E74-AF41-8C6F-277D4B5BDD28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AD4-7742-A0D9-F25599E76D74}"/>
                </c:ext>
              </c:extLst>
            </c:dLbl>
            <c:dLbl>
              <c:idx val="25"/>
              <c:layout>
                <c:manualLayout>
                  <c:x val="-5.5300238283825402E-2"/>
                  <c:y val="2.1394540978376293E-2"/>
                </c:manualLayout>
              </c:layout>
              <c:tx>
                <c:rich>
                  <a:bodyPr/>
                  <a:lstStyle/>
                  <a:p>
                    <a:fld id="{59BDFD95-B285-0E4C-9300-624831EF67B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13E4E3A-0A95-0B4D-A429-1FB257D7ABF7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0AD4-7742-A0D9-F25599E76D74}"/>
                </c:ext>
              </c:extLst>
            </c:dLbl>
            <c:dLbl>
              <c:idx val="26"/>
              <c:layout>
                <c:manualLayout>
                  <c:x val="-5.8395518902082916E-2"/>
                  <c:y val="3.2796570016333258E-2"/>
                </c:manualLayout>
              </c:layout>
              <c:tx>
                <c:rich>
                  <a:bodyPr/>
                  <a:lstStyle/>
                  <a:p>
                    <a:fld id="{29CA7578-55B9-A44B-BE2E-3C066344BAE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54CC709-95C3-A247-9E1F-4C6DE61032F9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AD4-7742-A0D9-F25599E76D7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AEED34F-9597-4247-9EC7-A3FDAB8B619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8A523B0F-9859-4449-9C0A-89436D3F0B5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0AD4-7742-A0D9-F25599E76D7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E5A3181-D7E8-0045-B9A5-3A9F02A630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A7D1BA24-4BFD-6248-AA8D-605FDEEEEA2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AD4-7742-A0D9-F25599E76D7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D18FE01-7A0D-AD46-936E-3F8EA9C760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89F081F-9E7C-8C47-98E1-F4C4E7C1DD9A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AD4-7742-A0D9-F25599E76D7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90151EA-AB8A-C440-BCD0-80D7DA1010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F7A372A5-8271-7946-9644-547859080694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AD4-7742-A0D9-F25599E76D7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3B4ABE8-1A32-5147-A7AB-B44B8B409A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4A9DFA7B-E51A-7B44-BC91-3E7C0982492B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AD4-7742-A0D9-F25599E76D7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CCB43AB-13D1-F64F-B354-67BE2E31E8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093EF6F-87E4-0F47-A96C-A3314616BACE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AD4-7742-A0D9-F25599E76D7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70E0F78-F7E2-1545-9EBB-EC1CD0C24C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589B39D0-1362-AD4E-ABB2-4EEE545C1167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AD4-7742-A0D9-F25599E76D7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D1350A9-F946-364E-A3C9-C33242A561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E144ADF-125D-B247-A9E0-8462DD1CDD4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AD4-7742-A0D9-F25599E76D7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EB017B8-6271-7B44-8A78-3B99F0E130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6FE08345-FFD9-D848-9D52-B61B07C682AD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AD4-7742-A0D9-F25599E76D7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B380C11-D7D4-4645-A922-1BA5AD7069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0B427049-9CA1-2E42-8FE6-DAD29BC45C0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AD4-7742-A0D9-F25599E76D7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23EE9FC-BAC9-724D-8A44-096DF6777D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8ADC9DB2-7C01-0A49-B76F-186677DD2D8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AD4-7742-A0D9-F25599E76D7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36706F7-C7F4-2842-9D02-3A588403BD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40B13214-F737-FB47-9275-EE8C20F2AFF0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AD4-7742-A0D9-F25599E76D7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6EDBF59-148F-6348-A1EB-DD119900EF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87FEC1AC-EF38-A94F-B958-01518BE00933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AD4-7742-A0D9-F25599E76D7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0E5467E-D952-3840-8E7B-F3A93B8067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2DB6BB0D-1FDC-194E-BE43-C3E07EB8AFFD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AD4-7742-A0D9-F25599E76D7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AB566D5-88A8-3843-9131-90764CA2F2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1578097F-C696-0740-979C-B786D0F72BE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AD4-7742-A0D9-F25599E76D7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3F81216-C464-C342-B7CB-C8A871862E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3C5089CC-C8CB-EA42-A4DB-99BF18F13889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AD4-7742-A0D9-F25599E76D7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1209DD5-B56A-2D4A-904C-7A84056E10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3DF1382E-5ECB-C54F-BE62-8919AAA8357E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AD4-7742-A0D9-F25599E76D7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4F7AAA2-EF41-894F-AA7F-115EF72836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75D0E6C3-0591-D944-85A3-A6E7B2901D14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AD4-7742-A0D9-F25599E76D7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1A0BD17-FD33-414D-903E-641F130D28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5D6177D3-6831-864B-A76F-ECFBBC53124E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AD4-7742-A0D9-F25599E76D7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B4C2EF5-38D0-7841-804E-A0927DF1A0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8BC1AD2B-C93D-3148-BE58-AF643A4BFCCE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AD4-7742-A0D9-F25599E76D7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1307FCD-CB7B-BA4C-8165-5BBE68EF49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14B1F72E-C5FE-0A49-BEE4-C6862F4CF51D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AD4-7742-A0D9-F25599E76D7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1166014-FD86-5A45-8E74-C7C6DEEEA02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965F415-C5E9-E742-8A68-ABDB26AD83B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0AD4-7742-A0D9-F25599E76D74}"/>
                </c:ext>
              </c:extLst>
            </c:dLbl>
            <c:dLbl>
              <c:idx val="49"/>
              <c:layout>
                <c:manualLayout>
                  <c:x val="-4.6474893193095432E-2"/>
                  <c:y val="2.4287344516718018E-2"/>
                </c:manualLayout>
              </c:layout>
              <c:tx>
                <c:rich>
                  <a:bodyPr/>
                  <a:lstStyle/>
                  <a:p>
                    <a:fld id="{07299756-2475-C746-BA51-F2B6D8610D8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E20ACC9-42E1-AE4C-AABB-B6A0204AB7D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0AD4-7742-A0D9-F25599E76D74}"/>
                </c:ext>
              </c:extLst>
            </c:dLbl>
            <c:dLbl>
              <c:idx val="50"/>
              <c:layout>
                <c:manualLayout>
                  <c:x val="-4.1305328837536119E-2"/>
                  <c:y val="-1.8169329385220503E-2"/>
                </c:manualLayout>
              </c:layout>
              <c:tx>
                <c:rich>
                  <a:bodyPr/>
                  <a:lstStyle/>
                  <a:p>
                    <a:fld id="{AE858262-C5A7-9549-BC3C-352761AEC33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B935613-B7B0-FE4E-9E0A-D328D85CD20E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0AD4-7742-A0D9-F25599E76D7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19BF5E7-4003-5442-A4B2-3727AB812B5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D38A059-4963-0640-BD48-755BB5138D6D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0AD4-7742-A0D9-F25599E76D74}"/>
                </c:ext>
              </c:extLst>
            </c:dLbl>
            <c:dLbl>
              <c:idx val="52"/>
              <c:layout>
                <c:manualLayout>
                  <c:x val="-2.9697554586624927E-2"/>
                  <c:y val="-4.959093919531924E-2"/>
                </c:manualLayout>
              </c:layout>
              <c:tx>
                <c:rich>
                  <a:bodyPr/>
                  <a:lstStyle/>
                  <a:p>
                    <a:fld id="{2D4673D1-772F-AD48-9362-12D46B47C9E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7905B08-FABC-A840-8B96-ADD5DB7ED36B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0AD4-7742-A0D9-F25599E76D7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B7F29D7-9642-C141-A91C-5416E99FF76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5415205-E43E-C549-BF82-858308D09CEB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0AD4-7742-A0D9-F25599E76D7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B5ED638-EA92-1540-8246-3DD2F2170E3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C8DF06E-1FA6-B749-905E-1466B0F7CF4E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0AD4-7742-A0D9-F25599E76D74}"/>
                </c:ext>
              </c:extLst>
            </c:dLbl>
            <c:dLbl>
              <c:idx val="55"/>
              <c:layout>
                <c:manualLayout>
                  <c:x val="-1.6871755081709676E-2"/>
                  <c:y val="2.1015025295751076E-2"/>
                </c:manualLayout>
              </c:layout>
              <c:tx>
                <c:rich>
                  <a:bodyPr/>
                  <a:lstStyle/>
                  <a:p>
                    <a:fld id="{8CDD403D-C698-CE4A-8ACD-8952F74A373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2C892E0-1B8A-5D42-8193-11CDED5858D8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0AD4-7742-A0D9-F25599E76D74}"/>
                </c:ext>
              </c:extLst>
            </c:dLbl>
            <c:dLbl>
              <c:idx val="56"/>
              <c:layout>
                <c:manualLayout>
                  <c:x val="-4.514298811496345E-2"/>
                  <c:y val="3.6152915668150105E-2"/>
                </c:manualLayout>
              </c:layout>
              <c:tx>
                <c:rich>
                  <a:bodyPr/>
                  <a:lstStyle/>
                  <a:p>
                    <a:fld id="{B147B7B0-7E01-2F4B-8E4F-37A4DD32D40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72688E2-1D84-5C4B-8BA4-5A36E683C303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0AD4-7742-A0D9-F25599E76D7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9C11E8A-FA0B-5E43-957F-52869D75B78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4C92A25-3BC7-BB44-9B8A-2FA5F211FA5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0AD4-7742-A0D9-F25599E76D74}"/>
                </c:ext>
              </c:extLst>
            </c:dLbl>
            <c:dLbl>
              <c:idx val="58"/>
              <c:layout>
                <c:manualLayout>
                  <c:x val="-5.9259775466022999E-2"/>
                  <c:y val="4.515759443113089E-2"/>
                </c:manualLayout>
              </c:layout>
              <c:tx>
                <c:rich>
                  <a:bodyPr/>
                  <a:lstStyle/>
                  <a:p>
                    <a:fld id="{109A14BB-06E4-FF49-9DC6-8FA0F4770E8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18C51DB-5B5C-4A4D-8AF7-5D95F420C3E7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0AD4-7742-A0D9-F25599E76D7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ABF7274-3EEA-CE4B-9148-895D802E394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181CC6E-8752-8F49-95E0-51B3A20810AF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0AD4-7742-A0D9-F25599E76D7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C78C9A8-B16F-A64A-85F2-ACECA39C7FB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F136275-A477-DC48-BF70-E2316E84CEDE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0AD4-7742-A0D9-F25599E76D74}"/>
                </c:ext>
              </c:extLst>
            </c:dLbl>
            <c:dLbl>
              <c:idx val="61"/>
              <c:layout>
                <c:manualLayout>
                  <c:x val="-5.076771653543307E-2"/>
                  <c:y val="-1.1821826619498649E-2"/>
                </c:manualLayout>
              </c:layout>
              <c:tx>
                <c:rich>
                  <a:bodyPr/>
                  <a:lstStyle/>
                  <a:p>
                    <a:fld id="{BFF7E67D-CE2A-8C4F-80C6-6ADF8C3B585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C90059F-E8B2-BE4B-A8C8-1F39E0BAB2F6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0AD4-7742-A0D9-F25599E76D7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B626714-26FE-E14C-972C-8F0235DEBD0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95CA3DF-0CC9-7F49-B35F-D1E6747C0477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0AD4-7742-A0D9-F25599E76D7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87D802D-0920-B24C-AECC-7813EF83D29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BB492E3-BAFD-7041-BBBE-498EBC36B722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0AD4-7742-A0D9-F25599E76D7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55BBD81-7528-B442-965D-9E90364A405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2AB96F3-8547-E74F-8D59-2C9CE93D6169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0AD4-7742-A0D9-F25599E76D7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7B2111C-D77E-A944-8DAC-6F83ADDA388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370BF38-2144-C846-BDCB-E4A144C6D754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0AD4-7742-A0D9-F25599E76D7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C38D1D8-AA81-D946-A2A9-544B917B260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DF7B0BA-A54A-C64F-9975-3E6CEEB4FF0E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0AD4-7742-A0D9-F25599E76D7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2B5E017-9BAB-BD49-96B5-BC63D6E75FE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5CD2778-A19F-BD4F-8FB1-9A5B3AEF727D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0AD4-7742-A0D9-F25599E76D7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B61D337-2D0C-9842-98A0-AD28087496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0432B09-685F-974D-A68B-74B49421825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0AD4-7742-A0D9-F25599E76D7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7623C43-3A80-D243-83A7-50FCC477BC0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2FB979B-6C0B-B141-994C-F84BD7F66182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0AD4-7742-A0D9-F25599E76D7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2966C71-71C8-C74C-B29F-02A4EC0B760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74B78B4-F0EF-8245-A731-13D60425ACBF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0AD4-7742-A0D9-F25599E76D7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A5A3F2E-8F76-544C-A9E9-EDD38BE9CDD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F355CE6-09BA-6B42-9197-775A11FF46BF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0AD4-7742-A0D9-F25599E76D7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0D99813-8A5F-244D-A462-36191867613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8BA3E37-15F7-994F-86DE-2305750C099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0AD4-7742-A0D9-F25599E76D7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C66F2FF-4FE1-B640-8D2C-7ECBD33B631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56BFC57-CF26-DA4D-9065-C00F36ABD0BF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0AD4-7742-A0D9-F25599E76D7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1B56C1B-6986-F341-9C35-191EC8BB510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AAD16EE-FBE8-5241-899E-00AD54E108B7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0AD4-7742-A0D9-F25599E76D7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3F26CD5-72E0-AC46-A4D0-AD9ED0E375A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1EC4B26-C431-D84C-BCAE-2E12A2617FD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0AD4-7742-A0D9-F25599E76D7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1B70501-D80E-4049-BB44-72DA7626DF8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02F81D0-8199-CE41-A69C-ACE2BBDAA342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0AD4-7742-A0D9-F25599E76D7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A03DA9A-5DD6-D74D-B778-F874E4EA2A7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540B009-850E-824E-9146-56BBDCE822D9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0AD4-7742-A0D9-F25599E76D7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DB46CA7-A4F1-0D46-9B8D-99430E6B7D8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477D5C5-A174-184D-A908-EEAA5DBD8D48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0AD4-7742-A0D9-F25599E76D7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59B7FA5-F987-4D43-BC18-6E059EDBB93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12BC365-95BC-8949-97DB-EFCC3A62A17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0AD4-7742-A0D9-F25599E76D7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7394112-07D5-A24C-B379-F58A32884CF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02930BE-C3FA-254C-8AC5-789DB579005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0AD4-7742-A0D9-F25599E76D7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AD901AB-8923-384F-BE50-C5E3C8FC07E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73CE9C5-AEC6-FB41-A21D-BFA42D58799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0AD4-7742-A0D9-F25599E76D7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CF1AA0B-AE6E-5147-9199-8081C291C08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DD8A969-0A3E-A847-A059-49FEC12CC549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0AD4-7742-A0D9-F25599E76D7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3B68607-9922-B34F-9E90-35971A9F3BB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1D49610-8C62-FA4E-8B1A-08B850FAFE5A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0AD4-7742-A0D9-F25599E76D7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FAAB2B8-286B-2A41-A6FC-88F77E0D4C0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1C7A73D-7BE4-BD43-A023-D25C796A2C7A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0AD4-7742-A0D9-F25599E76D7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812F93D-669F-BC4A-975F-E4F411FA4B3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3E9ABC2-EE00-A74A-A77C-20554C235C2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0AD4-7742-A0D9-F25599E76D7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020AFCF-AA05-834D-B0E4-CCA8E71F72A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A0C3437-A339-CC4C-9341-8328CD5255B4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0AD4-7742-A0D9-F25599E76D7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283E68B-DDA8-5049-BFF4-5D45536C7EF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264F9B6-06B4-5348-B639-79DD2A433E9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0AD4-7742-A0D9-F25599E76D7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CD91664-0208-4B45-95BE-5B4C5C7D704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E844ED2-B6A4-6147-8FFC-10F892D9FD4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0AD4-7742-A0D9-F25599E76D7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429EEA9-092F-1E45-999B-EEEE9C17710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2D7FEFD-9B1D-4645-93AA-C50A17D6FD5E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0AD4-7742-A0D9-F25599E76D7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A11B267D-DDC2-684A-8CE2-48360786C5E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72FEB54-3DE5-B540-A6F2-0FD331F92CE7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0AD4-7742-A0D9-F25599E76D7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FE2C928-D9C3-D245-9D32-CCE1F55FA8E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9BC43C1-F7C4-EE4C-877C-12A89DE5C0F3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0AD4-7742-A0D9-F25599E76D7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CB3D046-DADA-4E40-9C5C-930E72935E8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ECEED1D-C416-B84D-8DFA-559A84B1B257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0AD4-7742-A0D9-F25599E76D7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8D5C743-2B00-644A-B80A-C8658236FFB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161101E-FC46-6B4C-BBBB-0DAD3A5B720B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0AD4-7742-A0D9-F25599E76D7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609E373-0481-2441-A140-C29000FAEE6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B1F34A0-C1EC-E941-818A-C721AAF5735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0AD4-7742-A0D9-F25599E76D7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42F2E1B-6B1A-6A4F-AA84-86D76F0160B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EA9C43A-83D6-234C-A9FD-083B730F0281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0AD4-7742-A0D9-F25599E76D7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4237441D-BD69-684C-9EC6-55364628335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495D5B3-7C0B-DD49-8615-1807EB523B79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0AD4-7742-A0D9-F25599E76D7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7B62E2B-60E7-7842-9F45-CCD300323DA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916A2B1-C21A-6A49-A78C-1354BC6B720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0AD4-7742-A0D9-F25599E76D7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CDF03B46-3758-9944-9642-F307A58323B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D27D1BF-5568-B244-9B23-48187F6D21CD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0AD4-7742-A0D9-F25599E76D7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C088B84-26FD-6243-902A-787E7C47C13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50AD693-92FE-CB41-8FFA-DB66ACA555CA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0AD4-7742-A0D9-F25599E76D7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DA7B77C-6149-C54F-AA49-B512AC409C3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53DD3C8-70A4-DA44-BEFC-D1895518BC68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0AD4-7742-A0D9-F25599E76D7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681CFFD-B3B6-6349-97FF-BF7E6A9E8ED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37A9915-A836-9E4C-8B09-B203AEE01143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0AD4-7742-A0D9-F25599E76D7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07650F9-01F7-A048-9691-C72CF5731AE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BEA947F-B40F-1E44-A839-C54AC7E9ED7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0AD4-7742-A0D9-F25599E76D7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518DBA2-F9CC-C349-ACDF-B625DC33952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E8998D0-38AA-3145-8DF5-FE284C9EE6F6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0AD4-7742-A0D9-F25599E76D7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B7A29D86-4AD2-4344-B12D-BE6A3724D47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35817B9-91E9-A04F-8546-9531443E99F9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0AD4-7742-A0D9-F25599E76D7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185DD3E-040F-6840-AA11-251F80DEE6F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DB81887-F3B6-7747-AB6D-2B755C7AA4DA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0AD4-7742-A0D9-F25599E76D7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03A73E3-212F-D347-BEDA-E1423527723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411C6AF-58BA-9842-B429-9A5D431AF9A4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0AD4-7742-A0D9-F25599E76D7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C0E64D6E-C7F4-364A-B7B2-A8E06E16610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CED5583-0BD6-3D43-A070-07050888E498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0AD4-7742-A0D9-F25599E76D7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FCE1F15-B2FF-7941-A2CF-4F9EB4E7970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0657235-EA9F-D449-BEB6-0979D3BDEF4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0AD4-7742-A0D9-F25599E76D7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EBC8000-621D-AA4D-A7C6-FBFEDEC6CCD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98E8D29-3F66-9A4B-B83E-4F5E01A5463B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0AD4-7742-A0D9-F25599E76D7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E4CFDBD-5870-4142-B4D0-CA692D0C5A4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CB9953C-05AA-C846-A444-507C57CC1E9D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0AD4-7742-A0D9-F25599E76D7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D7559D3D-0224-4E4A-A58B-42A3F1BA4D5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0ED946A-5E68-7F4B-BDDC-3F2B8887119F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0AD4-7742-A0D9-F25599E76D7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4786C1C-75D1-DE44-B006-355EAE38392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3ABF1E7-D9C2-F64D-8BF7-4CFE493C8E1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0AD4-7742-A0D9-F25599E76D7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E6A3157-2CF5-0A4F-AB26-01C8C1472DD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FA859BE-51C6-7B40-AEB8-6C30417A50F3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0AD4-7742-A0D9-F25599E76D7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3AD0A49-DDE8-0F4A-841A-5CD165B0F08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20FFF29-E1AD-CC46-A76C-27206BFA044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0AD4-7742-A0D9-F25599E76D7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A89CF22D-B732-7240-A93B-E4A96CCDD0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7BC9956-058B-DD43-ADA7-EB7444A90C6D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0AD4-7742-A0D9-F25599E76D7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3DFE88C5-50F6-634F-8226-5306E615557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02CD338-96F2-D946-BB4F-925612D840E4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0AD4-7742-A0D9-F25599E76D7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5502F5A0-8E46-974A-8BDF-90063C3395A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864DF9E-C2E1-8F41-9BE8-2DE5A9D3916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B4-8A49-B50C-F0D26DF66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spcCol="128016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Tasks!$B$2:$B$119</c:f>
              <c:numCache>
                <c:formatCode>General</c:formatCode>
                <c:ptCount val="118"/>
                <c:pt idx="0">
                  <c:v>0.86</c:v>
                </c:pt>
                <c:pt idx="1">
                  <c:v>0.52</c:v>
                </c:pt>
                <c:pt idx="2">
                  <c:v>0.98</c:v>
                </c:pt>
                <c:pt idx="3">
                  <c:v>0.72</c:v>
                </c:pt>
                <c:pt idx="4">
                  <c:v>0.33</c:v>
                </c:pt>
                <c:pt idx="5">
                  <c:v>0.59</c:v>
                </c:pt>
                <c:pt idx="6">
                  <c:v>0.95</c:v>
                </c:pt>
                <c:pt idx="7">
                  <c:v>0.51</c:v>
                </c:pt>
                <c:pt idx="8">
                  <c:v>0.51</c:v>
                </c:pt>
                <c:pt idx="9">
                  <c:v>0.49</c:v>
                </c:pt>
                <c:pt idx="10">
                  <c:v>0.81</c:v>
                </c:pt>
                <c:pt idx="11">
                  <c:v>0.72</c:v>
                </c:pt>
                <c:pt idx="12">
                  <c:v>1</c:v>
                </c:pt>
                <c:pt idx="13">
                  <c:v>0.03</c:v>
                </c:pt>
                <c:pt idx="14">
                  <c:v>0.56999999999999995</c:v>
                </c:pt>
                <c:pt idx="15">
                  <c:v>0.24</c:v>
                </c:pt>
                <c:pt idx="16">
                  <c:v>0.17</c:v>
                </c:pt>
                <c:pt idx="17">
                  <c:v>0.24</c:v>
                </c:pt>
                <c:pt idx="18">
                  <c:v>0.47</c:v>
                </c:pt>
                <c:pt idx="19">
                  <c:v>0.89</c:v>
                </c:pt>
                <c:pt idx="20">
                  <c:v>0.26</c:v>
                </c:pt>
                <c:pt idx="21">
                  <c:v>0.57999999999999996</c:v>
                </c:pt>
                <c:pt idx="22">
                  <c:v>0.8</c:v>
                </c:pt>
                <c:pt idx="23">
                  <c:v>0.61</c:v>
                </c:pt>
                <c:pt idx="24">
                  <c:v>0.98</c:v>
                </c:pt>
                <c:pt idx="25">
                  <c:v>0.6</c:v>
                </c:pt>
                <c:pt idx="26">
                  <c:v>0.74</c:v>
                </c:pt>
              </c:numCache>
            </c:numRef>
          </c:xVal>
          <c:yVal>
            <c:numRef>
              <c:f>Tasks!$C$2:$C$119</c:f>
              <c:numCache>
                <c:formatCode>General</c:formatCode>
                <c:ptCount val="118"/>
                <c:pt idx="0">
                  <c:v>0.08</c:v>
                </c:pt>
                <c:pt idx="1">
                  <c:v>0.35</c:v>
                </c:pt>
                <c:pt idx="2">
                  <c:v>0.6</c:v>
                </c:pt>
                <c:pt idx="3">
                  <c:v>0.54</c:v>
                </c:pt>
                <c:pt idx="4">
                  <c:v>0.48</c:v>
                </c:pt>
                <c:pt idx="5">
                  <c:v>0.47</c:v>
                </c:pt>
                <c:pt idx="6">
                  <c:v>0.59</c:v>
                </c:pt>
                <c:pt idx="7">
                  <c:v>0.59</c:v>
                </c:pt>
                <c:pt idx="8">
                  <c:v>0.15</c:v>
                </c:pt>
                <c:pt idx="9">
                  <c:v>0.15</c:v>
                </c:pt>
                <c:pt idx="10">
                  <c:v>0.33</c:v>
                </c:pt>
                <c:pt idx="11">
                  <c:v>0.36</c:v>
                </c:pt>
                <c:pt idx="12">
                  <c:v>0.02</c:v>
                </c:pt>
                <c:pt idx="13">
                  <c:v>0.66</c:v>
                </c:pt>
                <c:pt idx="14">
                  <c:v>0.8</c:v>
                </c:pt>
                <c:pt idx="15">
                  <c:v>0.5</c:v>
                </c:pt>
                <c:pt idx="16">
                  <c:v>0.23</c:v>
                </c:pt>
                <c:pt idx="17">
                  <c:v>0.51</c:v>
                </c:pt>
                <c:pt idx="18">
                  <c:v>0.02</c:v>
                </c:pt>
                <c:pt idx="19">
                  <c:v>0.83</c:v>
                </c:pt>
                <c:pt idx="20">
                  <c:v>0.69</c:v>
                </c:pt>
                <c:pt idx="21">
                  <c:v>0.39</c:v>
                </c:pt>
                <c:pt idx="22">
                  <c:v>0.4</c:v>
                </c:pt>
                <c:pt idx="23">
                  <c:v>0.04</c:v>
                </c:pt>
                <c:pt idx="24">
                  <c:v>0.18</c:v>
                </c:pt>
                <c:pt idx="25">
                  <c:v>0.86</c:v>
                </c:pt>
                <c:pt idx="26">
                  <c:v>0.74</c:v>
                </c:pt>
              </c:numCache>
            </c:numRef>
          </c:yVal>
          <c:bubbleSize>
            <c:numRef>
              <c:f>Tasks!$D$2:$D$119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12</c:v>
                </c:pt>
                <c:pt idx="17">
                  <c:v>20</c:v>
                </c:pt>
                <c:pt idx="18">
                  <c:v>12</c:v>
                </c:pt>
                <c:pt idx="19">
                  <c:v>4</c:v>
                </c:pt>
                <c:pt idx="20">
                  <c:v>2</c:v>
                </c:pt>
                <c:pt idx="21">
                  <c:v>30</c:v>
                </c:pt>
                <c:pt idx="22">
                  <c:v>8</c:v>
                </c:pt>
                <c:pt idx="23">
                  <c:v>5</c:v>
                </c:pt>
                <c:pt idx="24">
                  <c:v>10</c:v>
                </c:pt>
                <c:pt idx="25">
                  <c:v>3</c:v>
                </c:pt>
                <c:pt idx="26">
                  <c:v>8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Tasks!$A$2:$A$119</c15:f>
                <c15:dlblRangeCache>
                  <c:ptCount val="118"/>
                  <c:pt idx="0">
                    <c:v>nisl condimentum id</c:v>
                  </c:pt>
                  <c:pt idx="1">
                    <c:v>venenatis a condimentum</c:v>
                  </c:pt>
                  <c:pt idx="2">
                    <c:v>vitae sapien pellentesque habitant</c:v>
                  </c:pt>
                  <c:pt idx="3">
                    <c:v>morbi tristique senectus et netus et malesuada</c:v>
                  </c:pt>
                  <c:pt idx="4">
                    <c:v>fames ac turpis egestas sed tempus urna et pharetra</c:v>
                  </c:pt>
                  <c:pt idx="5">
                    <c:v>pharetra massa massa ultricies mi quis hendrerit</c:v>
                  </c:pt>
                  <c:pt idx="6">
                    <c:v>dolor magna eget est lorem ipsum dolor sit amet</c:v>
                  </c:pt>
                  <c:pt idx="7">
                    <c:v>consectetur adipiscing elit pellentesque habitant</c:v>
                  </c:pt>
                  <c:pt idx="8">
                    <c:v>morbi tristique senectus et netus et malesuada</c:v>
                  </c:pt>
                  <c:pt idx="9">
                    <c:v>fames ac turpis egestas integer eget aliquet</c:v>
                  </c:pt>
                  <c:pt idx="10">
                    <c:v>nibh praesent tristique magna sit amet purus</c:v>
                  </c:pt>
                  <c:pt idx="11">
                    <c:v>gravida quis blandit turpis cursus in hac</c:v>
                  </c:pt>
                  <c:pt idx="12">
                    <c:v>habitasse platea dictumst quisque sagittis</c:v>
                  </c:pt>
                  <c:pt idx="13">
                    <c:v>purus sit amet volutpat consequat mauris nunc </c:v>
                  </c:pt>
                  <c:pt idx="14">
                    <c:v>congue nisi vitae suscipit tellus mauris a diam</c:v>
                  </c:pt>
                  <c:pt idx="15">
                    <c:v>maecenas sed enim ut sem viverra aliquet eget sit</c:v>
                  </c:pt>
                  <c:pt idx="16">
                    <c:v>amet tellus cras adipiscing enim eu turpis egestas</c:v>
                  </c:pt>
                  <c:pt idx="17">
                    <c:v>pretium aenean pharetra magna ac placerat vestibulum</c:v>
                  </c:pt>
                  <c:pt idx="18">
                    <c:v>lectus mauris ultrices eros in cursus turpis massa</c:v>
                  </c:pt>
                  <c:pt idx="19">
                    <c:v>tincidunt dui ut ornare lectus sit amet est placerat</c:v>
                  </c:pt>
                  <c:pt idx="20">
                    <c:v>in egestas erat imperdiet sed euismod nisi porta</c:v>
                  </c:pt>
                  <c:pt idx="21">
                    <c:v>lorem mollis aliquam ut porttitor leo a diam</c:v>
                  </c:pt>
                  <c:pt idx="22">
                    <c:v>sollicitudin tempor id eu nisl nunc mi ipsum</c:v>
                  </c:pt>
                  <c:pt idx="23">
                    <c:v>faucibus vitae aliquet nec ullamcorper sit amet</c:v>
                  </c:pt>
                  <c:pt idx="24">
                    <c:v>risus nullam eget felis eget nunc lobortis mattis</c:v>
                  </c:pt>
                  <c:pt idx="25">
                    <c:v>aliquam faucibus purus in massa tempor nec feugiat</c:v>
                  </c:pt>
                  <c:pt idx="26">
                    <c:v>nisl pretium fusce id velit ut tortor pretium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AD4-7742-A0D9-F25599E76D7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bubbleScale val="40"/>
        <c:showNegBubbles val="0"/>
        <c:sizeRepresents val="w"/>
        <c:axId val="101063167"/>
        <c:axId val="101064847"/>
      </c:bubbleChart>
      <c:valAx>
        <c:axId val="1010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4847"/>
        <c:crosses val="autoZero"/>
        <c:crossBetween val="midCat"/>
      </c:valAx>
      <c:valAx>
        <c:axId val="101064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106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Tasks!$G$2:$G$65</c:f>
              <c:strCache>
                <c:ptCount val="64"/>
                <c:pt idx="0">
                  <c:v>2022-04-08</c:v>
                </c:pt>
                <c:pt idx="1">
                  <c:v>2022-04-11</c:v>
                </c:pt>
                <c:pt idx="2">
                  <c:v>2022-04-20</c:v>
                </c:pt>
                <c:pt idx="3">
                  <c:v>2022-04-21</c:v>
                </c:pt>
                <c:pt idx="4">
                  <c:v>2022-04-26</c:v>
                </c:pt>
                <c:pt idx="5">
                  <c:v>2022-05-04</c:v>
                </c:pt>
                <c:pt idx="6">
                  <c:v>2022-05-05</c:v>
                </c:pt>
                <c:pt idx="7">
                  <c:v>2022-05-09</c:v>
                </c:pt>
                <c:pt idx="8">
                  <c:v>2022-05-12</c:v>
                </c:pt>
                <c:pt idx="9">
                  <c:v>2022-05-25</c:v>
                </c:pt>
                <c:pt idx="10">
                  <c:v>2022-05-27</c:v>
                </c:pt>
                <c:pt idx="11">
                  <c:v>2022-06-02</c:v>
                </c:pt>
                <c:pt idx="12">
                  <c:v>2022-06-03</c:v>
                </c:pt>
                <c:pt idx="13">
                  <c:v>2022-06-08</c:v>
                </c:pt>
                <c:pt idx="14">
                  <c:v>2022-06-13</c:v>
                </c:pt>
                <c:pt idx="15">
                  <c:v>2022-06-15</c:v>
                </c:pt>
                <c:pt idx="16">
                  <c:v>2022-06-16</c:v>
                </c:pt>
                <c:pt idx="17">
                  <c:v>2022-06-17</c:v>
                </c:pt>
                <c:pt idx="18">
                  <c:v>2022-06-20</c:v>
                </c:pt>
                <c:pt idx="19">
                  <c:v>2022-06-21</c:v>
                </c:pt>
                <c:pt idx="20">
                  <c:v>2022-06-23</c:v>
                </c:pt>
                <c:pt idx="21">
                  <c:v>2022-06-27</c:v>
                </c:pt>
                <c:pt idx="22">
                  <c:v>2022-07-07</c:v>
                </c:pt>
                <c:pt idx="23">
                  <c:v>2022-07-12</c:v>
                </c:pt>
                <c:pt idx="24">
                  <c:v>2022-07-21</c:v>
                </c:pt>
                <c:pt idx="25">
                  <c:v>2022-07-22</c:v>
                </c:pt>
                <c:pt idx="26">
                  <c:v>2022-07-22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Tasks!$A$2:$A$65</c:f>
              <c:strCache>
                <c:ptCount val="27"/>
                <c:pt idx="0">
                  <c:v>nisl condimentum id</c:v>
                </c:pt>
                <c:pt idx="1">
                  <c:v>venenatis a condimentum</c:v>
                </c:pt>
                <c:pt idx="2">
                  <c:v>vitae sapien pellentesque habitant</c:v>
                </c:pt>
                <c:pt idx="3">
                  <c:v>morbi tristique senectus et netus et malesuada</c:v>
                </c:pt>
                <c:pt idx="4">
                  <c:v>fames ac turpis egestas sed tempus urna et pharetra</c:v>
                </c:pt>
                <c:pt idx="5">
                  <c:v>pharetra massa massa ultricies mi quis hendrerit</c:v>
                </c:pt>
                <c:pt idx="6">
                  <c:v>dolor magna eget est lorem ipsum dolor sit amet</c:v>
                </c:pt>
                <c:pt idx="7">
                  <c:v>consectetur adipiscing elit pellentesque habitant</c:v>
                </c:pt>
                <c:pt idx="8">
                  <c:v>morbi tristique senectus et netus et malesuada</c:v>
                </c:pt>
                <c:pt idx="9">
                  <c:v>fames ac turpis egestas integer eget aliquet</c:v>
                </c:pt>
                <c:pt idx="10">
                  <c:v>nibh praesent tristique magna sit amet purus</c:v>
                </c:pt>
                <c:pt idx="11">
                  <c:v>gravida quis blandit turpis cursus in hac</c:v>
                </c:pt>
                <c:pt idx="12">
                  <c:v>habitasse platea dictumst quisque sagittis</c:v>
                </c:pt>
                <c:pt idx="13">
                  <c:v>purus sit amet volutpat consequat mauris nunc </c:v>
                </c:pt>
                <c:pt idx="14">
                  <c:v>congue nisi vitae suscipit tellus mauris a diam</c:v>
                </c:pt>
                <c:pt idx="15">
                  <c:v>maecenas sed enim ut sem viverra aliquet eget sit</c:v>
                </c:pt>
                <c:pt idx="16">
                  <c:v>amet tellus cras adipiscing enim eu turpis egestas</c:v>
                </c:pt>
                <c:pt idx="17">
                  <c:v>pretium aenean pharetra magna ac placerat vestibulum</c:v>
                </c:pt>
                <c:pt idx="18">
                  <c:v>lectus mauris ultrices eros in cursus turpis massa</c:v>
                </c:pt>
                <c:pt idx="19">
                  <c:v>tincidunt dui ut ornare lectus sit amet est placerat</c:v>
                </c:pt>
                <c:pt idx="20">
                  <c:v>in egestas erat imperdiet sed euismod nisi porta</c:v>
                </c:pt>
                <c:pt idx="21">
                  <c:v>lorem mollis aliquam ut porttitor leo a diam</c:v>
                </c:pt>
                <c:pt idx="22">
                  <c:v>sollicitudin tempor id eu nisl nunc mi ipsum</c:v>
                </c:pt>
                <c:pt idx="23">
                  <c:v>faucibus vitae aliquet nec ullamcorper sit amet</c:v>
                </c:pt>
                <c:pt idx="24">
                  <c:v>risus nullam eget felis eget nunc lobortis mattis</c:v>
                </c:pt>
                <c:pt idx="25">
                  <c:v>aliquam faucibus purus in massa tempor nec feugiat</c:v>
                </c:pt>
                <c:pt idx="26">
                  <c:v>nisl pretium fusce id velit ut tortor pretium</c:v>
                </c:pt>
              </c:strCache>
            </c:strRef>
          </c:cat>
          <c:val>
            <c:numRef>
              <c:f>Tasks!$G$2:$G$65</c:f>
              <c:numCache>
                <c:formatCode>yyyy\-mm\-dd;@</c:formatCode>
                <c:ptCount val="64"/>
                <c:pt idx="0">
                  <c:v>44659</c:v>
                </c:pt>
                <c:pt idx="1">
                  <c:v>44662</c:v>
                </c:pt>
                <c:pt idx="2">
                  <c:v>44671</c:v>
                </c:pt>
                <c:pt idx="3">
                  <c:v>44672</c:v>
                </c:pt>
                <c:pt idx="4">
                  <c:v>44677</c:v>
                </c:pt>
                <c:pt idx="5">
                  <c:v>44685</c:v>
                </c:pt>
                <c:pt idx="6">
                  <c:v>44686</c:v>
                </c:pt>
                <c:pt idx="7">
                  <c:v>44690</c:v>
                </c:pt>
                <c:pt idx="8">
                  <c:v>44693</c:v>
                </c:pt>
                <c:pt idx="9">
                  <c:v>44706</c:v>
                </c:pt>
                <c:pt idx="10">
                  <c:v>44708</c:v>
                </c:pt>
                <c:pt idx="11">
                  <c:v>44714</c:v>
                </c:pt>
                <c:pt idx="12">
                  <c:v>44715</c:v>
                </c:pt>
                <c:pt idx="13">
                  <c:v>44720</c:v>
                </c:pt>
                <c:pt idx="14">
                  <c:v>44725</c:v>
                </c:pt>
                <c:pt idx="15">
                  <c:v>44727</c:v>
                </c:pt>
                <c:pt idx="16">
                  <c:v>44728</c:v>
                </c:pt>
                <c:pt idx="17">
                  <c:v>44729</c:v>
                </c:pt>
                <c:pt idx="18">
                  <c:v>44732</c:v>
                </c:pt>
                <c:pt idx="19">
                  <c:v>44733</c:v>
                </c:pt>
                <c:pt idx="20">
                  <c:v>44735</c:v>
                </c:pt>
                <c:pt idx="21">
                  <c:v>44739</c:v>
                </c:pt>
                <c:pt idx="22">
                  <c:v>44749</c:v>
                </c:pt>
                <c:pt idx="23">
                  <c:v>44754</c:v>
                </c:pt>
                <c:pt idx="24">
                  <c:v>44763</c:v>
                </c:pt>
                <c:pt idx="25">
                  <c:v>44764</c:v>
                </c:pt>
                <c:pt idx="26">
                  <c:v>44764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3-5040-9157-5F141A8AE31D}"/>
            </c:ext>
          </c:extLst>
        </c:ser>
        <c:ser>
          <c:idx val="0"/>
          <c:order val="1"/>
          <c:tx>
            <c:strRef>
              <c:f>Tasks!$A:$A</c:f>
              <c:strCache>
                <c:ptCount val="1048576"/>
                <c:pt idx="0">
                  <c:v>Task</c:v>
                </c:pt>
                <c:pt idx="1">
                  <c:v>nisl condimentum id</c:v>
                </c:pt>
                <c:pt idx="2">
                  <c:v>venenatis a condimentum</c:v>
                </c:pt>
                <c:pt idx="3">
                  <c:v>vitae sapien pellentesque habitant</c:v>
                </c:pt>
                <c:pt idx="4">
                  <c:v>morbi tristique senectus et netus et malesuada</c:v>
                </c:pt>
                <c:pt idx="5">
                  <c:v>fames ac turpis egestas sed tempus urna et pharetra</c:v>
                </c:pt>
                <c:pt idx="6">
                  <c:v>pharetra massa massa ultricies mi quis hendrerit</c:v>
                </c:pt>
                <c:pt idx="7">
                  <c:v>dolor magna eget est lorem ipsum dolor sit amet</c:v>
                </c:pt>
                <c:pt idx="8">
                  <c:v>consectetur adipiscing elit pellentesque habitant</c:v>
                </c:pt>
                <c:pt idx="9">
                  <c:v>morbi tristique senectus et netus et malesuada</c:v>
                </c:pt>
                <c:pt idx="10">
                  <c:v>fames ac turpis egestas integer eget aliquet</c:v>
                </c:pt>
                <c:pt idx="11">
                  <c:v>nibh praesent tristique magna sit amet purus</c:v>
                </c:pt>
                <c:pt idx="12">
                  <c:v>gravida quis blandit turpis cursus in hac</c:v>
                </c:pt>
                <c:pt idx="13">
                  <c:v>habitasse platea dictumst quisque sagittis</c:v>
                </c:pt>
                <c:pt idx="14">
                  <c:v>purus sit amet volutpat consequat mauris nunc </c:v>
                </c:pt>
                <c:pt idx="15">
                  <c:v>congue nisi vitae suscipit tellus mauris a diam</c:v>
                </c:pt>
                <c:pt idx="16">
                  <c:v>maecenas sed enim ut sem viverra aliquet eget sit</c:v>
                </c:pt>
                <c:pt idx="17">
                  <c:v>amet tellus cras adipiscing enim eu turpis egestas</c:v>
                </c:pt>
                <c:pt idx="18">
                  <c:v>pretium aenean pharetra magna ac placerat vestibulum</c:v>
                </c:pt>
                <c:pt idx="19">
                  <c:v>lectus mauris ultrices eros in cursus turpis massa</c:v>
                </c:pt>
                <c:pt idx="20">
                  <c:v>tincidunt dui ut ornare lectus sit amet est placerat</c:v>
                </c:pt>
                <c:pt idx="21">
                  <c:v>in egestas erat imperdiet sed euismod nisi porta</c:v>
                </c:pt>
                <c:pt idx="22">
                  <c:v>lorem mollis aliquam ut porttitor leo a diam</c:v>
                </c:pt>
                <c:pt idx="23">
                  <c:v>sollicitudin tempor id eu nisl nunc mi ipsum</c:v>
                </c:pt>
                <c:pt idx="24">
                  <c:v>faucibus vitae aliquet nec ullamcorper sit amet</c:v>
                </c:pt>
                <c:pt idx="25">
                  <c:v>risus nullam eget felis eget nunc lobortis mattis</c:v>
                </c:pt>
                <c:pt idx="26">
                  <c:v>aliquam faucibus purus in massa tempor nec feugiat</c:v>
                </c:pt>
                <c:pt idx="27">
                  <c:v>nisl pretium fusce id velit ut tortor pretium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Tasks!$A$2:$A$65</c:f>
              <c:strCache>
                <c:ptCount val="27"/>
                <c:pt idx="0">
                  <c:v>nisl condimentum id</c:v>
                </c:pt>
                <c:pt idx="1">
                  <c:v>venenatis a condimentum</c:v>
                </c:pt>
                <c:pt idx="2">
                  <c:v>vitae sapien pellentesque habitant</c:v>
                </c:pt>
                <c:pt idx="3">
                  <c:v>morbi tristique senectus et netus et malesuada</c:v>
                </c:pt>
                <c:pt idx="4">
                  <c:v>fames ac turpis egestas sed tempus urna et pharetra</c:v>
                </c:pt>
                <c:pt idx="5">
                  <c:v>pharetra massa massa ultricies mi quis hendrerit</c:v>
                </c:pt>
                <c:pt idx="6">
                  <c:v>dolor magna eget est lorem ipsum dolor sit amet</c:v>
                </c:pt>
                <c:pt idx="7">
                  <c:v>consectetur adipiscing elit pellentesque habitant</c:v>
                </c:pt>
                <c:pt idx="8">
                  <c:v>morbi tristique senectus et netus et malesuada</c:v>
                </c:pt>
                <c:pt idx="9">
                  <c:v>fames ac turpis egestas integer eget aliquet</c:v>
                </c:pt>
                <c:pt idx="10">
                  <c:v>nibh praesent tristique magna sit amet purus</c:v>
                </c:pt>
                <c:pt idx="11">
                  <c:v>gravida quis blandit turpis cursus in hac</c:v>
                </c:pt>
                <c:pt idx="12">
                  <c:v>habitasse platea dictumst quisque sagittis</c:v>
                </c:pt>
                <c:pt idx="13">
                  <c:v>purus sit amet volutpat consequat mauris nunc </c:v>
                </c:pt>
                <c:pt idx="14">
                  <c:v>congue nisi vitae suscipit tellus mauris a diam</c:v>
                </c:pt>
                <c:pt idx="15">
                  <c:v>maecenas sed enim ut sem viverra aliquet eget sit</c:v>
                </c:pt>
                <c:pt idx="16">
                  <c:v>amet tellus cras adipiscing enim eu turpis egestas</c:v>
                </c:pt>
                <c:pt idx="17">
                  <c:v>pretium aenean pharetra magna ac placerat vestibulum</c:v>
                </c:pt>
                <c:pt idx="18">
                  <c:v>lectus mauris ultrices eros in cursus turpis massa</c:v>
                </c:pt>
                <c:pt idx="19">
                  <c:v>tincidunt dui ut ornare lectus sit amet est placerat</c:v>
                </c:pt>
                <c:pt idx="20">
                  <c:v>in egestas erat imperdiet sed euismod nisi porta</c:v>
                </c:pt>
                <c:pt idx="21">
                  <c:v>lorem mollis aliquam ut porttitor leo a diam</c:v>
                </c:pt>
                <c:pt idx="22">
                  <c:v>sollicitudin tempor id eu nisl nunc mi ipsum</c:v>
                </c:pt>
                <c:pt idx="23">
                  <c:v>faucibus vitae aliquet nec ullamcorper sit amet</c:v>
                </c:pt>
                <c:pt idx="24">
                  <c:v>risus nullam eget felis eget nunc lobortis mattis</c:v>
                </c:pt>
                <c:pt idx="25">
                  <c:v>aliquam faucibus purus in massa tempor nec feugiat</c:v>
                </c:pt>
                <c:pt idx="26">
                  <c:v>nisl pretium fusce id velit ut tortor pretium</c:v>
                </c:pt>
              </c:strCache>
            </c:strRef>
          </c:cat>
          <c:val>
            <c:numRef>
              <c:f>Tasks!$I$1:$I$65</c:f>
              <c:numCache>
                <c:formatCode>General</c:formatCode>
                <c:ptCount val="6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7</c:v>
                </c:pt>
                <c:pt idx="4">
                  <c:v>21</c:v>
                </c:pt>
                <c:pt idx="5">
                  <c:v>14</c:v>
                </c:pt>
                <c:pt idx="6">
                  <c:v>21</c:v>
                </c:pt>
                <c:pt idx="7">
                  <c:v>56</c:v>
                </c:pt>
                <c:pt idx="8">
                  <c:v>42</c:v>
                </c:pt>
                <c:pt idx="9">
                  <c:v>42</c:v>
                </c:pt>
                <c:pt idx="10">
                  <c:v>70</c:v>
                </c:pt>
                <c:pt idx="11">
                  <c:v>49</c:v>
                </c:pt>
                <c:pt idx="12">
                  <c:v>14</c:v>
                </c:pt>
                <c:pt idx="13">
                  <c:v>21</c:v>
                </c:pt>
                <c:pt idx="14">
                  <c:v>28</c:v>
                </c:pt>
                <c:pt idx="15">
                  <c:v>14</c:v>
                </c:pt>
                <c:pt idx="16">
                  <c:v>28</c:v>
                </c:pt>
                <c:pt idx="17">
                  <c:v>84</c:v>
                </c:pt>
                <c:pt idx="18">
                  <c:v>140</c:v>
                </c:pt>
                <c:pt idx="19">
                  <c:v>84</c:v>
                </c:pt>
                <c:pt idx="20">
                  <c:v>28</c:v>
                </c:pt>
                <c:pt idx="21">
                  <c:v>14</c:v>
                </c:pt>
                <c:pt idx="22">
                  <c:v>210</c:v>
                </c:pt>
                <c:pt idx="23">
                  <c:v>56</c:v>
                </c:pt>
                <c:pt idx="24">
                  <c:v>35</c:v>
                </c:pt>
                <c:pt idx="25">
                  <c:v>70</c:v>
                </c:pt>
                <c:pt idx="26">
                  <c:v>21</c:v>
                </c:pt>
                <c:pt idx="27">
                  <c:v>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3-5040-9157-5F141A8A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31543424"/>
        <c:axId val="1073001088"/>
      </c:barChart>
      <c:catAx>
        <c:axId val="1131543424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01088"/>
        <c:crosses val="autoZero"/>
        <c:auto val="1"/>
        <c:lblAlgn val="ctr"/>
        <c:lblOffset val="100"/>
        <c:tickMarkSkip val="1"/>
        <c:noMultiLvlLbl val="0"/>
      </c:catAx>
      <c:valAx>
        <c:axId val="1073001088"/>
        <c:scaling>
          <c:orientation val="minMax"/>
          <c:max val="44907"/>
          <c:min val="44562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4342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118598235262773E-2"/>
          <c:y val="5.7711079187412653E-2"/>
          <c:w val="0.98888140176473727"/>
          <c:h val="0.94228892081258731"/>
        </c:manualLayout>
      </c:layout>
      <c:bubbleChart>
        <c:varyColors val="0"/>
        <c:ser>
          <c:idx val="0"/>
          <c:order val="0"/>
          <c:tx>
            <c:strRef>
              <c:f>Tasks!$C$1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4F-8C40-8911-3E73353A4E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24F-8C40-8911-3E73353A4E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4F-8C40-8911-3E73353A4E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24F-8C40-8911-3E73353A4E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4F-8C40-8911-3E73353A4EF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4F-8C40-8911-3E73353A4EF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4F-8C40-8911-3E73353A4EF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4F-8C40-8911-3E73353A4EF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4F-8C40-8911-3E73353A4EF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4F-8C40-8911-3E73353A4EF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4F-8C40-8911-3E73353A4EF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4F-8C40-8911-3E73353A4EF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24F-8C40-8911-3E73353A4EF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24F-8C40-8911-3E73353A4E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4F-8C40-8911-3E73353A4EF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4F-8C40-8911-3E73353A4EF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4F-8C40-8911-3E73353A4EF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4F-8C40-8911-3E73353A4EF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4F-8C40-8911-3E73353A4EF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4F-8C40-8911-3E73353A4EF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4F-8C40-8911-3E73353A4EF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5C8A30A-0CFC-CF49-8AA5-662DE25098B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3477127-3333-C54E-9206-A59E0A1194F6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24F-8C40-8911-3E73353A4EF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5312F7C-05C6-934E-8BB3-98CF00E3544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576CB6F-798F-5449-8DC5-0D4E6051E579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24F-8C40-8911-3E73353A4EFC}"/>
                </c:ext>
              </c:extLst>
            </c:dLbl>
            <c:dLbl>
              <c:idx val="23"/>
              <c:layout>
                <c:manualLayout>
                  <c:x val="-3.4659065847838302E-2"/>
                  <c:y val="-2.2911838606376675E-2"/>
                </c:manualLayout>
              </c:layout>
              <c:tx>
                <c:rich>
                  <a:bodyPr/>
                  <a:lstStyle/>
                  <a:p>
                    <a:fld id="{01C8FA83-EEFF-1E4D-ABEA-94DC1BE3CBD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4FCFE62-95A4-9C4A-8516-38AEA9383E2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24F-8C40-8911-3E73353A4EFC}"/>
                </c:ext>
              </c:extLst>
            </c:dLbl>
            <c:dLbl>
              <c:idx val="24"/>
              <c:layout>
                <c:manualLayout>
                  <c:x val="-8.144570041595578E-2"/>
                  <c:y val="5.33463455392333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37F5600-0C5F-FB48-83F7-517D8FB386F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 baseline="0"/>
                  </a:p>
                  <a:p>
                    <a:pPr>
                      <a:defRPr/>
                    </a:pPr>
                    <a:fld id="{212950C5-FAA3-AB4D-91F3-B0D227517E37}" type="BUBBLESIZE">
                      <a:rPr lang="en-US"/>
                      <a:pPr>
                        <a:defRPr/>
                      </a:pPr>
                      <a:t>[BUBBLE SIZE]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64346894458973"/>
                      <c:h val="3.75603980875509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24F-8C40-8911-3E73353A4EF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118CACD-E1CC-A84A-82C1-5DF4051A2F7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A6CD509-BE17-744C-8DB9-93EC7EAEA7A2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24F-8C40-8911-3E73353A4EF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D3B3233-F116-CA4C-9834-DEC27DC2EE9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E3A41C6-E7D2-7740-9DF5-EEDAB43A5282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24F-8C40-8911-3E73353A4EF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0891A54-C04A-7A4A-97C4-79798A7D1B7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AEEE68F-3A84-234A-A772-B0DE5E32ABC3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24F-8C40-8911-3E73353A4EF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EFEF162-BE82-F84E-BC1E-1A26A273385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0A8F719-370F-F147-95A7-B0746C1FA7A6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24F-8C40-8911-3E73353A4EF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5E930C2-AD52-184D-A299-8DEC6CB4A61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C75BBD3-A69E-8542-A83E-A8FC3D7C3F6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24F-8C40-8911-3E73353A4EF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3700FB3-C60A-CA42-B823-850E18018A6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6FC8758-9675-7C41-92A0-27B80EDCCE7D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24F-8C40-8911-3E73353A4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Tasks!$B$29:$B$59</c:f>
              <c:numCache>
                <c:formatCode>General</c:formatCode>
                <c:ptCount val="31"/>
              </c:numCache>
            </c:numRef>
          </c:xVal>
          <c:yVal>
            <c:numRef>
              <c:f>Tasks!$C$29:$C$59</c:f>
              <c:numCache>
                <c:formatCode>General</c:formatCode>
                <c:ptCount val="31"/>
              </c:numCache>
            </c:numRef>
          </c:yVal>
          <c:bubbleSize>
            <c:numRef>
              <c:f>Tasks!$D$29:$D$59</c:f>
              <c:numCache>
                <c:formatCode>General</c:formatCode>
                <c:ptCount val="31"/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(Tasks!$A$2:$A$119,Tasks!$D$2:$D$119)</c15:f>
                <c15:dlblRangeCache>
                  <c:ptCount val="236"/>
                  <c:pt idx="0">
                    <c:v>nisl condimentum id</c:v>
                  </c:pt>
                  <c:pt idx="1">
                    <c:v>venenatis a condimentum</c:v>
                  </c:pt>
                  <c:pt idx="2">
                    <c:v>vitae sapien pellentesque habitant</c:v>
                  </c:pt>
                  <c:pt idx="3">
                    <c:v>morbi tristique senectus et netus et malesuada</c:v>
                  </c:pt>
                  <c:pt idx="4">
                    <c:v>fames ac turpis egestas sed tempus urna et pharetra</c:v>
                  </c:pt>
                  <c:pt idx="5">
                    <c:v>pharetra massa massa ultricies mi quis hendrerit</c:v>
                  </c:pt>
                  <c:pt idx="6">
                    <c:v>dolor magna eget est lorem ipsum dolor sit amet</c:v>
                  </c:pt>
                  <c:pt idx="7">
                    <c:v>consectetur adipiscing elit pellentesque habitant</c:v>
                  </c:pt>
                  <c:pt idx="8">
                    <c:v>morbi tristique senectus et netus et malesuada</c:v>
                  </c:pt>
                  <c:pt idx="9">
                    <c:v>fames ac turpis egestas integer eget aliquet</c:v>
                  </c:pt>
                  <c:pt idx="10">
                    <c:v>nibh praesent tristique magna sit amet purus</c:v>
                  </c:pt>
                  <c:pt idx="11">
                    <c:v>gravida quis blandit turpis cursus in hac</c:v>
                  </c:pt>
                  <c:pt idx="12">
                    <c:v>habitasse platea dictumst quisque sagittis</c:v>
                  </c:pt>
                  <c:pt idx="13">
                    <c:v>purus sit amet volutpat consequat mauris nunc </c:v>
                  </c:pt>
                  <c:pt idx="14">
                    <c:v>congue nisi vitae suscipit tellus mauris a diam</c:v>
                  </c:pt>
                  <c:pt idx="15">
                    <c:v>maecenas sed enim ut sem viverra aliquet eget sit</c:v>
                  </c:pt>
                  <c:pt idx="16">
                    <c:v>amet tellus cras adipiscing enim eu turpis egestas</c:v>
                  </c:pt>
                  <c:pt idx="17">
                    <c:v>pretium aenean pharetra magna ac placerat vestibulum</c:v>
                  </c:pt>
                  <c:pt idx="18">
                    <c:v>lectus mauris ultrices eros in cursus turpis massa</c:v>
                  </c:pt>
                  <c:pt idx="19">
                    <c:v>tincidunt dui ut ornare lectus sit amet est placerat</c:v>
                  </c:pt>
                  <c:pt idx="20">
                    <c:v>in egestas erat imperdiet sed euismod nisi porta</c:v>
                  </c:pt>
                  <c:pt idx="21">
                    <c:v>lorem mollis aliquam ut porttitor leo a diam</c:v>
                  </c:pt>
                  <c:pt idx="22">
                    <c:v>sollicitudin tempor id eu nisl nunc mi ipsum</c:v>
                  </c:pt>
                  <c:pt idx="23">
                    <c:v>faucibus vitae aliquet nec ullamcorper sit amet</c:v>
                  </c:pt>
                  <c:pt idx="24">
                    <c:v>risus nullam eget felis eget nunc lobortis mattis</c:v>
                  </c:pt>
                  <c:pt idx="25">
                    <c:v>aliquam faucibus purus in massa tempor nec feugiat</c:v>
                  </c:pt>
                  <c:pt idx="26">
                    <c:v>nisl pretium fusce id velit ut tortor pretium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1</c:v>
                  </c:pt>
                  <c:pt idx="121">
                    <c:v>3</c:v>
                  </c:pt>
                  <c:pt idx="122">
                    <c:v>2</c:v>
                  </c:pt>
                  <c:pt idx="123">
                    <c:v>3</c:v>
                  </c:pt>
                  <c:pt idx="124">
                    <c:v>8</c:v>
                  </c:pt>
                  <c:pt idx="125">
                    <c:v>6</c:v>
                  </c:pt>
                  <c:pt idx="126">
                    <c:v>6</c:v>
                  </c:pt>
                  <c:pt idx="127">
                    <c:v>10</c:v>
                  </c:pt>
                  <c:pt idx="128">
                    <c:v>7</c:v>
                  </c:pt>
                  <c:pt idx="129">
                    <c:v>2</c:v>
                  </c:pt>
                  <c:pt idx="130">
                    <c:v>3</c:v>
                  </c:pt>
                  <c:pt idx="131">
                    <c:v>4</c:v>
                  </c:pt>
                  <c:pt idx="132">
                    <c:v>2</c:v>
                  </c:pt>
                  <c:pt idx="133">
                    <c:v>4</c:v>
                  </c:pt>
                  <c:pt idx="134">
                    <c:v>12</c:v>
                  </c:pt>
                  <c:pt idx="135">
                    <c:v>20</c:v>
                  </c:pt>
                  <c:pt idx="136">
                    <c:v>12</c:v>
                  </c:pt>
                  <c:pt idx="137">
                    <c:v>4</c:v>
                  </c:pt>
                  <c:pt idx="138">
                    <c:v>2</c:v>
                  </c:pt>
                  <c:pt idx="139">
                    <c:v>30</c:v>
                  </c:pt>
                  <c:pt idx="140">
                    <c:v>8</c:v>
                  </c:pt>
                  <c:pt idx="141">
                    <c:v>5</c:v>
                  </c:pt>
                  <c:pt idx="142">
                    <c:v>10</c:v>
                  </c:pt>
                  <c:pt idx="143">
                    <c:v>3</c:v>
                  </c:pt>
                  <c:pt idx="144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724F-8C40-8911-3E73353A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617226607"/>
        <c:axId val="1663700895"/>
      </c:bubbleChart>
      <c:valAx>
        <c:axId val="161722660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3700895"/>
        <c:crosses val="autoZero"/>
        <c:crossBetween val="midCat"/>
      </c:valAx>
      <c:valAx>
        <c:axId val="166370089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7226607"/>
        <c:crosses val="autoZero"/>
        <c:crossBetween val="midCat"/>
      </c:valAx>
      <c:spPr>
        <a:solidFill>
          <a:schemeClr val="bg1"/>
        </a:solidFill>
        <a:ln>
          <a:noFill/>
        </a:ln>
        <a:effectLst/>
        <a:scene3d>
          <a:camera prst="orthographicFront"/>
          <a:lightRig rig="threePt" dir="t"/>
        </a:scene3d>
        <a:sp3d>
          <a:bevelT prst="angle"/>
          <a:bevelB prst="angle"/>
        </a:sp3d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304800</xdr:colOff>
      <xdr:row>64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1DE13-A621-1545-A86F-D25810BE5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642470</xdr:colOff>
      <xdr:row>5</xdr:row>
      <xdr:rowOff>44824</xdr:rowOff>
    </xdr:from>
    <xdr:ext cx="1494118" cy="530594"/>
    <xdr:sp macro="" textlink="">
      <xdr:nvSpPr>
        <xdr:cNvPr id="159" name="TextBox 40">
          <a:extLst>
            <a:ext uri="{FF2B5EF4-FFF2-40B4-BE49-F238E27FC236}">
              <a16:creationId xmlns:a16="http://schemas.microsoft.com/office/drawing/2014/main" id="{DEBD8EE9-CE4C-E044-BF79-4DAF31688F6B}"/>
            </a:ext>
          </a:extLst>
        </xdr:cNvPr>
        <xdr:cNvSpPr txBox="1"/>
      </xdr:nvSpPr>
      <xdr:spPr>
        <a:xfrm>
          <a:off x="15434235" y="1090706"/>
          <a:ext cx="1494118" cy="530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800">
              <a:solidFill>
                <a:srgbClr val="C00000"/>
              </a:solidFill>
              <a:effectLst>
                <a:outerShdw blurRad="50800" dist="50800" dir="5400000" algn="ctr" rotWithShape="0">
                  <a:schemeClr val="accent3"/>
                </a:outerShdw>
              </a:effectLst>
            </a:rPr>
            <a:t>Urgent</a:t>
          </a:r>
        </a:p>
      </xdr:txBody>
    </xdr:sp>
    <xdr:clientData/>
  </xdr:oneCellAnchor>
  <xdr:oneCellAnchor>
    <xdr:from>
      <xdr:col>1</xdr:col>
      <xdr:colOff>750046</xdr:colOff>
      <xdr:row>17</xdr:row>
      <xdr:rowOff>2988</xdr:rowOff>
    </xdr:from>
    <xdr:ext cx="2551953" cy="530594"/>
    <xdr:sp macro="" textlink="">
      <xdr:nvSpPr>
        <xdr:cNvPr id="113" name="TextBox 41">
          <a:extLst>
            <a:ext uri="{FF2B5EF4-FFF2-40B4-BE49-F238E27FC236}">
              <a16:creationId xmlns:a16="http://schemas.microsoft.com/office/drawing/2014/main" id="{9674D665-FC70-C74B-BE7F-9BCB8E59F575}"/>
            </a:ext>
          </a:extLst>
        </xdr:cNvPr>
        <xdr:cNvSpPr txBox="1"/>
      </xdr:nvSpPr>
      <xdr:spPr>
        <a:xfrm>
          <a:off x="1571811" y="3558988"/>
          <a:ext cx="2551953" cy="530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800">
              <a:solidFill>
                <a:srgbClr val="C00000"/>
              </a:solidFill>
              <a:effectLst>
                <a:outerShdw blurRad="50800" dist="50800" dir="5400000" algn="ctr" rotWithShape="0">
                  <a:schemeClr val="accent3"/>
                </a:outerShdw>
              </a:effectLst>
            </a:rPr>
            <a:t>Important</a:t>
          </a:r>
        </a:p>
      </xdr:txBody>
    </xdr:sp>
    <xdr:clientData/>
  </xdr:oneCellAnchor>
  <xdr:oneCellAnchor>
    <xdr:from>
      <xdr:col>7</xdr:col>
      <xdr:colOff>484093</xdr:colOff>
      <xdr:row>5</xdr:row>
      <xdr:rowOff>35859</xdr:rowOff>
    </xdr:from>
    <xdr:ext cx="2324847" cy="530594"/>
    <xdr:sp macro="" textlink="">
      <xdr:nvSpPr>
        <xdr:cNvPr id="147" name="TextBox 42">
          <a:extLst>
            <a:ext uri="{FF2B5EF4-FFF2-40B4-BE49-F238E27FC236}">
              <a16:creationId xmlns:a16="http://schemas.microsoft.com/office/drawing/2014/main" id="{8D39CD6C-60FC-5344-9563-4B73D898F9C4}"/>
            </a:ext>
          </a:extLst>
        </xdr:cNvPr>
        <xdr:cNvSpPr txBox="1"/>
      </xdr:nvSpPr>
      <xdr:spPr>
        <a:xfrm>
          <a:off x="6236446" y="1081741"/>
          <a:ext cx="2324847" cy="530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800">
              <a:solidFill>
                <a:srgbClr val="C00000"/>
              </a:solidFill>
              <a:effectLst>
                <a:outerShdw blurRad="50800" dist="50800" dir="5400000" algn="ctr" rotWithShape="0">
                  <a:schemeClr val="accent3"/>
                </a:outerShdw>
              </a:effectLst>
            </a:rPr>
            <a:t>Not Urgent</a:t>
          </a:r>
        </a:p>
      </xdr:txBody>
    </xdr:sp>
    <xdr:clientData/>
  </xdr:oneCellAnchor>
  <xdr:oneCellAnchor>
    <xdr:from>
      <xdr:col>1</xdr:col>
      <xdr:colOff>651435</xdr:colOff>
      <xdr:row>39</xdr:row>
      <xdr:rowOff>113553</xdr:rowOff>
    </xdr:from>
    <xdr:ext cx="2441388" cy="530594"/>
    <xdr:sp macro="" textlink="">
      <xdr:nvSpPr>
        <xdr:cNvPr id="103" name="TextBox 43">
          <a:extLst>
            <a:ext uri="{FF2B5EF4-FFF2-40B4-BE49-F238E27FC236}">
              <a16:creationId xmlns:a16="http://schemas.microsoft.com/office/drawing/2014/main" id="{D2F03C0A-4D9F-9D4A-91A7-3C49884C7E50}"/>
            </a:ext>
          </a:extLst>
        </xdr:cNvPr>
        <xdr:cNvSpPr txBox="1"/>
      </xdr:nvSpPr>
      <xdr:spPr>
        <a:xfrm>
          <a:off x="1473200" y="8271435"/>
          <a:ext cx="2441388" cy="530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800">
              <a:solidFill>
                <a:srgbClr val="C00000"/>
              </a:solidFill>
              <a:effectLst>
                <a:outerShdw blurRad="50800" dist="50800" dir="5400000" algn="ctr" rotWithShape="0">
                  <a:schemeClr val="accent3"/>
                </a:outerShdw>
              </a:effectLst>
            </a:rPr>
            <a:t>Not</a:t>
          </a:r>
          <a:r>
            <a:rPr lang="en-GB" sz="2800" baseline="0">
              <a:solidFill>
                <a:srgbClr val="C00000"/>
              </a:solidFill>
              <a:effectLst>
                <a:outerShdw blurRad="50800" dist="50800" dir="5400000" algn="ctr" rotWithShape="0">
                  <a:schemeClr val="accent3"/>
                </a:outerShdw>
              </a:effectLst>
            </a:rPr>
            <a:t> important</a:t>
          </a:r>
          <a:endParaRPr lang="en-GB" sz="2800">
            <a:solidFill>
              <a:srgbClr val="C00000"/>
            </a:solidFill>
            <a:effectLst>
              <a:outerShdw blurRad="50800" dist="50800" dir="5400000" algn="ctr" rotWithShape="0">
                <a:schemeClr val="accent3"/>
              </a:outerShdw>
            </a:effectLst>
          </a:endParaRPr>
        </a:p>
      </xdr:txBody>
    </xdr:sp>
    <xdr:clientData/>
  </xdr:oneCellAnchor>
  <xdr:twoCellAnchor>
    <xdr:from>
      <xdr:col>14</xdr:col>
      <xdr:colOff>567764</xdr:colOff>
      <xdr:row>7</xdr:row>
      <xdr:rowOff>44824</xdr:rowOff>
    </xdr:from>
    <xdr:to>
      <xdr:col>14</xdr:col>
      <xdr:colOff>567764</xdr:colOff>
      <xdr:row>52</xdr:row>
      <xdr:rowOff>29883</xdr:rowOff>
    </xdr:to>
    <xdr:cxnSp macro="">
      <xdr:nvCxnSpPr>
        <xdr:cNvPr id="134" name="Straight Connector 47">
          <a:extLst>
            <a:ext uri="{FF2B5EF4-FFF2-40B4-BE49-F238E27FC236}">
              <a16:creationId xmlns:a16="http://schemas.microsoft.com/office/drawing/2014/main" id="{F0F36A1F-3DD2-5045-B81D-DCF99978A126}"/>
            </a:ext>
          </a:extLst>
        </xdr:cNvPr>
        <xdr:cNvCxnSpPr/>
      </xdr:nvCxnSpPr>
      <xdr:spPr>
        <a:xfrm>
          <a:off x="12072470" y="1509059"/>
          <a:ext cx="0" cy="939800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727337</xdr:colOff>
      <xdr:row>29</xdr:row>
      <xdr:rowOff>37054</xdr:rowOff>
    </xdr:from>
    <xdr:to>
      <xdr:col>24</xdr:col>
      <xdr:colOff>189454</xdr:colOff>
      <xdr:row>29</xdr:row>
      <xdr:rowOff>37054</xdr:rowOff>
    </xdr:to>
    <xdr:cxnSp macro="">
      <xdr:nvCxnSpPr>
        <xdr:cNvPr id="136" name="Straight Connector 49">
          <a:extLst>
            <a:ext uri="{FF2B5EF4-FFF2-40B4-BE49-F238E27FC236}">
              <a16:creationId xmlns:a16="http://schemas.microsoft.com/office/drawing/2014/main" id="{9F3C30F3-28CE-B64C-AEE7-6F5DF026544B}"/>
            </a:ext>
          </a:extLst>
        </xdr:cNvPr>
        <xdr:cNvCxnSpPr/>
      </xdr:nvCxnSpPr>
      <xdr:spPr>
        <a:xfrm flipH="1">
          <a:off x="2373257" y="5929854"/>
          <a:ext cx="17567237" cy="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32</xdr:col>
      <xdr:colOff>492124</xdr:colOff>
      <xdr:row>69</xdr:row>
      <xdr:rowOff>179917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D6BACB3-2B52-6843-BD51-DB00FBCB4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10584</xdr:colOff>
      <xdr:row>0</xdr:row>
      <xdr:rowOff>14816</xdr:rowOff>
    </xdr:from>
    <xdr:to>
      <xdr:col>30</xdr:col>
      <xdr:colOff>546101</xdr:colOff>
      <xdr:row>70</xdr:row>
      <xdr:rowOff>133348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AA3AFAB6-7374-C243-B5B7-C0F2437E2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0.00983</cdr:x>
      <cdr:y>0.53063</cdr:y>
    </cdr:from>
    <cdr:to>
      <cdr:x>0.99975</cdr:x>
      <cdr:y>0.53063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8B710FB-FDDE-9A4C-8D78-84FE7D773928}"/>
            </a:ext>
          </a:extLst>
        </cdr:cNvPr>
        <cdr:cNvCxnSpPr/>
      </cdr:nvCxnSpPr>
      <cdr:spPr>
        <a:xfrm xmlns:a="http://schemas.openxmlformats.org/drawingml/2006/main">
          <a:off x="245819" y="7712619"/>
          <a:ext cx="2474783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0.4993</cdr:x>
      <cdr:y>0.05833</cdr:y>
    </cdr:from>
    <cdr:to>
      <cdr:x>0.4993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656B69B-5351-7144-9415-3F3AF8F59C81}"/>
            </a:ext>
          </a:extLst>
        </cdr:cNvPr>
        <cdr:cNvCxnSpPr/>
      </cdr:nvCxnSpPr>
      <cdr:spPr>
        <a:xfrm xmlns:a="http://schemas.openxmlformats.org/drawingml/2006/main">
          <a:off x="12482441" y="847754"/>
          <a:ext cx="0" cy="1368699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Nathaniel Felsen" id="{7C5AE99A-A97F-084E-8C35-668117BEBAE9}" userId="S::nfelsen@tesla.com::90df0723-92b4-4289-b332-a8a734fe2ed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1.004279166664" createdVersion="7" refreshedVersion="8" minRefreshableVersion="3" recordCount="118" xr:uid="{0234BE03-98A9-DF4B-B819-431950EF3F4E}">
  <cacheSource type="worksheet">
    <worksheetSource ref="A1:J119" sheet="Tasks"/>
  </cacheSource>
  <cacheFields count="10">
    <cacheField name="Task" numFmtId="0">
      <sharedItems containsBlank="1" count="98">
        <s v="nisl condimentum id"/>
        <s v="venenatis a condimentum"/>
        <s v="vitae sapien pellentesque habitant"/>
        <s v="morbi tristique senectus et netus et malesuada"/>
        <s v="fames ac turpis egestas sed tempus urna et pharetra"/>
        <s v="pharetra massa massa ultricies mi quis hendrerit"/>
        <s v="dolor magna eget est lorem ipsum dolor sit amet"/>
        <s v="consectetur adipiscing elit pellentesque habitant"/>
        <s v="fames ac turpis egestas integer eget aliquet"/>
        <s v="nibh praesent tristique magna sit amet purus"/>
        <s v="gravida quis blandit turpis cursus in hac"/>
        <s v="habitasse platea dictumst quisque sagittis"/>
        <s v="purus sit amet volutpat consequat mauris nunc "/>
        <s v="congue nisi vitae suscipit tellus mauris a diam"/>
        <s v="maecenas sed enim ut sem viverra aliquet eget sit"/>
        <s v="amet tellus cras adipiscing enim eu turpis egestas"/>
        <s v="pretium aenean pharetra magna ac placerat vestibulum"/>
        <s v="lectus mauris ultrices eros in cursus turpis massa"/>
        <s v="tincidunt dui ut ornare lectus sit amet est placerat"/>
        <s v="in egestas erat imperdiet sed euismod nisi porta"/>
        <s v="lorem mollis aliquam ut porttitor leo a diam"/>
        <s v="sollicitudin tempor id eu nisl nunc mi ipsum"/>
        <s v="faucibus vitae aliquet nec ullamcorper sit amet"/>
        <s v="risus nullam eget felis eget nunc lobortis mattis"/>
        <s v="aliquam faucibus purus in massa tempor nec feugiat"/>
        <s v="nisl pretium fusce id velit ut tortor pretium"/>
        <m/>
        <s v="prometheus -&gt; cortex" u="1"/>
        <s v="EAA to replace PulseVPN" u="1"/>
        <s v="Hiring faster" u="1"/>
        <s v="ansible upgrade" u="1"/>
        <s v="better tooling to troubleshoot errors" u="1"/>
        <s v="Disaster recovery, chaos monkey" u="1"/>
        <s v="vacate QTS" u="1"/>
        <s v="what would moving back on prem look like" u="1"/>
        <s v="random ports to 443 " u="1"/>
        <s v="Install Nessus on long running instances" u="1"/>
        <s v="Change ELB SG to only open it to 10.0.0.0/8" u="1"/>
        <s v="Add S3 policy to only allow internal IP " u="1"/>
        <s v="blue green deployments" u="1"/>
        <s v="all k8s resourced managed by bazel" u="1"/>
        <s v="chat ops to solve the most common issues" u="1"/>
        <s v="Remove the develop branch from dataworks" u="1"/>
        <s v="request tracing ?" u="1"/>
        <s v="Ubuntu 16.04 gone" u="1"/>
        <s v="all github alerts about vulnerability" u="1"/>
        <s v="more self healing like on drive" u="1"/>
        <s v="Migrate to IT managed jenkins instance" u="1"/>
        <s v="Can we move what's left of carlogs to the cloud?" u="1"/>
        <s v="Use Metadata Service v2 (IMDSv2)" u="1"/>
        <s v="investigate how k8s looks like without the docker shim" u="1"/>
        <s v="jenkins -&gt; gh action" u="1"/>
        <s v="explore other cloud vendors" u="1"/>
        <s v="infra repo merged with dataworks" u="1"/>
        <s v="updated infra diagram" u="1"/>
        <s v="atlantis next level ( ci / cd )" u="1"/>
        <s v="artifactory smart cleanup" u="1"/>
        <s v="New interview question for take home" u="1"/>
        <s v="expend to more aws regions" u="1"/>
        <s v="Rework iam instance policy of the generic group to not allow dhcp attachment among other things" u="1"/>
        <s v="Move JH to k8s" u="1"/>
        <s v="Upgrade on prem k8s clusters" u="1"/>
        <s v="New interview question for onsite" u="1"/>
        <s v="around the world SRE team =&gt; no pager at night" u="1"/>
        <s v="prometheus configuration tested as part of prb - Andy" u="1"/>
        <s v="JH notebooks in K8s" u="1"/>
        <s v="better support the fleet analytics team" u="1"/>
        <s v="Better instances pick for eks" u="1"/>
        <s v="AWS ELB Does Not Use TLS 1.2 + AWS Ec2 Instances has overly permissive IAM Policies Attached" u="1"/>
        <s v="stop using IAM users in EKS" u="1"/>
        <s v="rename env to match eks config" u="1"/>
        <s v="Switch to AWS SSO " u="1"/>
        <s v="new ami automatically rolled out" u="1"/>
        <s v="move ZK to k8s" u="1"/>
        <s v="switch remaining SA to fuze " u="1"/>
        <s v="Have a different AWS account for staging" u="1"/>
        <s v="kms removal for s3" u="1"/>
        <s v="iam access  key rotation for infosec" u="1"/>
        <s v="bazel upgrade" u="1"/>
        <s v="grafana dashboards as code" u="1"/>
        <s v="rewrite caspiandb tf code using CDK" u="1"/>
        <s v="switch ebs volumes from gp2 to gp3" u="1"/>
        <s v="terraform / terragrunt upgrade" u="1"/>
        <s v="service account rotation automated" u="1"/>
        <s v="better support the fleetnet and energy" u="1"/>
        <s v="share access to resources through security groups" u="1"/>
        <s v="Reducing decencies on IT" u="1"/>
        <s v="upgrade EKS to 1.20 ich" u="1"/>
        <s v="atlantis to support bazel or removing bzl from caspiandb" u="1"/>
        <s v="aws cost report" u="1"/>
        <s v="easier to create / manage alerts" u="1"/>
        <s v="iam access key rotation automated" u="1"/>
        <s v="Remove anonymous access from artifactory" u="1"/>
        <s v="Spot instance in eks" u="1"/>
        <s v="Optimize decencies on IT" u="1"/>
        <s v="aws sso" u="1"/>
        <s v="better deploy automation" u="1"/>
        <s v="Kafka moved to k8s in aws" u="1"/>
      </sharedItems>
    </cacheField>
    <cacheField name="Urgency" numFmtId="0">
      <sharedItems containsString="0" containsBlank="1" containsNumber="1" minValue="0.03" maxValue="1"/>
    </cacheField>
    <cacheField name="Importance" numFmtId="0">
      <sharedItems containsString="0" containsBlank="1" containsNumber="1" minValue="0.02" maxValue="0.86"/>
    </cacheField>
    <cacheField name="efforts in weeks" numFmtId="0">
      <sharedItems containsString="0" containsBlank="1" containsNumber="1" containsInteger="1" minValue="1" maxValue="30"/>
    </cacheField>
    <cacheField name="Category" numFmtId="0">
      <sharedItems containsBlank="1" count="7">
        <s v="Scale better"/>
        <s v="Iterate faster"/>
        <s v="Cost optimization"/>
        <s v="SDLC / Ops"/>
        <s v="IT/infosec"/>
        <s v="Tech Debt"/>
        <m/>
      </sharedItems>
    </cacheField>
    <cacheField name="comment" numFmtId="0">
      <sharedItems containsNonDate="0" containsString="0" containsBlank="1"/>
    </cacheField>
    <cacheField name="start_date" numFmtId="164">
      <sharedItems containsNonDate="0" containsDate="1" containsString="0" containsBlank="1" minDate="2023-04-03T00:00:00" maxDate="2023-07-21T00:00:00"/>
    </cacheField>
    <cacheField name="end_date" numFmtId="164">
      <sharedItems containsDate="1" containsBlank="1" containsMixedTypes="1" minDate="2023-04-10T00:00:00" maxDate="2024-02-02T00:00:00"/>
    </cacheField>
    <cacheField name="Duration in days" numFmtId="0">
      <sharedItems containsBlank="1" containsMixedTypes="1" containsNumber="1" containsInteger="1" minValue="7" maxValue="210"/>
    </cacheField>
    <cacheField name="disruption factor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n v="0.86"/>
    <n v="0.08"/>
    <n v="1"/>
    <x v="0"/>
    <m/>
    <d v="2023-04-03T00:00:00"/>
    <d v="2023-04-10T00:00:00"/>
    <n v="7"/>
    <n v="1"/>
  </r>
  <r>
    <x v="1"/>
    <n v="0.52"/>
    <n v="0.35"/>
    <n v="2"/>
    <x v="1"/>
    <m/>
    <d v="2023-04-06T00:00:00"/>
    <d v="2023-04-20T00:00:00"/>
    <n v="14"/>
    <m/>
  </r>
  <r>
    <x v="2"/>
    <n v="0.98"/>
    <n v="0.6"/>
    <n v="1"/>
    <x v="2"/>
    <m/>
    <d v="2023-04-13T00:00:00"/>
    <d v="2023-04-20T00:00:00"/>
    <n v="7"/>
    <m/>
  </r>
  <r>
    <x v="3"/>
    <n v="0.72"/>
    <n v="0.54"/>
    <n v="3"/>
    <x v="2"/>
    <m/>
    <d v="2023-04-17T00:00:00"/>
    <d v="2023-05-08T00:00:00"/>
    <n v="21"/>
    <m/>
  </r>
  <r>
    <x v="4"/>
    <n v="0.33"/>
    <n v="0.48"/>
    <n v="2"/>
    <x v="3"/>
    <m/>
    <d v="2023-04-18T00:00:00"/>
    <d v="2023-05-02T00:00:00"/>
    <n v="14"/>
    <m/>
  </r>
  <r>
    <x v="5"/>
    <n v="0.59"/>
    <n v="0.47"/>
    <n v="3"/>
    <x v="4"/>
    <m/>
    <d v="2023-05-10T00:00:00"/>
    <d v="2023-05-31T00:00:00"/>
    <n v="21"/>
    <m/>
  </r>
  <r>
    <x v="6"/>
    <n v="0.95"/>
    <n v="0.59"/>
    <n v="8"/>
    <x v="1"/>
    <m/>
    <d v="2023-05-11T00:00:00"/>
    <d v="2023-07-06T00:00:00"/>
    <n v="56"/>
    <m/>
  </r>
  <r>
    <x v="7"/>
    <n v="0.51"/>
    <n v="0.59"/>
    <n v="6"/>
    <x v="3"/>
    <m/>
    <d v="2023-05-15T00:00:00"/>
    <d v="2023-06-26T00:00:00"/>
    <n v="42"/>
    <m/>
  </r>
  <r>
    <x v="3"/>
    <n v="0.51"/>
    <n v="0.15"/>
    <n v="6"/>
    <x v="0"/>
    <m/>
    <d v="2023-05-16T00:00:00"/>
    <d v="2023-06-27T00:00:00"/>
    <n v="42"/>
    <m/>
  </r>
  <r>
    <x v="8"/>
    <n v="0.49"/>
    <n v="0.15"/>
    <n v="10"/>
    <x v="5"/>
    <m/>
    <d v="2023-05-17T00:00:00"/>
    <d v="2023-07-26T00:00:00"/>
    <n v="70"/>
    <m/>
  </r>
  <r>
    <x v="9"/>
    <n v="0.81"/>
    <n v="0.33"/>
    <n v="7"/>
    <x v="5"/>
    <m/>
    <d v="2023-05-18T00:00:00"/>
    <d v="2023-07-06T00:00:00"/>
    <n v="49"/>
    <m/>
  </r>
  <r>
    <x v="10"/>
    <n v="0.72"/>
    <n v="0.36"/>
    <n v="2"/>
    <x v="5"/>
    <m/>
    <d v="2023-05-22T00:00:00"/>
    <d v="2023-06-05T00:00:00"/>
    <n v="14"/>
    <m/>
  </r>
  <r>
    <x v="11"/>
    <n v="1"/>
    <n v="0.02"/>
    <n v="3"/>
    <x v="5"/>
    <m/>
    <d v="2023-05-29T00:00:00"/>
    <d v="2023-06-19T00:00:00"/>
    <n v="21"/>
    <m/>
  </r>
  <r>
    <x v="12"/>
    <n v="0.03"/>
    <n v="0.66"/>
    <n v="4"/>
    <x v="2"/>
    <m/>
    <d v="2023-05-30T00:00:00"/>
    <d v="2023-06-27T00:00:00"/>
    <n v="28"/>
    <m/>
  </r>
  <r>
    <x v="13"/>
    <n v="0.56999999999999995"/>
    <n v="0.8"/>
    <n v="2"/>
    <x v="5"/>
    <m/>
    <d v="2023-06-07T00:00:00"/>
    <d v="2023-06-21T00:00:00"/>
    <n v="14"/>
    <m/>
  </r>
  <r>
    <x v="14"/>
    <n v="0.24"/>
    <n v="0.5"/>
    <n v="4"/>
    <x v="4"/>
    <m/>
    <d v="2023-06-12T00:00:00"/>
    <d v="2023-07-10T00:00:00"/>
    <n v="28"/>
    <m/>
  </r>
  <r>
    <x v="15"/>
    <n v="0.17"/>
    <n v="0.23"/>
    <n v="12"/>
    <x v="0"/>
    <m/>
    <d v="2023-06-14T00:00:00"/>
    <d v="2023-09-06T00:00:00"/>
    <n v="84"/>
    <m/>
  </r>
  <r>
    <x v="16"/>
    <n v="0.24"/>
    <n v="0.51"/>
    <n v="20"/>
    <x v="1"/>
    <m/>
    <d v="2023-06-15T00:00:00"/>
    <d v="2023-11-02T00:00:00"/>
    <n v="140"/>
    <m/>
  </r>
  <r>
    <x v="17"/>
    <n v="0.47"/>
    <n v="0.02"/>
    <n v="12"/>
    <x v="1"/>
    <m/>
    <d v="2023-06-27T00:00:00"/>
    <d v="2023-09-19T00:00:00"/>
    <n v="84"/>
    <m/>
  </r>
  <r>
    <x v="18"/>
    <n v="0.89"/>
    <n v="0.83"/>
    <n v="4"/>
    <x v="0"/>
    <m/>
    <d v="2023-06-30T00:00:00"/>
    <d v="2023-07-28T00:00:00"/>
    <n v="28"/>
    <m/>
  </r>
  <r>
    <x v="19"/>
    <n v="0.26"/>
    <n v="0.69"/>
    <n v="2"/>
    <x v="5"/>
    <m/>
    <d v="2023-07-03T00:00:00"/>
    <d v="2023-07-17T00:00:00"/>
    <n v="14"/>
    <m/>
  </r>
  <r>
    <x v="20"/>
    <n v="0.57999999999999996"/>
    <n v="0.39"/>
    <n v="30"/>
    <x v="2"/>
    <m/>
    <d v="2023-07-06T00:00:00"/>
    <d v="2024-02-01T00:00:00"/>
    <n v="210"/>
    <m/>
  </r>
  <r>
    <x v="21"/>
    <n v="0.8"/>
    <n v="0.4"/>
    <n v="8"/>
    <x v="4"/>
    <m/>
    <d v="2023-07-10T00:00:00"/>
    <d v="2023-09-04T00:00:00"/>
    <n v="56"/>
    <m/>
  </r>
  <r>
    <x v="22"/>
    <n v="0.61"/>
    <n v="0.04"/>
    <n v="5"/>
    <x v="0"/>
    <m/>
    <d v="2023-07-14T00:00:00"/>
    <d v="2023-08-18T00:00:00"/>
    <n v="35"/>
    <m/>
  </r>
  <r>
    <x v="23"/>
    <n v="0.98"/>
    <n v="0.18"/>
    <n v="10"/>
    <x v="3"/>
    <m/>
    <d v="2023-07-17T00:00:00"/>
    <d v="2023-09-25T00:00:00"/>
    <n v="70"/>
    <m/>
  </r>
  <r>
    <x v="24"/>
    <n v="0.6"/>
    <n v="0.86"/>
    <n v="3"/>
    <x v="3"/>
    <m/>
    <d v="2023-07-20T00:00:00"/>
    <d v="2023-08-10T00:00:00"/>
    <n v="21"/>
    <m/>
  </r>
  <r>
    <x v="25"/>
    <n v="0.74"/>
    <n v="0.74"/>
    <n v="8"/>
    <x v="0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m/>
    <m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  <r>
    <x v="26"/>
    <m/>
    <m/>
    <m/>
    <x v="6"/>
    <m/>
    <m/>
    <s v="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9EFEB-C774-2149-B915-67194319841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rowHeaderCaption="Tasks">
  <location ref="C4:D40" firstHeaderRow="1" firstDataRow="1" firstDataCol="1"/>
  <pivotFields count="10">
    <pivotField axis="axisRow" showAll="0" sortType="ascending">
      <items count="99">
        <item m="1" x="38"/>
        <item x="24"/>
        <item m="1" x="45"/>
        <item m="1" x="40"/>
        <item x="15"/>
        <item m="1" x="30"/>
        <item m="1" x="63"/>
        <item m="1" x="56"/>
        <item m="1" x="55"/>
        <item m="1" x="88"/>
        <item m="1" x="89"/>
        <item m="1" x="68"/>
        <item m="1" x="95"/>
        <item m="1" x="78"/>
        <item m="1" x="96"/>
        <item m="1" x="67"/>
        <item m="1" x="66"/>
        <item m="1" x="84"/>
        <item m="1" x="31"/>
        <item m="1" x="39"/>
        <item m="1" x="48"/>
        <item m="1" x="37"/>
        <item m="1" x="41"/>
        <item x="13"/>
        <item x="7"/>
        <item m="1" x="32"/>
        <item x="6"/>
        <item m="1" x="28"/>
        <item m="1" x="90"/>
        <item m="1" x="58"/>
        <item m="1" x="52"/>
        <item x="8"/>
        <item x="4"/>
        <item x="22"/>
        <item m="1" x="79"/>
        <item x="10"/>
        <item x="11"/>
        <item m="1" x="75"/>
        <item m="1" x="29"/>
        <item m="1" x="77"/>
        <item m="1" x="91"/>
        <item x="19"/>
        <item m="1" x="53"/>
        <item m="1" x="36"/>
        <item m="1" x="50"/>
        <item m="1" x="51"/>
        <item m="1" x="65"/>
        <item m="1" x="97"/>
        <item m="1" x="76"/>
        <item x="17"/>
        <item x="20"/>
        <item x="14"/>
        <item m="1" x="47"/>
        <item x="3"/>
        <item m="1" x="46"/>
        <item m="1" x="60"/>
        <item m="1" x="73"/>
        <item m="1" x="72"/>
        <item m="1" x="62"/>
        <item m="1" x="57"/>
        <item x="9"/>
        <item x="0"/>
        <item x="25"/>
        <item m="1" x="94"/>
        <item x="5"/>
        <item x="16"/>
        <item m="1" x="27"/>
        <item m="1" x="64"/>
        <item x="12"/>
        <item m="1" x="35"/>
        <item m="1" x="86"/>
        <item m="1" x="92"/>
        <item m="1" x="42"/>
        <item m="1" x="70"/>
        <item m="1" x="43"/>
        <item m="1" x="59"/>
        <item m="1" x="80"/>
        <item x="23"/>
        <item m="1" x="83"/>
        <item m="1" x="85"/>
        <item x="21"/>
        <item m="1" x="93"/>
        <item m="1" x="69"/>
        <item m="1" x="81"/>
        <item m="1" x="74"/>
        <item m="1" x="71"/>
        <item m="1" x="82"/>
        <item x="18"/>
        <item m="1" x="44"/>
        <item m="1" x="54"/>
        <item m="1" x="87"/>
        <item m="1" x="61"/>
        <item m="1" x="49"/>
        <item m="1" x="33"/>
        <item x="1"/>
        <item x="2"/>
        <item m="1" x="34"/>
        <item x="26"/>
        <item t="default"/>
      </items>
    </pivotField>
    <pivotField showAll="0"/>
    <pivotField showAll="0"/>
    <pivotField dataField="1" showAll="0"/>
    <pivotField axis="axisRow" showAll="0" sortType="ascending">
      <items count="8">
        <item x="2"/>
        <item x="4"/>
        <item x="1"/>
        <item x="0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2">
    <field x="4"/>
    <field x="0"/>
  </rowFields>
  <rowItems count="36">
    <i>
      <x/>
    </i>
    <i r="1">
      <x v="50"/>
    </i>
    <i r="1">
      <x v="53"/>
    </i>
    <i r="1">
      <x v="68"/>
    </i>
    <i r="1">
      <x v="95"/>
    </i>
    <i>
      <x v="1"/>
    </i>
    <i r="1">
      <x v="51"/>
    </i>
    <i r="1">
      <x v="64"/>
    </i>
    <i r="1">
      <x v="80"/>
    </i>
    <i>
      <x v="2"/>
    </i>
    <i r="1">
      <x v="26"/>
    </i>
    <i r="1">
      <x v="49"/>
    </i>
    <i r="1">
      <x v="65"/>
    </i>
    <i r="1">
      <x v="94"/>
    </i>
    <i>
      <x v="3"/>
    </i>
    <i r="1">
      <x v="4"/>
    </i>
    <i r="1">
      <x v="33"/>
    </i>
    <i r="1">
      <x v="53"/>
    </i>
    <i r="1">
      <x v="61"/>
    </i>
    <i r="1">
      <x v="62"/>
    </i>
    <i r="1">
      <x v="87"/>
    </i>
    <i>
      <x v="4"/>
    </i>
    <i r="1">
      <x v="1"/>
    </i>
    <i r="1">
      <x v="24"/>
    </i>
    <i r="1">
      <x v="32"/>
    </i>
    <i r="1">
      <x v="77"/>
    </i>
    <i>
      <x v="5"/>
    </i>
    <i r="1">
      <x v="23"/>
    </i>
    <i r="1">
      <x v="31"/>
    </i>
    <i r="1">
      <x v="35"/>
    </i>
    <i r="1">
      <x v="36"/>
    </i>
    <i r="1">
      <x v="41"/>
    </i>
    <i r="1">
      <x v="60"/>
    </i>
    <i>
      <x v="6"/>
    </i>
    <i r="1">
      <x v="97"/>
    </i>
    <i t="grand">
      <x/>
    </i>
  </rowItems>
  <colItems count="1">
    <i/>
  </colItems>
  <dataFields count="1">
    <dataField name="Sum of efforts in week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FB1D3-E8B6-E741-830F-512042FEDA33}" name="Table2" displayName="Table2" ref="A1:I119" totalsRowShown="0" headerRowDxfId="10" dataDxfId="9">
  <autoFilter ref="A1:I119" xr:uid="{C23FB1D3-E8B6-E741-830F-512042FEDA33}"/>
  <sortState xmlns:xlrd2="http://schemas.microsoft.com/office/spreadsheetml/2017/richdata2" ref="A2:F119">
    <sortCondition descending="1" ref="B1:B119"/>
  </sortState>
  <tableColumns count="9">
    <tableColumn id="1" xr3:uid="{87DF4E84-31FB-DC4A-BE10-545DA01C4082}" name="Task" dataDxfId="8"/>
    <tableColumn id="2" xr3:uid="{00018C89-E58A-744A-802E-4BF84C6EB735}" name="Urgency" dataDxfId="7"/>
    <tableColumn id="3" xr3:uid="{965A477E-8BD9-E741-99BA-2604C7760E2E}" name="Importance" dataDxfId="6"/>
    <tableColumn id="4" xr3:uid="{B964CEF3-2974-0945-9A57-BC894697846A}" name="efforts in weeks" dataDxfId="5"/>
    <tableColumn id="9" xr3:uid="{98EF625A-8A98-554A-9841-F9BDCA2D9736}" name="Category" dataDxfId="4"/>
    <tableColumn id="5" xr3:uid="{3AD6C5FC-270F-BD4A-A89A-BF3FDD680B4F}" name="comment" dataDxfId="3"/>
    <tableColumn id="6" xr3:uid="{E3A2B219-FF41-A840-83BF-E964B5F85325}" name="start_date" dataDxfId="2"/>
    <tableColumn id="7" xr3:uid="{E09D7BAA-E00A-1B47-A0D7-41B8544E60C8}" name="end_date" dataDxfId="1">
      <calculatedColumnFormula>IF(NOT(ISBLANK(Table2[[#This Row],[start_date]])),Table2[[#This Row],[start_date]] + Table2[[#This Row],[efforts in weeks]]*7*$J$2,"")</calculatedColumnFormula>
    </tableColumn>
    <tableColumn id="8" xr3:uid="{EE33CDA2-5586-5246-9AFE-096656B5F49A}" name="Duration in days" dataDxfId="0">
      <calculatedColumnFormula>IF(NOT(ISBLANK(Table2[[#This Row],[start_date]])),Table2[[#This Row],[efforts in weeks]]*7*$J$2,"")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943222-7020-C243-81FD-03CBE9761BE8}" name="Table1" displayName="Table1" ref="J1:J2" totalsRowShown="0">
  <autoFilter ref="J1:J2" xr:uid="{A3943222-7020-C243-81FD-03CBE9761BE8}"/>
  <tableColumns count="1">
    <tableColumn id="1" xr3:uid="{49FA8F05-F12D-054F-A111-E781F21454E0}" name="disruption facto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3-25T16:45:15.73" personId="{7C5AE99A-A97F-084E-8C35-668117BEBAE9}" id="{4244A3B3-047E-8E41-B965-EA33A9C5ADFB}">
    <text>Used to calculate how much time it will take in absolute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A701-C35F-1046-8A59-DD0845D27902}">
  <dimension ref="A1:J120"/>
  <sheetViews>
    <sheetView showGridLines="0" zoomScale="120" zoomScaleNormal="120" workbookViewId="0">
      <selection activeCell="A29" sqref="A29"/>
    </sheetView>
  </sheetViews>
  <sheetFormatPr baseColWidth="10" defaultRowHeight="16" x14ac:dyDescent="0.2"/>
  <cols>
    <col min="1" max="1" width="86.33203125" customWidth="1"/>
    <col min="3" max="3" width="12.83203125" customWidth="1"/>
    <col min="4" max="5" width="16.83203125" customWidth="1"/>
    <col min="6" max="6" width="52.33203125" customWidth="1"/>
    <col min="7" max="8" width="10.83203125" style="6"/>
    <col min="9" max="9" width="25.1640625" customWidth="1"/>
    <col min="10" max="10" width="27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9</v>
      </c>
      <c r="F1" s="3" t="s">
        <v>4</v>
      </c>
      <c r="G1" s="4" t="s">
        <v>5</v>
      </c>
      <c r="H1" s="4" t="s">
        <v>6</v>
      </c>
      <c r="I1" s="3" t="s">
        <v>8</v>
      </c>
      <c r="J1" t="s">
        <v>7</v>
      </c>
    </row>
    <row r="2" spans="1:10" x14ac:dyDescent="0.2">
      <c r="A2" s="2" t="s">
        <v>21</v>
      </c>
      <c r="B2" s="2">
        <v>0.86</v>
      </c>
      <c r="C2" s="2">
        <v>0.08</v>
      </c>
      <c r="D2" s="2">
        <v>1</v>
      </c>
      <c r="E2" s="2" t="s">
        <v>14</v>
      </c>
      <c r="G2" s="5">
        <v>44659</v>
      </c>
      <c r="H2" s="5">
        <f>IF(NOT(ISBLANK(Table2[[#This Row],[start_date]])),Table2[[#This Row],[start_date]] + Table2[[#This Row],[efforts in weeks]]*7*$J$2,"")</f>
        <v>44666</v>
      </c>
      <c r="I2" s="2">
        <f>IF(NOT(ISBLANK(Table2[[#This Row],[start_date]])),Table2[[#This Row],[efforts in weeks]]*7*$J$2,"")</f>
        <v>7</v>
      </c>
      <c r="J2">
        <v>1</v>
      </c>
    </row>
    <row r="3" spans="1:10" x14ac:dyDescent="0.2">
      <c r="A3" s="2" t="s">
        <v>22</v>
      </c>
      <c r="B3" s="2">
        <v>0.52</v>
      </c>
      <c r="C3" s="2">
        <v>0.35</v>
      </c>
      <c r="D3" s="2">
        <v>2</v>
      </c>
      <c r="E3" s="2" t="s">
        <v>11</v>
      </c>
      <c r="G3" s="5">
        <v>44662</v>
      </c>
      <c r="H3" s="5">
        <f>IF(NOT(ISBLANK(Table2[[#This Row],[start_date]])),Table2[[#This Row],[start_date]] + Table2[[#This Row],[efforts in weeks]]*7*$J$2,"")</f>
        <v>44676</v>
      </c>
      <c r="I3" s="2">
        <f>IF(NOT(ISBLANK(Table2[[#This Row],[start_date]])),Table2[[#This Row],[efforts in weeks]]*7*$J$2,"")</f>
        <v>14</v>
      </c>
      <c r="J3" s="6"/>
    </row>
    <row r="4" spans="1:10" x14ac:dyDescent="0.2">
      <c r="A4" s="2" t="s">
        <v>23</v>
      </c>
      <c r="B4" s="2">
        <v>0.98</v>
      </c>
      <c r="C4" s="2">
        <v>0.6</v>
      </c>
      <c r="D4" s="2">
        <v>1</v>
      </c>
      <c r="E4" s="2" t="s">
        <v>13</v>
      </c>
      <c r="G4" s="5">
        <v>44671</v>
      </c>
      <c r="H4" s="5">
        <f>IF(NOT(ISBLANK(Table2[[#This Row],[start_date]])),Table2[[#This Row],[start_date]] + Table2[[#This Row],[efforts in weeks]]*7*$J$2,"")</f>
        <v>44678</v>
      </c>
      <c r="I4" s="2">
        <f>IF(NOT(ISBLANK(Table2[[#This Row],[start_date]])),Table2[[#This Row],[efforts in weeks]]*7*$J$2,"")</f>
        <v>7</v>
      </c>
    </row>
    <row r="5" spans="1:10" x14ac:dyDescent="0.2">
      <c r="A5" s="2" t="s">
        <v>24</v>
      </c>
      <c r="B5" s="2">
        <v>0.72</v>
      </c>
      <c r="C5" s="2">
        <v>0.54</v>
      </c>
      <c r="D5" s="2">
        <v>3</v>
      </c>
      <c r="E5" s="2" t="s">
        <v>13</v>
      </c>
      <c r="G5" s="5">
        <v>44672</v>
      </c>
      <c r="H5" s="5">
        <f>IF(NOT(ISBLANK(Table2[[#This Row],[start_date]])),Table2[[#This Row],[start_date]] + Table2[[#This Row],[efforts in weeks]]*7*$J$2,"")</f>
        <v>44693</v>
      </c>
      <c r="I5" s="2">
        <f>IF(NOT(ISBLANK(Table2[[#This Row],[start_date]])),Table2[[#This Row],[efforts in weeks]]*7*$J$2,"")</f>
        <v>21</v>
      </c>
    </row>
    <row r="6" spans="1:10" x14ac:dyDescent="0.2">
      <c r="A6" s="2" t="s">
        <v>25</v>
      </c>
      <c r="B6" s="2">
        <v>0.33</v>
      </c>
      <c r="C6" s="2">
        <v>0.48</v>
      </c>
      <c r="D6" s="2">
        <v>2</v>
      </c>
      <c r="E6" s="2" t="s">
        <v>15</v>
      </c>
      <c r="G6" s="5">
        <v>44677</v>
      </c>
      <c r="H6" s="5">
        <f>IF(NOT(ISBLANK(Table2[[#This Row],[start_date]])),Table2[[#This Row],[start_date]] + Table2[[#This Row],[efforts in weeks]]*7*$J$2,"")</f>
        <v>44691</v>
      </c>
      <c r="I6" s="2">
        <f>IF(NOT(ISBLANK(Table2[[#This Row],[start_date]])),Table2[[#This Row],[efforts in weeks]]*7*$J$2,"")</f>
        <v>14</v>
      </c>
    </row>
    <row r="7" spans="1:10" x14ac:dyDescent="0.2">
      <c r="A7" s="2" t="s">
        <v>26</v>
      </c>
      <c r="B7" s="2">
        <v>0.59</v>
      </c>
      <c r="C7" s="2">
        <v>0.47</v>
      </c>
      <c r="D7" s="2">
        <v>3</v>
      </c>
      <c r="E7" s="2" t="s">
        <v>12</v>
      </c>
      <c r="G7" s="5">
        <v>44685</v>
      </c>
      <c r="H7" s="5">
        <f>IF(NOT(ISBLANK(Table2[[#This Row],[start_date]])),Table2[[#This Row],[start_date]] + Table2[[#This Row],[efforts in weeks]]*7*$J$2,"")</f>
        <v>44706</v>
      </c>
      <c r="I7" s="2">
        <f>IF(NOT(ISBLANK(Table2[[#This Row],[start_date]])),Table2[[#This Row],[efforts in weeks]]*7*$J$2,"")</f>
        <v>21</v>
      </c>
    </row>
    <row r="8" spans="1:10" x14ac:dyDescent="0.2">
      <c r="A8" s="2" t="s">
        <v>27</v>
      </c>
      <c r="B8" s="2">
        <v>0.95</v>
      </c>
      <c r="C8" s="2">
        <v>0.59</v>
      </c>
      <c r="D8" s="2">
        <v>8</v>
      </c>
      <c r="E8" s="2" t="s">
        <v>11</v>
      </c>
      <c r="G8" s="5">
        <v>44686</v>
      </c>
      <c r="H8" s="5">
        <f>IF(NOT(ISBLANK(Table2[[#This Row],[start_date]])),Table2[[#This Row],[start_date]] + Table2[[#This Row],[efforts in weeks]]*7*$J$2,"")</f>
        <v>44742</v>
      </c>
      <c r="I8" s="2">
        <f>IF(NOT(ISBLANK(Table2[[#This Row],[start_date]])),Table2[[#This Row],[efforts in weeks]]*7*$J$2,"")</f>
        <v>56</v>
      </c>
    </row>
    <row r="9" spans="1:10" x14ac:dyDescent="0.2">
      <c r="A9" s="2" t="s">
        <v>28</v>
      </c>
      <c r="B9" s="2">
        <v>0.51</v>
      </c>
      <c r="C9" s="2">
        <v>0.59</v>
      </c>
      <c r="D9" s="2">
        <v>6</v>
      </c>
      <c r="E9" s="2" t="s">
        <v>15</v>
      </c>
      <c r="G9" s="5">
        <v>44690</v>
      </c>
      <c r="H9" s="5">
        <f>IF(NOT(ISBLANK(Table2[[#This Row],[start_date]])),Table2[[#This Row],[start_date]] + Table2[[#This Row],[efforts in weeks]]*7*$J$2,"")</f>
        <v>44732</v>
      </c>
      <c r="I9" s="2">
        <f>IF(NOT(ISBLANK(Table2[[#This Row],[start_date]])),Table2[[#This Row],[efforts in weeks]]*7*$J$2,"")</f>
        <v>42</v>
      </c>
    </row>
    <row r="10" spans="1:10" x14ac:dyDescent="0.2">
      <c r="A10" s="2" t="s">
        <v>24</v>
      </c>
      <c r="B10" s="2">
        <v>0.51</v>
      </c>
      <c r="C10" s="2">
        <v>0.15</v>
      </c>
      <c r="D10" s="2">
        <v>6</v>
      </c>
      <c r="E10" s="2" t="s">
        <v>14</v>
      </c>
      <c r="G10" s="5">
        <v>44693</v>
      </c>
      <c r="H10" s="5">
        <f>IF(NOT(ISBLANK(Table2[[#This Row],[start_date]])),Table2[[#This Row],[start_date]] + Table2[[#This Row],[efforts in weeks]]*7*$J$2,"")</f>
        <v>44735</v>
      </c>
      <c r="I10" s="2">
        <f>IF(NOT(ISBLANK(Table2[[#This Row],[start_date]])),Table2[[#This Row],[efforts in weeks]]*7*$J$2,"")</f>
        <v>42</v>
      </c>
    </row>
    <row r="11" spans="1:10" x14ac:dyDescent="0.2">
      <c r="A11" s="2" t="s">
        <v>29</v>
      </c>
      <c r="B11" s="2">
        <v>0.49</v>
      </c>
      <c r="C11" s="2">
        <v>0.15</v>
      </c>
      <c r="D11" s="2">
        <v>10</v>
      </c>
      <c r="E11" s="2" t="s">
        <v>10</v>
      </c>
      <c r="G11" s="5">
        <v>44706</v>
      </c>
      <c r="H11" s="5">
        <f>IF(NOT(ISBLANK(Table2[[#This Row],[start_date]])),Table2[[#This Row],[start_date]] + Table2[[#This Row],[efforts in weeks]]*7*$J$2,"")</f>
        <v>44776</v>
      </c>
      <c r="I11" s="2">
        <f>IF(NOT(ISBLANK(Table2[[#This Row],[start_date]])),Table2[[#This Row],[efforts in weeks]]*7*$J$2,"")</f>
        <v>70</v>
      </c>
    </row>
    <row r="12" spans="1:10" x14ac:dyDescent="0.2">
      <c r="A12" s="2" t="s">
        <v>30</v>
      </c>
      <c r="B12" s="2">
        <v>0.81</v>
      </c>
      <c r="C12" s="2">
        <v>0.33</v>
      </c>
      <c r="D12" s="2">
        <v>7</v>
      </c>
      <c r="E12" s="2" t="s">
        <v>10</v>
      </c>
      <c r="G12" s="5">
        <v>44708</v>
      </c>
      <c r="H12" s="5">
        <f>IF(NOT(ISBLANK(Table2[[#This Row],[start_date]])),Table2[[#This Row],[start_date]] + Table2[[#This Row],[efforts in weeks]]*7*$J$2,"")</f>
        <v>44757</v>
      </c>
      <c r="I12" s="2">
        <f>IF(NOT(ISBLANK(Table2[[#This Row],[start_date]])),Table2[[#This Row],[efforts in weeks]]*7*$J$2,"")</f>
        <v>49</v>
      </c>
    </row>
    <row r="13" spans="1:10" x14ac:dyDescent="0.2">
      <c r="A13" s="2" t="s">
        <v>31</v>
      </c>
      <c r="B13" s="2">
        <v>0.72</v>
      </c>
      <c r="C13" s="2">
        <v>0.36</v>
      </c>
      <c r="D13" s="2">
        <v>2</v>
      </c>
      <c r="E13" s="2" t="s">
        <v>10</v>
      </c>
      <c r="G13" s="5">
        <v>44714</v>
      </c>
      <c r="H13" s="5">
        <f>IF(NOT(ISBLANK(Table2[[#This Row],[start_date]])),Table2[[#This Row],[start_date]] + Table2[[#This Row],[efforts in weeks]]*7*$J$2,"")</f>
        <v>44728</v>
      </c>
      <c r="I13" s="2">
        <f>IF(NOT(ISBLANK(Table2[[#This Row],[start_date]])),Table2[[#This Row],[efforts in weeks]]*7*$J$2,"")</f>
        <v>14</v>
      </c>
    </row>
    <row r="14" spans="1:10" x14ac:dyDescent="0.2">
      <c r="A14" s="2" t="s">
        <v>32</v>
      </c>
      <c r="B14" s="2">
        <v>1</v>
      </c>
      <c r="C14" s="2">
        <v>0.02</v>
      </c>
      <c r="D14" s="2">
        <v>3</v>
      </c>
      <c r="E14" s="2" t="s">
        <v>10</v>
      </c>
      <c r="G14" s="5">
        <v>44715</v>
      </c>
      <c r="H14" s="5">
        <f>IF(NOT(ISBLANK(Table2[[#This Row],[start_date]])),Table2[[#This Row],[start_date]] + Table2[[#This Row],[efforts in weeks]]*7*$J$2,"")</f>
        <v>44736</v>
      </c>
      <c r="I14" s="2">
        <f>IF(NOT(ISBLANK(Table2[[#This Row],[start_date]])),Table2[[#This Row],[efforts in weeks]]*7*$J$2,"")</f>
        <v>21</v>
      </c>
    </row>
    <row r="15" spans="1:10" x14ac:dyDescent="0.2">
      <c r="A15" s="2" t="s">
        <v>33</v>
      </c>
      <c r="B15" s="2">
        <v>0.03</v>
      </c>
      <c r="C15" s="2">
        <v>0.66</v>
      </c>
      <c r="D15" s="2">
        <v>4</v>
      </c>
      <c r="E15" s="2" t="s">
        <v>13</v>
      </c>
      <c r="G15" s="5">
        <v>44720</v>
      </c>
      <c r="H15" s="5">
        <f>IF(NOT(ISBLANK(Table2[[#This Row],[start_date]])),Table2[[#This Row],[start_date]] + Table2[[#This Row],[efforts in weeks]]*7*$J$2,"")</f>
        <v>44748</v>
      </c>
      <c r="I15" s="2">
        <f>IF(NOT(ISBLANK(Table2[[#This Row],[start_date]])),Table2[[#This Row],[efforts in weeks]]*7*$J$2,"")</f>
        <v>28</v>
      </c>
    </row>
    <row r="16" spans="1:10" x14ac:dyDescent="0.2">
      <c r="A16" s="2" t="s">
        <v>34</v>
      </c>
      <c r="B16" s="2">
        <v>0.56999999999999995</v>
      </c>
      <c r="C16" s="2">
        <v>0.8</v>
      </c>
      <c r="D16" s="2">
        <v>2</v>
      </c>
      <c r="E16" s="2" t="s">
        <v>10</v>
      </c>
      <c r="G16" s="5">
        <v>44725</v>
      </c>
      <c r="H16" s="5">
        <f>IF(NOT(ISBLANK(Table2[[#This Row],[start_date]])),Table2[[#This Row],[start_date]] + Table2[[#This Row],[efforts in weeks]]*7*$J$2,"")</f>
        <v>44739</v>
      </c>
      <c r="I16" s="2">
        <f>IF(NOT(ISBLANK(Table2[[#This Row],[start_date]])),Table2[[#This Row],[efforts in weeks]]*7*$J$2,"")</f>
        <v>14</v>
      </c>
    </row>
    <row r="17" spans="1:9" x14ac:dyDescent="0.2">
      <c r="A17" s="2" t="s">
        <v>35</v>
      </c>
      <c r="B17" s="2">
        <v>0.24</v>
      </c>
      <c r="C17" s="2">
        <v>0.5</v>
      </c>
      <c r="D17" s="2">
        <v>4</v>
      </c>
      <c r="E17" s="2" t="s">
        <v>12</v>
      </c>
      <c r="G17" s="5">
        <v>44727</v>
      </c>
      <c r="H17" s="5">
        <f>IF(NOT(ISBLANK(Table2[[#This Row],[start_date]])),Table2[[#This Row],[start_date]] + Table2[[#This Row],[efforts in weeks]]*7*$J$2,"")</f>
        <v>44755</v>
      </c>
      <c r="I17" s="2">
        <f>IF(NOT(ISBLANK(Table2[[#This Row],[start_date]])),Table2[[#This Row],[efforts in weeks]]*7*$J$2,"")</f>
        <v>28</v>
      </c>
    </row>
    <row r="18" spans="1:9" x14ac:dyDescent="0.2">
      <c r="A18" s="2" t="s">
        <v>36</v>
      </c>
      <c r="B18" s="2">
        <v>0.17</v>
      </c>
      <c r="C18" s="2">
        <v>0.23</v>
      </c>
      <c r="D18" s="2">
        <v>12</v>
      </c>
      <c r="E18" s="2" t="s">
        <v>14</v>
      </c>
      <c r="G18" s="5">
        <v>44728</v>
      </c>
      <c r="H18" s="5">
        <f>IF(NOT(ISBLANK(Table2[[#This Row],[start_date]])),Table2[[#This Row],[start_date]] + Table2[[#This Row],[efforts in weeks]]*7*$J$2,"")</f>
        <v>44812</v>
      </c>
      <c r="I18" s="2">
        <f>IF(NOT(ISBLANK(Table2[[#This Row],[start_date]])),Table2[[#This Row],[efforts in weeks]]*7*$J$2,"")</f>
        <v>84</v>
      </c>
    </row>
    <row r="19" spans="1:9" x14ac:dyDescent="0.2">
      <c r="A19" s="2" t="s">
        <v>37</v>
      </c>
      <c r="B19" s="2">
        <v>0.24</v>
      </c>
      <c r="C19" s="2">
        <v>0.51</v>
      </c>
      <c r="D19" s="2">
        <v>20</v>
      </c>
      <c r="E19" s="2" t="s">
        <v>11</v>
      </c>
      <c r="G19" s="5">
        <v>44729</v>
      </c>
      <c r="H19" s="5">
        <f>IF(NOT(ISBLANK(Table2[[#This Row],[start_date]])),Table2[[#This Row],[start_date]] + Table2[[#This Row],[efforts in weeks]]*7*$J$2,"")</f>
        <v>44869</v>
      </c>
      <c r="I19" s="2">
        <f>IF(NOT(ISBLANK(Table2[[#This Row],[start_date]])),Table2[[#This Row],[efforts in weeks]]*7*$J$2,"")</f>
        <v>140</v>
      </c>
    </row>
    <row r="20" spans="1:9" x14ac:dyDescent="0.2">
      <c r="A20" s="2" t="s">
        <v>38</v>
      </c>
      <c r="B20" s="2">
        <v>0.47</v>
      </c>
      <c r="C20" s="2">
        <v>0.02</v>
      </c>
      <c r="D20" s="2">
        <v>12</v>
      </c>
      <c r="E20" s="2" t="s">
        <v>11</v>
      </c>
      <c r="G20" s="5">
        <v>44732</v>
      </c>
      <c r="H20" s="5">
        <f>IF(NOT(ISBLANK(Table2[[#This Row],[start_date]])),Table2[[#This Row],[start_date]] + Table2[[#This Row],[efforts in weeks]]*7*$J$2,"")</f>
        <v>44816</v>
      </c>
      <c r="I20" s="2">
        <f>IF(NOT(ISBLANK(Table2[[#This Row],[start_date]])),Table2[[#This Row],[efforts in weeks]]*7*$J$2,"")</f>
        <v>84</v>
      </c>
    </row>
    <row r="21" spans="1:9" x14ac:dyDescent="0.2">
      <c r="A21" s="2" t="s">
        <v>39</v>
      </c>
      <c r="B21" s="2">
        <v>0.89</v>
      </c>
      <c r="C21" s="2">
        <v>0.83</v>
      </c>
      <c r="D21" s="2">
        <v>4</v>
      </c>
      <c r="E21" s="2" t="s">
        <v>14</v>
      </c>
      <c r="G21" s="5">
        <v>44733</v>
      </c>
      <c r="H21" s="5">
        <f>IF(NOT(ISBLANK(Table2[[#This Row],[start_date]])),Table2[[#This Row],[start_date]] + Table2[[#This Row],[efforts in weeks]]*7*$J$2,"")</f>
        <v>44761</v>
      </c>
      <c r="I21" s="2">
        <f>IF(NOT(ISBLANK(Table2[[#This Row],[start_date]])),Table2[[#This Row],[efforts in weeks]]*7*$J$2,"")</f>
        <v>28</v>
      </c>
    </row>
    <row r="22" spans="1:9" x14ac:dyDescent="0.2">
      <c r="A22" s="2" t="s">
        <v>40</v>
      </c>
      <c r="B22" s="2">
        <v>0.26</v>
      </c>
      <c r="C22" s="2">
        <v>0.69</v>
      </c>
      <c r="D22" s="2">
        <v>2</v>
      </c>
      <c r="E22" s="2" t="s">
        <v>10</v>
      </c>
      <c r="G22" s="5">
        <v>44735</v>
      </c>
      <c r="H22" s="5">
        <f>IF(NOT(ISBLANK(Table2[[#This Row],[start_date]])),Table2[[#This Row],[start_date]] + Table2[[#This Row],[efforts in weeks]]*7*$J$2,"")</f>
        <v>44749</v>
      </c>
      <c r="I22" s="2">
        <f>IF(NOT(ISBLANK(Table2[[#This Row],[start_date]])),Table2[[#This Row],[efforts in weeks]]*7*$J$2,"")</f>
        <v>14</v>
      </c>
    </row>
    <row r="23" spans="1:9" x14ac:dyDescent="0.2">
      <c r="A23" s="2" t="s">
        <v>41</v>
      </c>
      <c r="B23" s="2">
        <v>0.57999999999999996</v>
      </c>
      <c r="C23" s="2">
        <v>0.39</v>
      </c>
      <c r="D23" s="2">
        <v>30</v>
      </c>
      <c r="E23" s="2" t="s">
        <v>13</v>
      </c>
      <c r="G23" s="5">
        <v>44739</v>
      </c>
      <c r="H23" s="5">
        <f>IF(NOT(ISBLANK(Table2[[#This Row],[start_date]])),Table2[[#This Row],[start_date]] + Table2[[#This Row],[efforts in weeks]]*7*$J$2,"")</f>
        <v>44949</v>
      </c>
      <c r="I23" s="2">
        <f>IF(NOT(ISBLANK(Table2[[#This Row],[start_date]])),Table2[[#This Row],[efforts in weeks]]*7*$J$2,"")</f>
        <v>210</v>
      </c>
    </row>
    <row r="24" spans="1:9" x14ac:dyDescent="0.2">
      <c r="A24" s="2" t="s">
        <v>42</v>
      </c>
      <c r="B24" s="2">
        <v>0.8</v>
      </c>
      <c r="C24" s="2">
        <v>0.4</v>
      </c>
      <c r="D24" s="2">
        <v>8</v>
      </c>
      <c r="E24" s="2" t="s">
        <v>12</v>
      </c>
      <c r="G24" s="5">
        <v>44749</v>
      </c>
      <c r="H24" s="5">
        <f>IF(NOT(ISBLANK(Table2[[#This Row],[start_date]])),Table2[[#This Row],[start_date]] + Table2[[#This Row],[efforts in weeks]]*7*$J$2,"")</f>
        <v>44805</v>
      </c>
      <c r="I24" s="2">
        <f>IF(NOT(ISBLANK(Table2[[#This Row],[start_date]])),Table2[[#This Row],[efforts in weeks]]*7*$J$2,"")</f>
        <v>56</v>
      </c>
    </row>
    <row r="25" spans="1:9" x14ac:dyDescent="0.2">
      <c r="A25" s="2" t="s">
        <v>43</v>
      </c>
      <c r="B25" s="2">
        <v>0.61</v>
      </c>
      <c r="C25" s="2">
        <v>0.04</v>
      </c>
      <c r="D25" s="2">
        <v>5</v>
      </c>
      <c r="E25" s="2" t="s">
        <v>14</v>
      </c>
      <c r="G25" s="5">
        <v>44754</v>
      </c>
      <c r="H25" s="5">
        <f>IF(NOT(ISBLANK(Table2[[#This Row],[start_date]])),Table2[[#This Row],[start_date]] + Table2[[#This Row],[efforts in weeks]]*7*$J$2,"")</f>
        <v>44789</v>
      </c>
      <c r="I25" s="2">
        <f>IF(NOT(ISBLANK(Table2[[#This Row],[start_date]])),Table2[[#This Row],[efforts in weeks]]*7*$J$2,"")</f>
        <v>35</v>
      </c>
    </row>
    <row r="26" spans="1:9" x14ac:dyDescent="0.2">
      <c r="A26" s="2" t="s">
        <v>44</v>
      </c>
      <c r="B26" s="2">
        <v>0.98</v>
      </c>
      <c r="C26" s="2">
        <v>0.18</v>
      </c>
      <c r="D26" s="2">
        <v>10</v>
      </c>
      <c r="E26" s="2" t="s">
        <v>15</v>
      </c>
      <c r="G26" s="5">
        <v>44763</v>
      </c>
      <c r="H26" s="5">
        <f>IF(NOT(ISBLANK(Table2[[#This Row],[start_date]])),Table2[[#This Row],[start_date]] + Table2[[#This Row],[efforts in weeks]]*7*$J$2,"")</f>
        <v>44833</v>
      </c>
      <c r="I26" s="2">
        <f>IF(NOT(ISBLANK(Table2[[#This Row],[start_date]])),Table2[[#This Row],[efforts in weeks]]*7*$J$2,"")</f>
        <v>70</v>
      </c>
    </row>
    <row r="27" spans="1:9" x14ac:dyDescent="0.2">
      <c r="A27" s="2" t="s">
        <v>45</v>
      </c>
      <c r="B27" s="2">
        <v>0.6</v>
      </c>
      <c r="C27" s="2">
        <v>0.86</v>
      </c>
      <c r="D27" s="2">
        <v>3</v>
      </c>
      <c r="E27" s="2" t="s">
        <v>15</v>
      </c>
      <c r="G27" s="5">
        <v>44764</v>
      </c>
      <c r="H27" s="5">
        <f>IF(NOT(ISBLANK(Table2[[#This Row],[start_date]])),Table2[[#This Row],[start_date]] + Table2[[#This Row],[efforts in weeks]]*7*$J$2,"")</f>
        <v>44785</v>
      </c>
      <c r="I27" s="2">
        <f>IF(NOT(ISBLANK(Table2[[#This Row],[start_date]])),Table2[[#This Row],[efforts in weeks]]*7*$J$2,"")</f>
        <v>21</v>
      </c>
    </row>
    <row r="28" spans="1:9" x14ac:dyDescent="0.2">
      <c r="A28" s="2" t="s">
        <v>46</v>
      </c>
      <c r="B28" s="2">
        <v>0.74</v>
      </c>
      <c r="C28" s="2">
        <v>0.74</v>
      </c>
      <c r="D28" s="2">
        <v>8</v>
      </c>
      <c r="E28" s="2" t="s">
        <v>14</v>
      </c>
      <c r="G28" s="5">
        <v>44764</v>
      </c>
      <c r="H28" s="5">
        <f>IF(NOT(ISBLANK(Table2[[#This Row],[start_date]])),Table2[[#This Row],[start_date]] + Table2[[#This Row],[efforts in weeks]]*7*$J$2,"")</f>
        <v>44820</v>
      </c>
      <c r="I28" s="2">
        <f>IF(NOT(ISBLANK(Table2[[#This Row],[start_date]])),Table2[[#This Row],[efforts in weeks]]*7*$J$2,"")</f>
        <v>56</v>
      </c>
    </row>
    <row r="29" spans="1:9" x14ac:dyDescent="0.2">
      <c r="A29" s="2"/>
      <c r="B29" s="2"/>
      <c r="C29" s="2"/>
      <c r="D29" s="2"/>
      <c r="E29" s="2"/>
      <c r="G29" s="5"/>
      <c r="H29" s="5" t="str">
        <f>IF(NOT(ISBLANK(Table2[[#This Row],[start_date]])),Table2[[#This Row],[start_date]] + Table2[[#This Row],[efforts in weeks]]*7*$J$2,"")</f>
        <v/>
      </c>
      <c r="I29" s="2" t="str">
        <f>IF(NOT(ISBLANK(Table2[[#This Row],[start_date]])),Table2[[#This Row],[efforts in weeks]]*7*$J$2,"")</f>
        <v/>
      </c>
    </row>
    <row r="30" spans="1:9" x14ac:dyDescent="0.2">
      <c r="A30" s="2"/>
      <c r="B30" s="2"/>
      <c r="C30" s="2"/>
      <c r="D30" s="2"/>
      <c r="E30" s="2"/>
      <c r="G30" s="5"/>
      <c r="H30" s="5" t="str">
        <f>IF(NOT(ISBLANK(Table2[[#This Row],[start_date]])),Table2[[#This Row],[start_date]] + Table2[[#This Row],[efforts in weeks]]*7*$J$2,"")</f>
        <v/>
      </c>
      <c r="I30" s="2" t="str">
        <f>IF(NOT(ISBLANK(Table2[[#This Row],[start_date]])),Table2[[#This Row],[efforts in weeks]]*7*$J$2,"")</f>
        <v/>
      </c>
    </row>
    <row r="31" spans="1:9" x14ac:dyDescent="0.2">
      <c r="A31" s="2"/>
      <c r="B31" s="2"/>
      <c r="C31" s="2"/>
      <c r="D31" s="2"/>
      <c r="E31" s="2"/>
      <c r="G31" s="5"/>
      <c r="H31" s="5" t="str">
        <f>IF(NOT(ISBLANK(Table2[[#This Row],[start_date]])),Table2[[#This Row],[start_date]] + Table2[[#This Row],[efforts in weeks]]*7*$J$2,"")</f>
        <v/>
      </c>
      <c r="I31" s="2" t="str">
        <f>IF(NOT(ISBLANK(Table2[[#This Row],[start_date]])),Table2[[#This Row],[efforts in weeks]]*7*$J$2,"")</f>
        <v/>
      </c>
    </row>
    <row r="32" spans="1:9" x14ac:dyDescent="0.2">
      <c r="A32" s="2"/>
      <c r="B32" s="2"/>
      <c r="C32" s="2"/>
      <c r="D32" s="2"/>
      <c r="E32" s="2"/>
      <c r="G32" s="5"/>
      <c r="H32" s="5" t="str">
        <f>IF(NOT(ISBLANK(Table2[[#This Row],[start_date]])),Table2[[#This Row],[start_date]] + Table2[[#This Row],[efforts in weeks]]*7*$J$2,"")</f>
        <v/>
      </c>
      <c r="I32" s="2" t="str">
        <f>IF(NOT(ISBLANK(Table2[[#This Row],[start_date]])),Table2[[#This Row],[efforts in weeks]]*7*$J$2,"")</f>
        <v/>
      </c>
    </row>
    <row r="33" spans="1:9" x14ac:dyDescent="0.2">
      <c r="A33" s="2"/>
      <c r="B33" s="2"/>
      <c r="C33" s="2"/>
      <c r="D33" s="2"/>
      <c r="E33" s="2"/>
      <c r="G33" s="5"/>
      <c r="H33" s="5" t="str">
        <f>IF(NOT(ISBLANK(Table2[[#This Row],[start_date]])),Table2[[#This Row],[start_date]] + Table2[[#This Row],[efforts in weeks]]*7*$J$2,"")</f>
        <v/>
      </c>
      <c r="I33" s="2" t="str">
        <f>IF(NOT(ISBLANK(Table2[[#This Row],[start_date]])),Table2[[#This Row],[efforts in weeks]]*7*$J$2,"")</f>
        <v/>
      </c>
    </row>
    <row r="34" spans="1:9" x14ac:dyDescent="0.2">
      <c r="A34" s="2"/>
      <c r="B34" s="2"/>
      <c r="C34" s="2"/>
      <c r="D34" s="2"/>
      <c r="E34" s="2"/>
      <c r="G34" s="5"/>
      <c r="H34" s="5" t="str">
        <f>IF(NOT(ISBLANK(Table2[[#This Row],[start_date]])),Table2[[#This Row],[start_date]] + Table2[[#This Row],[efforts in weeks]]*7*$J$2,"")</f>
        <v/>
      </c>
      <c r="I34" s="2" t="str">
        <f>IF(NOT(ISBLANK(Table2[[#This Row],[start_date]])),Table2[[#This Row],[efforts in weeks]]*7*$J$2,"")</f>
        <v/>
      </c>
    </row>
    <row r="35" spans="1:9" x14ac:dyDescent="0.2">
      <c r="A35" s="2"/>
      <c r="B35" s="2"/>
      <c r="C35" s="2"/>
      <c r="D35" s="2"/>
      <c r="E35" s="2"/>
      <c r="G35" s="5"/>
      <c r="H35" s="5" t="str">
        <f>IF(NOT(ISBLANK(Table2[[#This Row],[start_date]])),Table2[[#This Row],[start_date]] + Table2[[#This Row],[efforts in weeks]]*7*$J$2,"")</f>
        <v/>
      </c>
      <c r="I35" s="2" t="str">
        <f>IF(NOT(ISBLANK(Table2[[#This Row],[start_date]])),Table2[[#This Row],[efforts in weeks]]*7*$J$2,"")</f>
        <v/>
      </c>
    </row>
    <row r="36" spans="1:9" x14ac:dyDescent="0.2">
      <c r="A36" s="2"/>
      <c r="B36" s="2"/>
      <c r="C36" s="2"/>
      <c r="D36" s="2"/>
      <c r="E36" s="2"/>
      <c r="G36" s="5"/>
      <c r="H36" s="5" t="str">
        <f>IF(NOT(ISBLANK(Table2[[#This Row],[start_date]])),Table2[[#This Row],[start_date]] + Table2[[#This Row],[efforts in weeks]]*7*$J$2,"")</f>
        <v/>
      </c>
      <c r="I36" s="2" t="str">
        <f>IF(NOT(ISBLANK(Table2[[#This Row],[start_date]])),Table2[[#This Row],[efforts in weeks]]*7*$J$2,"")</f>
        <v/>
      </c>
    </row>
    <row r="37" spans="1:9" x14ac:dyDescent="0.2">
      <c r="A37" s="2"/>
      <c r="B37" s="2"/>
      <c r="C37" s="2"/>
      <c r="D37" s="2"/>
      <c r="E37" s="2"/>
      <c r="G37" s="5"/>
      <c r="H37" s="5" t="str">
        <f>IF(NOT(ISBLANK(Table2[[#This Row],[start_date]])),Table2[[#This Row],[start_date]] + Table2[[#This Row],[efforts in weeks]]*7*$J$2,"")</f>
        <v/>
      </c>
      <c r="I37" s="2" t="str">
        <f>IF(NOT(ISBLANK(Table2[[#This Row],[start_date]])),Table2[[#This Row],[efforts in weeks]]*7*$J$2,"")</f>
        <v/>
      </c>
    </row>
    <row r="38" spans="1:9" x14ac:dyDescent="0.2">
      <c r="A38" s="2"/>
      <c r="B38" s="2"/>
      <c r="C38" s="2"/>
      <c r="D38" s="2"/>
      <c r="E38" s="2"/>
      <c r="G38" s="5"/>
      <c r="H38" s="5" t="str">
        <f>IF(NOT(ISBLANK(Table2[[#This Row],[start_date]])),Table2[[#This Row],[start_date]] + Table2[[#This Row],[efforts in weeks]]*7*$J$2,"")</f>
        <v/>
      </c>
      <c r="I38" s="2" t="str">
        <f>IF(NOT(ISBLANK(Table2[[#This Row],[start_date]])),Table2[[#This Row],[efforts in weeks]]*7*$J$2,"")</f>
        <v/>
      </c>
    </row>
    <row r="39" spans="1:9" x14ac:dyDescent="0.2">
      <c r="A39" s="2"/>
      <c r="B39" s="2"/>
      <c r="C39" s="2"/>
      <c r="D39" s="2"/>
      <c r="E39" s="2"/>
      <c r="G39" s="5"/>
      <c r="H39" s="5" t="str">
        <f>IF(NOT(ISBLANK(Table2[[#This Row],[start_date]])),Table2[[#This Row],[start_date]] + Table2[[#This Row],[efforts in weeks]]*7*$J$2,"")</f>
        <v/>
      </c>
      <c r="I39" s="2" t="str">
        <f>IF(NOT(ISBLANK(Table2[[#This Row],[start_date]])),Table2[[#This Row],[efforts in weeks]]*7*$J$2,"")</f>
        <v/>
      </c>
    </row>
    <row r="40" spans="1:9" x14ac:dyDescent="0.2">
      <c r="A40" s="2"/>
      <c r="B40" s="2"/>
      <c r="C40" s="2"/>
      <c r="D40" s="2"/>
      <c r="E40" s="2"/>
      <c r="G40" s="5"/>
      <c r="H40" s="5" t="str">
        <f>IF(NOT(ISBLANK(Table2[[#This Row],[start_date]])),Table2[[#This Row],[start_date]] + Table2[[#This Row],[efforts in weeks]]*7*$J$2,"")</f>
        <v/>
      </c>
      <c r="I40" s="2" t="str">
        <f>IF(NOT(ISBLANK(Table2[[#This Row],[start_date]])),Table2[[#This Row],[efforts in weeks]]*7*$J$2,"")</f>
        <v/>
      </c>
    </row>
    <row r="41" spans="1:9" x14ac:dyDescent="0.2">
      <c r="A41" s="2"/>
      <c r="B41" s="2"/>
      <c r="C41" s="2"/>
      <c r="D41" s="2"/>
      <c r="E41" s="2"/>
      <c r="G41" s="5"/>
      <c r="H41" s="5" t="str">
        <f>IF(NOT(ISBLANK(Table2[[#This Row],[start_date]])),Table2[[#This Row],[start_date]] + Table2[[#This Row],[efforts in weeks]]*7*$J$2,"")</f>
        <v/>
      </c>
      <c r="I41" s="2" t="str">
        <f>IF(NOT(ISBLANK(Table2[[#This Row],[start_date]])),Table2[[#This Row],[efforts in weeks]]*7*$J$2,"")</f>
        <v/>
      </c>
    </row>
    <row r="42" spans="1:9" x14ac:dyDescent="0.2">
      <c r="A42" s="2"/>
      <c r="B42" s="2"/>
      <c r="C42" s="2"/>
      <c r="D42" s="2"/>
      <c r="E42" s="2"/>
      <c r="G42" s="5"/>
      <c r="H42" s="5" t="str">
        <f>IF(NOT(ISBLANK(Table2[[#This Row],[start_date]])),Table2[[#This Row],[start_date]] + Table2[[#This Row],[efforts in weeks]]*7*$J$2,"")</f>
        <v/>
      </c>
      <c r="I42" s="2" t="str">
        <f>IF(NOT(ISBLANK(Table2[[#This Row],[start_date]])),Table2[[#This Row],[efforts in weeks]]*7*$J$2,"")</f>
        <v/>
      </c>
    </row>
    <row r="43" spans="1:9" x14ac:dyDescent="0.2">
      <c r="A43" s="2"/>
      <c r="B43" s="2"/>
      <c r="C43" s="2"/>
      <c r="D43" s="2"/>
      <c r="E43" s="2"/>
      <c r="G43" s="5"/>
      <c r="H43" s="5" t="str">
        <f>IF(NOT(ISBLANK(Table2[[#This Row],[start_date]])),Table2[[#This Row],[start_date]] + Table2[[#This Row],[efforts in weeks]]*7*$J$2,"")</f>
        <v/>
      </c>
      <c r="I43" s="2" t="str">
        <f>IF(NOT(ISBLANK(Table2[[#This Row],[start_date]])),Table2[[#This Row],[efforts in weeks]]*7*$J$2,"")</f>
        <v/>
      </c>
    </row>
    <row r="44" spans="1:9" x14ac:dyDescent="0.2">
      <c r="A44" s="2"/>
      <c r="B44" s="2"/>
      <c r="C44" s="2"/>
      <c r="D44" s="2"/>
      <c r="E44" s="2"/>
      <c r="G44" s="5"/>
      <c r="H44" s="5" t="str">
        <f>IF(NOT(ISBLANK(Table2[[#This Row],[start_date]])),Table2[[#This Row],[start_date]] + Table2[[#This Row],[efforts in weeks]]*7*$J$2,"")</f>
        <v/>
      </c>
      <c r="I44" s="2" t="str">
        <f>IF(NOT(ISBLANK(Table2[[#This Row],[start_date]])),Table2[[#This Row],[efforts in weeks]]*7*$J$2,"")</f>
        <v/>
      </c>
    </row>
    <row r="45" spans="1:9" x14ac:dyDescent="0.2">
      <c r="A45" s="2"/>
      <c r="B45" s="2"/>
      <c r="C45" s="2"/>
      <c r="D45" s="2"/>
      <c r="E45" s="2"/>
      <c r="G45" s="5"/>
      <c r="H45" s="5" t="str">
        <f>IF(NOT(ISBLANK(Table2[[#This Row],[start_date]])),Table2[[#This Row],[start_date]] + Table2[[#This Row],[efforts in weeks]]*7*$J$2,"")</f>
        <v/>
      </c>
      <c r="I45" s="2" t="str">
        <f>IF(NOT(ISBLANK(Table2[[#This Row],[start_date]])),Table2[[#This Row],[efforts in weeks]]*7*$J$2,"")</f>
        <v/>
      </c>
    </row>
    <row r="46" spans="1:9" x14ac:dyDescent="0.2">
      <c r="A46" s="2"/>
      <c r="B46" s="2"/>
      <c r="C46" s="2"/>
      <c r="D46" s="2"/>
      <c r="E46" s="2"/>
      <c r="G46" s="5"/>
      <c r="H46" s="5" t="str">
        <f>IF(NOT(ISBLANK(Table2[[#This Row],[start_date]])),Table2[[#This Row],[start_date]] + Table2[[#This Row],[efforts in weeks]]*7*$J$2,"")</f>
        <v/>
      </c>
      <c r="I46" s="2" t="str">
        <f>IF(NOT(ISBLANK(Table2[[#This Row],[start_date]])),Table2[[#This Row],[efforts in weeks]]*7*$J$2,"")</f>
        <v/>
      </c>
    </row>
    <row r="47" spans="1:9" x14ac:dyDescent="0.2">
      <c r="A47" s="2"/>
      <c r="B47" s="2"/>
      <c r="C47" s="2"/>
      <c r="D47" s="2"/>
      <c r="E47" s="2"/>
      <c r="G47" s="5"/>
      <c r="H47" s="5" t="str">
        <f>IF(NOT(ISBLANK(Table2[[#This Row],[start_date]])),Table2[[#This Row],[start_date]] + Table2[[#This Row],[efforts in weeks]]*7*$J$2,"")</f>
        <v/>
      </c>
      <c r="I47" s="2" t="str">
        <f>IF(NOT(ISBLANK(Table2[[#This Row],[start_date]])),Table2[[#This Row],[efforts in weeks]]*7*$J$2,"")</f>
        <v/>
      </c>
    </row>
    <row r="48" spans="1:9" x14ac:dyDescent="0.2">
      <c r="A48" s="2"/>
      <c r="B48" s="2"/>
      <c r="C48" s="2"/>
      <c r="D48" s="2"/>
      <c r="E48" s="2"/>
      <c r="G48" s="5"/>
      <c r="H48" s="5" t="str">
        <f>IF(NOT(ISBLANK(Table2[[#This Row],[start_date]])),Table2[[#This Row],[start_date]] + Table2[[#This Row],[efforts in weeks]]*7*$J$2,"")</f>
        <v/>
      </c>
      <c r="I48" s="2" t="str">
        <f>IF(NOT(ISBLANK(Table2[[#This Row],[start_date]])),Table2[[#This Row],[efforts in weeks]]*7*$J$2,"")</f>
        <v/>
      </c>
    </row>
    <row r="49" spans="1:9" x14ac:dyDescent="0.2">
      <c r="A49" s="2"/>
      <c r="B49" s="2"/>
      <c r="C49" s="2"/>
      <c r="D49" s="2"/>
      <c r="E49" s="2"/>
      <c r="G49" s="5"/>
      <c r="H49" s="5" t="str">
        <f>IF(NOT(ISBLANK(Table2[[#This Row],[start_date]])),Table2[[#This Row],[start_date]] + Table2[[#This Row],[efforts in weeks]]*7*$J$2,"")</f>
        <v/>
      </c>
      <c r="I49" s="2" t="str">
        <f>IF(NOT(ISBLANK(Table2[[#This Row],[start_date]])),Table2[[#This Row],[efforts in weeks]]*7*$J$2,"")</f>
        <v/>
      </c>
    </row>
    <row r="50" spans="1:9" x14ac:dyDescent="0.2">
      <c r="A50" s="2"/>
      <c r="B50" s="2"/>
      <c r="C50" s="2"/>
      <c r="D50" s="2"/>
      <c r="E50" s="2"/>
      <c r="G50" s="5"/>
      <c r="H50" s="5"/>
      <c r="I50" s="2"/>
    </row>
    <row r="51" spans="1:9" x14ac:dyDescent="0.2">
      <c r="A51" s="2"/>
      <c r="B51" s="2"/>
      <c r="C51" s="2"/>
      <c r="D51" s="2"/>
      <c r="E51" s="2"/>
      <c r="G51" s="5"/>
      <c r="H51" s="5"/>
      <c r="I51" s="2"/>
    </row>
    <row r="52" spans="1:9" x14ac:dyDescent="0.2">
      <c r="A52" s="2"/>
      <c r="B52" s="2"/>
      <c r="C52" s="2"/>
      <c r="D52" s="2"/>
      <c r="E52" s="2"/>
      <c r="G52" s="5"/>
      <c r="H52" s="5"/>
      <c r="I52" s="2"/>
    </row>
    <row r="53" spans="1:9" x14ac:dyDescent="0.2">
      <c r="A53" s="2"/>
      <c r="B53" s="2"/>
      <c r="C53" s="2"/>
      <c r="D53" s="2"/>
      <c r="E53" s="2"/>
      <c r="G53" s="5"/>
      <c r="H53" s="5"/>
      <c r="I53" s="2"/>
    </row>
    <row r="54" spans="1:9" x14ac:dyDescent="0.2">
      <c r="A54" s="2"/>
      <c r="B54" s="2"/>
      <c r="C54" s="2"/>
      <c r="D54" s="2"/>
      <c r="E54" s="2"/>
      <c r="G54" s="5"/>
      <c r="H54" s="5"/>
      <c r="I54" s="2"/>
    </row>
    <row r="55" spans="1:9" x14ac:dyDescent="0.2">
      <c r="A55" s="2"/>
      <c r="B55" s="2"/>
      <c r="C55" s="2"/>
      <c r="D55" s="2"/>
      <c r="E55" s="2"/>
      <c r="G55" s="5"/>
      <c r="H55" s="5"/>
      <c r="I55" s="2"/>
    </row>
    <row r="56" spans="1:9" x14ac:dyDescent="0.2">
      <c r="A56" s="2"/>
      <c r="B56" s="2"/>
      <c r="C56" s="2"/>
      <c r="D56" s="2"/>
      <c r="E56" s="2"/>
      <c r="G56" s="5"/>
      <c r="H56" s="5"/>
      <c r="I56" s="2"/>
    </row>
    <row r="57" spans="1:9" x14ac:dyDescent="0.2">
      <c r="A57" s="2"/>
      <c r="B57" s="2"/>
      <c r="C57" s="2"/>
      <c r="D57" s="2"/>
      <c r="E57" s="2"/>
      <c r="G57" s="5"/>
      <c r="H57" s="5"/>
      <c r="I57" s="2"/>
    </row>
    <row r="58" spans="1:9" x14ac:dyDescent="0.2">
      <c r="A58" s="2"/>
      <c r="B58" s="2"/>
      <c r="C58" s="2"/>
      <c r="D58" s="2"/>
      <c r="E58" s="2"/>
      <c r="G58" s="5"/>
      <c r="H58" s="5"/>
      <c r="I58" s="2"/>
    </row>
    <row r="59" spans="1:9" x14ac:dyDescent="0.2">
      <c r="A59" s="2"/>
      <c r="B59" s="2"/>
      <c r="C59" s="2"/>
      <c r="D59" s="2"/>
      <c r="E59" s="2"/>
      <c r="G59" s="5"/>
      <c r="H59" s="5"/>
      <c r="I59" s="2"/>
    </row>
    <row r="60" spans="1:9" x14ac:dyDescent="0.2">
      <c r="A60" s="2"/>
      <c r="B60" s="2"/>
      <c r="C60" s="2"/>
      <c r="D60" s="2"/>
      <c r="E60" s="2"/>
      <c r="G60" s="5"/>
      <c r="H60" s="5"/>
      <c r="I60" s="2"/>
    </row>
    <row r="61" spans="1:9" x14ac:dyDescent="0.2">
      <c r="A61" s="2"/>
      <c r="B61" s="2"/>
      <c r="C61" s="2"/>
      <c r="D61" s="2"/>
      <c r="E61" s="2"/>
      <c r="G61" s="5"/>
      <c r="H61" s="5"/>
      <c r="I61" s="2"/>
    </row>
    <row r="62" spans="1:9" x14ac:dyDescent="0.2">
      <c r="A62" s="2"/>
      <c r="B62" s="2"/>
      <c r="C62" s="2"/>
      <c r="D62" s="2"/>
      <c r="E62" s="2"/>
      <c r="G62" s="5"/>
      <c r="H62" s="5"/>
      <c r="I62" s="2"/>
    </row>
    <row r="63" spans="1:9" x14ac:dyDescent="0.2">
      <c r="A63" s="2"/>
      <c r="B63" s="2"/>
      <c r="C63" s="2"/>
      <c r="D63" s="2"/>
      <c r="E63" s="2"/>
      <c r="G63" s="5"/>
      <c r="H63" s="5"/>
      <c r="I63" s="2"/>
    </row>
    <row r="64" spans="1:9" x14ac:dyDescent="0.2">
      <c r="A64" s="2"/>
      <c r="B64" s="2"/>
      <c r="C64" s="2"/>
      <c r="D64" s="2"/>
      <c r="E64" s="2"/>
      <c r="G64" s="5"/>
      <c r="H64" s="5"/>
      <c r="I64" s="2"/>
    </row>
    <row r="65" spans="1:9" x14ac:dyDescent="0.2">
      <c r="A65" s="2"/>
      <c r="B65" s="2"/>
      <c r="C65" s="2"/>
      <c r="D65" s="2"/>
      <c r="E65" s="2"/>
      <c r="G65" s="5"/>
      <c r="H65" s="5"/>
      <c r="I65" s="2"/>
    </row>
    <row r="66" spans="1:9" x14ac:dyDescent="0.2">
      <c r="A66" s="2"/>
      <c r="B66" s="2"/>
      <c r="C66" s="2"/>
      <c r="D66" s="2"/>
      <c r="E66" s="2"/>
      <c r="G66" s="5"/>
      <c r="H66" s="5"/>
      <c r="I66" s="2"/>
    </row>
    <row r="67" spans="1:9" x14ac:dyDescent="0.2">
      <c r="A67" s="2"/>
      <c r="B67" s="2"/>
      <c r="C67" s="2"/>
      <c r="D67" s="2"/>
      <c r="E67" s="2"/>
      <c r="G67" s="5"/>
      <c r="H67" s="5"/>
      <c r="I67" s="2"/>
    </row>
    <row r="68" spans="1:9" x14ac:dyDescent="0.2">
      <c r="A68" s="2"/>
      <c r="B68" s="2"/>
      <c r="C68" s="2"/>
      <c r="D68" s="2"/>
      <c r="E68" s="2"/>
      <c r="G68" s="5"/>
      <c r="H68" s="5"/>
      <c r="I68" s="2"/>
    </row>
    <row r="69" spans="1:9" x14ac:dyDescent="0.2">
      <c r="A69" s="2"/>
      <c r="B69" s="2"/>
      <c r="C69" s="2"/>
      <c r="D69" s="2"/>
      <c r="E69" s="2"/>
      <c r="G69" s="5"/>
      <c r="H69" s="5"/>
      <c r="I69" s="2"/>
    </row>
    <row r="70" spans="1:9" x14ac:dyDescent="0.2">
      <c r="A70" s="2"/>
      <c r="B70" s="2"/>
      <c r="C70" s="2"/>
      <c r="D70" s="2"/>
      <c r="E70" s="2"/>
      <c r="G70" s="5"/>
      <c r="H70" s="5"/>
      <c r="I70" s="2"/>
    </row>
    <row r="71" spans="1:9" x14ac:dyDescent="0.2">
      <c r="A71" s="2"/>
      <c r="B71" s="2"/>
      <c r="C71" s="2"/>
      <c r="D71" s="2"/>
      <c r="E71" s="2"/>
      <c r="G71" s="5"/>
      <c r="H71" s="5"/>
      <c r="I71" s="2"/>
    </row>
    <row r="72" spans="1:9" x14ac:dyDescent="0.2">
      <c r="A72" s="2"/>
      <c r="B72" s="2"/>
      <c r="C72" s="2"/>
      <c r="D72" s="2"/>
      <c r="E72" s="2"/>
      <c r="F72" s="7"/>
      <c r="G72" s="5"/>
      <c r="H72" s="5"/>
      <c r="I72" s="2"/>
    </row>
    <row r="73" spans="1:9" x14ac:dyDescent="0.2">
      <c r="A73" s="2"/>
      <c r="B73" s="2"/>
      <c r="C73" s="2"/>
      <c r="D73" s="2"/>
      <c r="E73" s="2"/>
      <c r="G73" s="5"/>
      <c r="H73" s="5" t="str">
        <f>IF(NOT(ISBLANK(Table2[[#This Row],[start_date]])),Table2[[#This Row],[start_date]] + Table2[[#This Row],[efforts in weeks]]*7*$J$2,"")</f>
        <v/>
      </c>
      <c r="I73" s="2" t="str">
        <f>IF(NOT(ISBLANK(Table2[[#This Row],[start_date]])),Table2[[#This Row],[efforts in weeks]]*7*$J$2,"")</f>
        <v/>
      </c>
    </row>
    <row r="74" spans="1:9" x14ac:dyDescent="0.2">
      <c r="A74" s="2"/>
      <c r="B74" s="2"/>
      <c r="C74" s="2"/>
      <c r="D74" s="2"/>
      <c r="E74" s="2"/>
      <c r="G74" s="5"/>
      <c r="H74" s="5" t="str">
        <f>IF(NOT(ISBLANK(Table2[[#This Row],[start_date]])),Table2[[#This Row],[start_date]] + Table2[[#This Row],[efforts in weeks]]*7*$J$2,"")</f>
        <v/>
      </c>
      <c r="I74" s="2" t="str">
        <f>IF(NOT(ISBLANK(Table2[[#This Row],[start_date]])),Table2[[#This Row],[efforts in weeks]]*7*$J$2,"")</f>
        <v/>
      </c>
    </row>
    <row r="75" spans="1:9" x14ac:dyDescent="0.2">
      <c r="A75" s="2"/>
      <c r="B75" s="2"/>
      <c r="C75" s="2"/>
      <c r="D75" s="2"/>
      <c r="E75" s="2"/>
      <c r="G75" s="5"/>
      <c r="H75" s="5" t="str">
        <f>IF(NOT(ISBLANK(Table2[[#This Row],[start_date]])),Table2[[#This Row],[start_date]] + Table2[[#This Row],[efforts in weeks]]*7*$J$2,"")</f>
        <v/>
      </c>
      <c r="I75" s="2" t="str">
        <f>IF(NOT(ISBLANK(Table2[[#This Row],[start_date]])),Table2[[#This Row],[efforts in weeks]]*7*$J$2,"")</f>
        <v/>
      </c>
    </row>
    <row r="76" spans="1:9" x14ac:dyDescent="0.2">
      <c r="A76" s="2"/>
      <c r="B76" s="2"/>
      <c r="C76" s="2"/>
      <c r="D76" s="2"/>
      <c r="E76" s="2"/>
      <c r="G76" s="5"/>
      <c r="H76" s="5" t="str">
        <f>IF(NOT(ISBLANK(Table2[[#This Row],[start_date]])),Table2[[#This Row],[start_date]] + Table2[[#This Row],[efforts in weeks]]*7*$J$2,"")</f>
        <v/>
      </c>
      <c r="I76" s="2" t="str">
        <f>IF(NOT(ISBLANK(Table2[[#This Row],[start_date]])),Table2[[#This Row],[efforts in weeks]]*7*$J$2,"")</f>
        <v/>
      </c>
    </row>
    <row r="77" spans="1:9" x14ac:dyDescent="0.2">
      <c r="A77" s="2"/>
      <c r="B77" s="2"/>
      <c r="C77" s="2"/>
      <c r="D77" s="2"/>
      <c r="E77" s="2"/>
      <c r="G77" s="5"/>
      <c r="H77" s="5" t="str">
        <f>IF(NOT(ISBLANK(Table2[[#This Row],[start_date]])),Table2[[#This Row],[start_date]] + Table2[[#This Row],[efforts in weeks]]*7*$J$2,"")</f>
        <v/>
      </c>
      <c r="I77" s="2" t="str">
        <f>IF(NOT(ISBLANK(Table2[[#This Row],[start_date]])),Table2[[#This Row],[efforts in weeks]]*7*$J$2,"")</f>
        <v/>
      </c>
    </row>
    <row r="78" spans="1:9" x14ac:dyDescent="0.2">
      <c r="A78" s="2"/>
      <c r="B78" s="2"/>
      <c r="C78" s="2"/>
      <c r="D78" s="2"/>
      <c r="E78" s="2"/>
      <c r="G78" s="5"/>
      <c r="H78" s="5" t="str">
        <f>IF(NOT(ISBLANK(Table2[[#This Row],[start_date]])),Table2[[#This Row],[start_date]] + Table2[[#This Row],[efforts in weeks]]*7*$J$2,"")</f>
        <v/>
      </c>
      <c r="I78" s="2" t="str">
        <f>IF(NOT(ISBLANK(Table2[[#This Row],[start_date]])),Table2[[#This Row],[efforts in weeks]]*7*$J$2,"")</f>
        <v/>
      </c>
    </row>
    <row r="79" spans="1:9" x14ac:dyDescent="0.2">
      <c r="A79" s="2"/>
      <c r="B79" s="2"/>
      <c r="C79" s="2"/>
      <c r="D79" s="2"/>
      <c r="E79" s="2"/>
      <c r="G79" s="5"/>
      <c r="H79" s="5" t="str">
        <f>IF(NOT(ISBLANK(Table2[[#This Row],[start_date]])),Table2[[#This Row],[start_date]] + Table2[[#This Row],[efforts in weeks]]*7*$J$2,"")</f>
        <v/>
      </c>
      <c r="I79" s="2" t="str">
        <f>IF(NOT(ISBLANK(Table2[[#This Row],[start_date]])),Table2[[#This Row],[efforts in weeks]]*7*$J$2,"")</f>
        <v/>
      </c>
    </row>
    <row r="80" spans="1:9" x14ac:dyDescent="0.2">
      <c r="A80" s="2"/>
      <c r="B80" s="2"/>
      <c r="C80" s="2"/>
      <c r="D80" s="2"/>
      <c r="E80" s="2"/>
      <c r="G80" s="5"/>
      <c r="H80" s="5" t="str">
        <f>IF(NOT(ISBLANK(Table2[[#This Row],[start_date]])),Table2[[#This Row],[start_date]] + Table2[[#This Row],[efforts in weeks]]*7*$J$2,"")</f>
        <v/>
      </c>
      <c r="I80" s="2" t="str">
        <f>IF(NOT(ISBLANK(Table2[[#This Row],[start_date]])),Table2[[#This Row],[efforts in weeks]]*7*$J$2,"")</f>
        <v/>
      </c>
    </row>
    <row r="81" spans="1:9" x14ac:dyDescent="0.2">
      <c r="A81" s="2"/>
      <c r="B81" s="2"/>
      <c r="C81" s="2"/>
      <c r="D81" s="2"/>
      <c r="E81" s="2"/>
      <c r="G81" s="5"/>
      <c r="H81" s="5" t="str">
        <f>IF(NOT(ISBLANK(Table2[[#This Row],[start_date]])),Table2[[#This Row],[start_date]] + Table2[[#This Row],[efforts in weeks]]*7*$J$2,"")</f>
        <v/>
      </c>
      <c r="I81" s="2" t="str">
        <f>IF(NOT(ISBLANK(Table2[[#This Row],[start_date]])),Table2[[#This Row],[efforts in weeks]]*7*$J$2,"")</f>
        <v/>
      </c>
    </row>
    <row r="82" spans="1:9" x14ac:dyDescent="0.2">
      <c r="A82" s="2"/>
      <c r="B82" s="2"/>
      <c r="C82" s="2"/>
      <c r="D82" s="2"/>
      <c r="E82" s="2"/>
      <c r="G82" s="5"/>
      <c r="H82" s="5" t="str">
        <f>IF(NOT(ISBLANK(Table2[[#This Row],[start_date]])),Table2[[#This Row],[start_date]] + Table2[[#This Row],[efforts in weeks]]*7*$J$2,"")</f>
        <v/>
      </c>
      <c r="I82" s="2" t="str">
        <f>IF(NOT(ISBLANK(Table2[[#This Row],[start_date]])),Table2[[#This Row],[efforts in weeks]]*7*$J$2,"")</f>
        <v/>
      </c>
    </row>
    <row r="83" spans="1:9" x14ac:dyDescent="0.2">
      <c r="A83" s="2"/>
      <c r="B83" s="2"/>
      <c r="C83" s="2"/>
      <c r="D83" s="2"/>
      <c r="E83" s="2"/>
      <c r="G83" s="5"/>
      <c r="H83" s="5" t="str">
        <f>IF(NOT(ISBLANK(Table2[[#This Row],[start_date]])),Table2[[#This Row],[start_date]] + Table2[[#This Row],[efforts in weeks]]*7*$J$2,"")</f>
        <v/>
      </c>
      <c r="I83" s="2" t="str">
        <f>IF(NOT(ISBLANK(Table2[[#This Row],[start_date]])),Table2[[#This Row],[efforts in weeks]]*7*$J$2,"")</f>
        <v/>
      </c>
    </row>
    <row r="84" spans="1:9" x14ac:dyDescent="0.2">
      <c r="A84" s="2"/>
      <c r="B84" s="2"/>
      <c r="C84" s="2"/>
      <c r="D84" s="2"/>
      <c r="E84" s="2"/>
      <c r="G84" s="5"/>
      <c r="H84" s="5" t="str">
        <f>IF(NOT(ISBLANK(Table2[[#This Row],[start_date]])),Table2[[#This Row],[start_date]] + Table2[[#This Row],[efforts in weeks]]*7*$J$2,"")</f>
        <v/>
      </c>
      <c r="I84" s="2" t="str">
        <f>IF(NOT(ISBLANK(Table2[[#This Row],[start_date]])),Table2[[#This Row],[efforts in weeks]]*7*$J$2,"")</f>
        <v/>
      </c>
    </row>
    <row r="85" spans="1:9" x14ac:dyDescent="0.2">
      <c r="A85" s="2"/>
      <c r="B85" s="2"/>
      <c r="C85" s="2"/>
      <c r="D85" s="2"/>
      <c r="E85" s="2"/>
      <c r="G85" s="5"/>
      <c r="H85" s="5" t="str">
        <f>IF(NOT(ISBLANK(Table2[[#This Row],[start_date]])),Table2[[#This Row],[start_date]] + Table2[[#This Row],[efforts in weeks]]*7*$J$2,"")</f>
        <v/>
      </c>
      <c r="I85" s="2" t="str">
        <f>IF(NOT(ISBLANK(Table2[[#This Row],[start_date]])),Table2[[#This Row],[efforts in weeks]]*7*$J$2,"")</f>
        <v/>
      </c>
    </row>
    <row r="86" spans="1:9" x14ac:dyDescent="0.2">
      <c r="A86" s="2"/>
      <c r="B86" s="2"/>
      <c r="C86" s="2"/>
      <c r="D86" s="2"/>
      <c r="E86" s="2"/>
      <c r="G86" s="5"/>
      <c r="H86" s="5" t="str">
        <f>IF(NOT(ISBLANK(Table2[[#This Row],[start_date]])),Table2[[#This Row],[start_date]] + Table2[[#This Row],[efforts in weeks]]*7*$J$2,"")</f>
        <v/>
      </c>
      <c r="I86" s="2" t="str">
        <f>IF(NOT(ISBLANK(Table2[[#This Row],[start_date]])),Table2[[#This Row],[efforts in weeks]]*7*$J$2,"")</f>
        <v/>
      </c>
    </row>
    <row r="87" spans="1:9" x14ac:dyDescent="0.2">
      <c r="A87" s="2"/>
      <c r="B87" s="2"/>
      <c r="C87" s="2"/>
      <c r="D87" s="2"/>
      <c r="E87" s="2"/>
      <c r="G87" s="5"/>
      <c r="H87" s="5" t="str">
        <f>IF(NOT(ISBLANK(Table2[[#This Row],[start_date]])),Table2[[#This Row],[start_date]] + Table2[[#This Row],[efforts in weeks]]*7*$J$2,"")</f>
        <v/>
      </c>
      <c r="I87" s="2" t="str">
        <f>IF(NOT(ISBLANK(Table2[[#This Row],[start_date]])),Table2[[#This Row],[efforts in weeks]]*7*$J$2,"")</f>
        <v/>
      </c>
    </row>
    <row r="88" spans="1:9" x14ac:dyDescent="0.2">
      <c r="A88" s="2"/>
      <c r="B88" s="2"/>
      <c r="C88" s="2"/>
      <c r="D88" s="2"/>
      <c r="E88" s="2"/>
      <c r="G88" s="5"/>
      <c r="H88" s="5" t="str">
        <f>IF(NOT(ISBLANK(Table2[[#This Row],[start_date]])),Table2[[#This Row],[start_date]] + Table2[[#This Row],[efforts in weeks]]*7*$J$2,"")</f>
        <v/>
      </c>
      <c r="I88" s="2" t="str">
        <f>IF(NOT(ISBLANK(Table2[[#This Row],[start_date]])),Table2[[#This Row],[efforts in weeks]]*7*$J$2,"")</f>
        <v/>
      </c>
    </row>
    <row r="89" spans="1:9" x14ac:dyDescent="0.2">
      <c r="A89" s="2"/>
      <c r="B89" s="2"/>
      <c r="C89" s="2"/>
      <c r="D89" s="2"/>
      <c r="E89" s="2"/>
      <c r="G89" s="5"/>
      <c r="H89" s="5" t="str">
        <f>IF(NOT(ISBLANK(Table2[[#This Row],[start_date]])),Table2[[#This Row],[start_date]] + Table2[[#This Row],[efforts in weeks]]*7*$J$2,"")</f>
        <v/>
      </c>
      <c r="I89" s="2" t="str">
        <f>IF(NOT(ISBLANK(Table2[[#This Row],[start_date]])),Table2[[#This Row],[efforts in weeks]]*7*$J$2,"")</f>
        <v/>
      </c>
    </row>
    <row r="90" spans="1:9" x14ac:dyDescent="0.2">
      <c r="A90" s="2"/>
      <c r="B90" s="2"/>
      <c r="C90" s="2"/>
      <c r="D90" s="2"/>
      <c r="E90" s="2"/>
      <c r="G90" s="5"/>
      <c r="H90" s="5" t="str">
        <f>IF(NOT(ISBLANK(Table2[[#This Row],[start_date]])),Table2[[#This Row],[start_date]] + Table2[[#This Row],[efforts in weeks]]*7*$J$2,"")</f>
        <v/>
      </c>
      <c r="I90" s="2" t="str">
        <f>IF(NOT(ISBLANK(Table2[[#This Row],[start_date]])),Table2[[#This Row],[efforts in weeks]]*7*$J$2,"")</f>
        <v/>
      </c>
    </row>
    <row r="91" spans="1:9" x14ac:dyDescent="0.2">
      <c r="A91" s="2"/>
      <c r="B91" s="2"/>
      <c r="C91" s="2"/>
      <c r="D91" s="2"/>
      <c r="E91" s="2"/>
      <c r="G91" s="5"/>
      <c r="H91" s="5" t="str">
        <f>IF(NOT(ISBLANK(Table2[[#This Row],[start_date]])),Table2[[#This Row],[start_date]] + Table2[[#This Row],[efforts in weeks]]*7*$J$2,"")</f>
        <v/>
      </c>
      <c r="I91" s="2" t="str">
        <f>IF(NOT(ISBLANK(Table2[[#This Row],[start_date]])),Table2[[#This Row],[efforts in weeks]]*7*$J$2,"")</f>
        <v/>
      </c>
    </row>
    <row r="92" spans="1:9" x14ac:dyDescent="0.2">
      <c r="A92" s="2"/>
      <c r="B92" s="2"/>
      <c r="C92" s="2"/>
      <c r="D92" s="2"/>
      <c r="E92" s="2"/>
      <c r="G92" s="5"/>
      <c r="H92" s="5" t="str">
        <f>IF(NOT(ISBLANK(Table2[[#This Row],[start_date]])),Table2[[#This Row],[start_date]] + Table2[[#This Row],[efforts in weeks]]*7*$J$2,"")</f>
        <v/>
      </c>
      <c r="I92" s="2" t="str">
        <f>IF(NOT(ISBLANK(Table2[[#This Row],[start_date]])),Table2[[#This Row],[efforts in weeks]]*7*$J$2,"")</f>
        <v/>
      </c>
    </row>
    <row r="93" spans="1:9" x14ac:dyDescent="0.2">
      <c r="A93" s="2"/>
      <c r="B93" s="2"/>
      <c r="C93" s="2"/>
      <c r="D93" s="2"/>
      <c r="E93" s="2"/>
      <c r="G93" s="5"/>
      <c r="H93" s="5" t="str">
        <f>IF(NOT(ISBLANK(Table2[[#This Row],[start_date]])),Table2[[#This Row],[start_date]] + Table2[[#This Row],[efforts in weeks]]*7*$J$2,"")</f>
        <v/>
      </c>
      <c r="I93" s="2" t="str">
        <f>IF(NOT(ISBLANK(Table2[[#This Row],[start_date]])),Table2[[#This Row],[efforts in weeks]]*7*$J$2,"")</f>
        <v/>
      </c>
    </row>
    <row r="94" spans="1:9" x14ac:dyDescent="0.2">
      <c r="A94" s="2"/>
      <c r="B94" s="2"/>
      <c r="C94" s="2"/>
      <c r="D94" s="2"/>
      <c r="E94" s="2"/>
      <c r="G94" s="5"/>
      <c r="H94" s="5" t="str">
        <f>IF(NOT(ISBLANK(Table2[[#This Row],[start_date]])),Table2[[#This Row],[start_date]] + Table2[[#This Row],[efforts in weeks]]*7*$J$2,"")</f>
        <v/>
      </c>
      <c r="I94" s="2" t="str">
        <f>IF(NOT(ISBLANK(Table2[[#This Row],[start_date]])),Table2[[#This Row],[efforts in weeks]]*7*$J$2,"")</f>
        <v/>
      </c>
    </row>
    <row r="95" spans="1:9" x14ac:dyDescent="0.2">
      <c r="A95" s="2"/>
      <c r="B95" s="2"/>
      <c r="C95" s="2"/>
      <c r="D95" s="2"/>
      <c r="E95" s="2"/>
      <c r="G95" s="5"/>
      <c r="H95" s="5" t="str">
        <f>IF(NOT(ISBLANK(Table2[[#This Row],[start_date]])),Table2[[#This Row],[start_date]] + Table2[[#This Row],[efforts in weeks]]*7*$J$2,"")</f>
        <v/>
      </c>
      <c r="I95" s="2" t="str">
        <f>IF(NOT(ISBLANK(Table2[[#This Row],[start_date]])),Table2[[#This Row],[efforts in weeks]]*7*$J$2,"")</f>
        <v/>
      </c>
    </row>
    <row r="96" spans="1:9" x14ac:dyDescent="0.2">
      <c r="A96" s="2"/>
      <c r="B96" s="2"/>
      <c r="C96" s="2"/>
      <c r="D96" s="2"/>
      <c r="E96" s="2"/>
      <c r="G96" s="5"/>
      <c r="H96" s="5" t="str">
        <f>IF(NOT(ISBLANK(Table2[[#This Row],[start_date]])),Table2[[#This Row],[start_date]] + Table2[[#This Row],[efforts in weeks]]*7*$J$2,"")</f>
        <v/>
      </c>
      <c r="I96" s="2" t="str">
        <f>IF(NOT(ISBLANK(Table2[[#This Row],[start_date]])),Table2[[#This Row],[efforts in weeks]]*7*$J$2,"")</f>
        <v/>
      </c>
    </row>
    <row r="97" spans="1:9" x14ac:dyDescent="0.2">
      <c r="A97" s="2"/>
      <c r="B97" s="2"/>
      <c r="C97" s="2"/>
      <c r="D97" s="2"/>
      <c r="E97" s="2"/>
      <c r="G97" s="5"/>
      <c r="H97" s="5" t="str">
        <f>IF(NOT(ISBLANK(Table2[[#This Row],[start_date]])),Table2[[#This Row],[start_date]] + Table2[[#This Row],[efforts in weeks]]*7*$J$2,"")</f>
        <v/>
      </c>
      <c r="I97" s="2" t="str">
        <f>IF(NOT(ISBLANK(Table2[[#This Row],[start_date]])),Table2[[#This Row],[efforts in weeks]]*7*$J$2,"")</f>
        <v/>
      </c>
    </row>
    <row r="98" spans="1:9" x14ac:dyDescent="0.2">
      <c r="A98" s="2"/>
      <c r="B98" s="2"/>
      <c r="C98" s="2"/>
      <c r="D98" s="2"/>
      <c r="E98" s="2"/>
      <c r="G98" s="5"/>
      <c r="H98" s="5" t="str">
        <f>IF(NOT(ISBLANK(Table2[[#This Row],[start_date]])),Table2[[#This Row],[start_date]] + Table2[[#This Row],[efforts in weeks]]*7*$J$2,"")</f>
        <v/>
      </c>
      <c r="I98" s="2" t="str">
        <f>IF(NOT(ISBLANK(Table2[[#This Row],[start_date]])),Table2[[#This Row],[efforts in weeks]]*7*$J$2,"")</f>
        <v/>
      </c>
    </row>
    <row r="99" spans="1:9" x14ac:dyDescent="0.2">
      <c r="A99" s="2"/>
      <c r="B99" s="2"/>
      <c r="C99" s="2"/>
      <c r="D99" s="2"/>
      <c r="E99" s="2"/>
      <c r="G99" s="5"/>
      <c r="H99" s="5" t="str">
        <f>IF(NOT(ISBLANK(Table2[[#This Row],[start_date]])),Table2[[#This Row],[start_date]] + Table2[[#This Row],[efforts in weeks]]*7*$J$2,"")</f>
        <v/>
      </c>
      <c r="I99" s="2" t="str">
        <f>IF(NOT(ISBLANK(Table2[[#This Row],[start_date]])),Table2[[#This Row],[efforts in weeks]]*7*$J$2,"")</f>
        <v/>
      </c>
    </row>
    <row r="100" spans="1:9" x14ac:dyDescent="0.2">
      <c r="A100" s="2"/>
      <c r="B100" s="2"/>
      <c r="C100" s="2"/>
      <c r="D100" s="2"/>
      <c r="E100" s="2"/>
      <c r="G100" s="5"/>
      <c r="H100" s="5" t="str">
        <f>IF(NOT(ISBLANK(Table2[[#This Row],[start_date]])),Table2[[#This Row],[start_date]] + Table2[[#This Row],[efforts in weeks]]*7*$J$2,"")</f>
        <v/>
      </c>
      <c r="I100" s="2" t="str">
        <f>IF(NOT(ISBLANK(Table2[[#This Row],[start_date]])),Table2[[#This Row],[efforts in weeks]]*7*$J$2,"")</f>
        <v/>
      </c>
    </row>
    <row r="101" spans="1:9" x14ac:dyDescent="0.2">
      <c r="A101" s="2"/>
      <c r="B101" s="2"/>
      <c r="C101" s="2"/>
      <c r="D101" s="2"/>
      <c r="E101" s="2"/>
      <c r="G101" s="5"/>
      <c r="H101" s="5" t="str">
        <f>IF(NOT(ISBLANK(Table2[[#This Row],[start_date]])),Table2[[#This Row],[start_date]] + Table2[[#This Row],[efforts in weeks]]*7*$J$2,"")</f>
        <v/>
      </c>
      <c r="I101" s="2" t="str">
        <f>IF(NOT(ISBLANK(Table2[[#This Row],[start_date]])),Table2[[#This Row],[efforts in weeks]]*7*$J$2,"")</f>
        <v/>
      </c>
    </row>
    <row r="102" spans="1:9" x14ac:dyDescent="0.2">
      <c r="A102" s="2"/>
      <c r="B102" s="2"/>
      <c r="C102" s="2"/>
      <c r="D102" s="2"/>
      <c r="E102" s="2"/>
      <c r="G102" s="5"/>
      <c r="H102" s="5" t="str">
        <f>IF(NOT(ISBLANK(Table2[[#This Row],[start_date]])),Table2[[#This Row],[start_date]] + Table2[[#This Row],[efforts in weeks]]*7*$J$2,"")</f>
        <v/>
      </c>
      <c r="I102" s="2" t="str">
        <f>IF(NOT(ISBLANK(Table2[[#This Row],[start_date]])),Table2[[#This Row],[efforts in weeks]]*7*$J$2,"")</f>
        <v/>
      </c>
    </row>
    <row r="103" spans="1:9" x14ac:dyDescent="0.2">
      <c r="A103" s="2"/>
      <c r="B103" s="2"/>
      <c r="C103" s="2"/>
      <c r="D103" s="2"/>
      <c r="E103" s="2"/>
      <c r="G103" s="5"/>
      <c r="H103" s="5" t="str">
        <f>IF(NOT(ISBLANK(Table2[[#This Row],[start_date]])),Table2[[#This Row],[start_date]] + Table2[[#This Row],[efforts in weeks]]*7*$J$2,"")</f>
        <v/>
      </c>
      <c r="I103" s="2" t="str">
        <f>IF(NOT(ISBLANK(Table2[[#This Row],[start_date]])),Table2[[#This Row],[efforts in weeks]]*7*$J$2,"")</f>
        <v/>
      </c>
    </row>
    <row r="104" spans="1:9" x14ac:dyDescent="0.2">
      <c r="A104" s="2"/>
      <c r="B104" s="2"/>
      <c r="C104" s="2"/>
      <c r="D104" s="2"/>
      <c r="E104" s="2"/>
      <c r="G104" s="5"/>
      <c r="H104" s="5" t="str">
        <f>IF(NOT(ISBLANK(Table2[[#This Row],[start_date]])),Table2[[#This Row],[start_date]] + Table2[[#This Row],[efforts in weeks]]*7*$J$2,"")</f>
        <v/>
      </c>
      <c r="I104" s="2" t="str">
        <f>IF(NOT(ISBLANK(Table2[[#This Row],[start_date]])),Table2[[#This Row],[efforts in weeks]]*7*$J$2,"")</f>
        <v/>
      </c>
    </row>
    <row r="105" spans="1:9" x14ac:dyDescent="0.2">
      <c r="A105" s="2"/>
      <c r="B105" s="2"/>
      <c r="C105" s="2"/>
      <c r="D105" s="2"/>
      <c r="E105" s="2"/>
      <c r="G105" s="5"/>
      <c r="H105" s="5" t="str">
        <f>IF(NOT(ISBLANK(Table2[[#This Row],[start_date]])),Table2[[#This Row],[start_date]] + Table2[[#This Row],[efforts in weeks]]*7*$J$2,"")</f>
        <v/>
      </c>
      <c r="I105" s="2" t="str">
        <f>IF(NOT(ISBLANK(Table2[[#This Row],[start_date]])),Table2[[#This Row],[efforts in weeks]]*7*$J$2,"")</f>
        <v/>
      </c>
    </row>
    <row r="106" spans="1:9" x14ac:dyDescent="0.2">
      <c r="A106" s="2"/>
      <c r="B106" s="2"/>
      <c r="C106" s="2"/>
      <c r="D106" s="2"/>
      <c r="E106" s="2"/>
      <c r="G106" s="5"/>
      <c r="H106" s="5" t="str">
        <f>IF(NOT(ISBLANK(Table2[[#This Row],[start_date]])),Table2[[#This Row],[start_date]] + Table2[[#This Row],[efforts in weeks]]*7*$J$2,"")</f>
        <v/>
      </c>
      <c r="I106" s="2" t="str">
        <f>IF(NOT(ISBLANK(Table2[[#This Row],[start_date]])),Table2[[#This Row],[efforts in weeks]]*7*$J$2,"")</f>
        <v/>
      </c>
    </row>
    <row r="107" spans="1:9" x14ac:dyDescent="0.2">
      <c r="A107" s="2"/>
      <c r="B107" s="2"/>
      <c r="C107" s="2"/>
      <c r="D107" s="2"/>
      <c r="E107" s="2"/>
      <c r="G107" s="5"/>
      <c r="H107" s="5" t="str">
        <f>IF(NOT(ISBLANK(Table2[[#This Row],[start_date]])),Table2[[#This Row],[start_date]] + Table2[[#This Row],[efforts in weeks]]*7*$J$2,"")</f>
        <v/>
      </c>
      <c r="I107" s="2" t="str">
        <f>IF(NOT(ISBLANK(Table2[[#This Row],[start_date]])),Table2[[#This Row],[efforts in weeks]]*7*$J$2,"")</f>
        <v/>
      </c>
    </row>
    <row r="108" spans="1:9" x14ac:dyDescent="0.2">
      <c r="A108" s="2"/>
      <c r="B108" s="2"/>
      <c r="C108" s="2"/>
      <c r="D108" s="2"/>
      <c r="E108" s="2"/>
      <c r="G108" s="5"/>
      <c r="H108" s="5" t="str">
        <f>IF(NOT(ISBLANK(Table2[[#This Row],[start_date]])),Table2[[#This Row],[start_date]] + Table2[[#This Row],[efforts in weeks]]*7*$J$2,"")</f>
        <v/>
      </c>
      <c r="I108" s="2" t="str">
        <f>IF(NOT(ISBLANK(Table2[[#This Row],[start_date]])),Table2[[#This Row],[efforts in weeks]]*7*$J$2,"")</f>
        <v/>
      </c>
    </row>
    <row r="109" spans="1:9" x14ac:dyDescent="0.2">
      <c r="A109" s="2"/>
      <c r="B109" s="2"/>
      <c r="C109" s="2"/>
      <c r="D109" s="2"/>
      <c r="E109" s="2"/>
      <c r="G109" s="5"/>
      <c r="H109" s="5" t="str">
        <f>IF(NOT(ISBLANK(Table2[[#This Row],[start_date]])),Table2[[#This Row],[start_date]] + Table2[[#This Row],[efforts in weeks]]*7*$J$2,"")</f>
        <v/>
      </c>
      <c r="I109" s="2" t="str">
        <f>IF(NOT(ISBLANK(Table2[[#This Row],[start_date]])),Table2[[#This Row],[efforts in weeks]]*7*$J$2,"")</f>
        <v/>
      </c>
    </row>
    <row r="110" spans="1:9" x14ac:dyDescent="0.2">
      <c r="A110" s="2"/>
      <c r="B110" s="2"/>
      <c r="C110" s="2"/>
      <c r="D110" s="2"/>
      <c r="E110" s="2"/>
      <c r="G110" s="5"/>
      <c r="H110" s="5" t="str">
        <f>IF(NOT(ISBLANK(Table2[[#This Row],[start_date]])),Table2[[#This Row],[start_date]] + Table2[[#This Row],[efforts in weeks]]*7*$J$2,"")</f>
        <v/>
      </c>
      <c r="I110" s="2" t="str">
        <f>IF(NOT(ISBLANK(Table2[[#This Row],[start_date]])),Table2[[#This Row],[efforts in weeks]]*7*$J$2,"")</f>
        <v/>
      </c>
    </row>
    <row r="111" spans="1:9" x14ac:dyDescent="0.2">
      <c r="A111" s="2"/>
      <c r="B111" s="2"/>
      <c r="C111" s="2"/>
      <c r="D111" s="2"/>
      <c r="E111" s="2"/>
      <c r="G111" s="5"/>
      <c r="H111" s="5" t="str">
        <f>IF(NOT(ISBLANK(Table2[[#This Row],[start_date]])),Table2[[#This Row],[start_date]] + Table2[[#This Row],[efforts in weeks]]*7*$J$2,"")</f>
        <v/>
      </c>
      <c r="I111" s="2" t="str">
        <f>IF(NOT(ISBLANK(Table2[[#This Row],[start_date]])),Table2[[#This Row],[efforts in weeks]]*7*$J$2,"")</f>
        <v/>
      </c>
    </row>
    <row r="112" spans="1:9" x14ac:dyDescent="0.2">
      <c r="A112" s="2"/>
      <c r="B112" s="2"/>
      <c r="C112" s="2"/>
      <c r="D112" s="2"/>
      <c r="E112" s="2"/>
      <c r="G112" s="5"/>
      <c r="H112" s="5" t="str">
        <f>IF(NOT(ISBLANK(Table2[[#This Row],[start_date]])),Table2[[#This Row],[start_date]] + Table2[[#This Row],[efforts in weeks]]*7*$J$2,"")</f>
        <v/>
      </c>
      <c r="I112" s="2" t="str">
        <f>IF(NOT(ISBLANK(Table2[[#This Row],[start_date]])),Table2[[#This Row],[efforts in weeks]]*7*$J$2,"")</f>
        <v/>
      </c>
    </row>
    <row r="113" spans="1:9" x14ac:dyDescent="0.2">
      <c r="A113" s="2"/>
      <c r="B113" s="2"/>
      <c r="C113" s="2"/>
      <c r="D113" s="2"/>
      <c r="E113" s="2"/>
      <c r="G113" s="5"/>
      <c r="H113" s="5" t="str">
        <f>IF(NOT(ISBLANK(Table2[[#This Row],[start_date]])),Table2[[#This Row],[start_date]] + Table2[[#This Row],[efforts in weeks]]*7*$J$2,"")</f>
        <v/>
      </c>
      <c r="I113" s="2" t="str">
        <f>IF(NOT(ISBLANK(Table2[[#This Row],[start_date]])),Table2[[#This Row],[efforts in weeks]]*7*$J$2,"")</f>
        <v/>
      </c>
    </row>
    <row r="114" spans="1:9" x14ac:dyDescent="0.2">
      <c r="A114" s="2"/>
      <c r="B114" s="2"/>
      <c r="C114" s="2"/>
      <c r="D114" s="2"/>
      <c r="E114" s="2"/>
      <c r="G114" s="5"/>
      <c r="H114" s="5" t="str">
        <f>IF(NOT(ISBLANK(Table2[[#This Row],[start_date]])),Table2[[#This Row],[start_date]] + Table2[[#This Row],[efforts in weeks]]*7*$J$2,"")</f>
        <v/>
      </c>
      <c r="I114" s="2" t="str">
        <f>IF(NOT(ISBLANK(Table2[[#This Row],[start_date]])),Table2[[#This Row],[efforts in weeks]]*7*$J$2,"")</f>
        <v/>
      </c>
    </row>
    <row r="115" spans="1:9" x14ac:dyDescent="0.2">
      <c r="A115" s="2"/>
      <c r="B115" s="2"/>
      <c r="C115" s="2"/>
      <c r="D115" s="2"/>
      <c r="E115" s="2"/>
      <c r="G115" s="5"/>
      <c r="H115" s="5" t="str">
        <f>IF(NOT(ISBLANK(Table2[[#This Row],[start_date]])),Table2[[#This Row],[start_date]] + Table2[[#This Row],[efforts in weeks]]*7*$J$2,"")</f>
        <v/>
      </c>
      <c r="I115" s="2" t="str">
        <f>IF(NOT(ISBLANK(Table2[[#This Row],[start_date]])),Table2[[#This Row],[efforts in weeks]]*7*$J$2,"")</f>
        <v/>
      </c>
    </row>
    <row r="116" spans="1:9" x14ac:dyDescent="0.2">
      <c r="A116" s="2"/>
      <c r="B116" s="2"/>
      <c r="C116" s="2"/>
      <c r="D116" s="2"/>
      <c r="E116" s="2"/>
      <c r="G116" s="5"/>
      <c r="H116" s="5" t="str">
        <f>IF(NOT(ISBLANK(Table2[[#This Row],[start_date]])),Table2[[#This Row],[start_date]] + Table2[[#This Row],[efforts in weeks]]*7*$J$2,"")</f>
        <v/>
      </c>
      <c r="I116" s="2" t="str">
        <f>IF(NOT(ISBLANK(Table2[[#This Row],[start_date]])),Table2[[#This Row],[efforts in weeks]]*7*$J$2,"")</f>
        <v/>
      </c>
    </row>
    <row r="117" spans="1:9" x14ac:dyDescent="0.2">
      <c r="A117" s="2"/>
      <c r="B117" s="2"/>
      <c r="C117" s="2"/>
      <c r="D117" s="2"/>
      <c r="E117" s="2"/>
      <c r="G117" s="5"/>
      <c r="H117" s="5" t="str">
        <f>IF(NOT(ISBLANK(Table2[[#This Row],[start_date]])),Table2[[#This Row],[start_date]] + Table2[[#This Row],[efforts in weeks]]*7*$J$2,"")</f>
        <v/>
      </c>
      <c r="I117" s="2" t="str">
        <f>IF(NOT(ISBLANK(Table2[[#This Row],[start_date]])),Table2[[#This Row],[efforts in weeks]]*7*$J$2,"")</f>
        <v/>
      </c>
    </row>
    <row r="118" spans="1:9" x14ac:dyDescent="0.2">
      <c r="A118" s="2"/>
      <c r="B118" s="2"/>
      <c r="C118" s="2"/>
      <c r="D118" s="2"/>
      <c r="E118" s="2"/>
      <c r="G118" s="5"/>
      <c r="H118" s="5" t="str">
        <f>IF(NOT(ISBLANK(Table2[[#This Row],[start_date]])),Table2[[#This Row],[start_date]] + Table2[[#This Row],[efforts in weeks]]*7*$J$2,"")</f>
        <v/>
      </c>
      <c r="I118" s="2" t="str">
        <f>IF(NOT(ISBLANK(Table2[[#This Row],[start_date]])),Table2[[#This Row],[efforts in weeks]]*7*$J$2,"")</f>
        <v/>
      </c>
    </row>
    <row r="119" spans="1:9" x14ac:dyDescent="0.2">
      <c r="A119" s="2"/>
      <c r="B119" s="2"/>
      <c r="C119" s="2"/>
      <c r="D119" s="2"/>
      <c r="E119" s="2"/>
      <c r="G119" s="5"/>
      <c r="H119" s="5" t="str">
        <f>IF(NOT(ISBLANK(Table2[[#This Row],[start_date]])),Table2[[#This Row],[start_date]] + Table2[[#This Row],[efforts in weeks]]*7*$J$2,"")</f>
        <v/>
      </c>
      <c r="I119" s="2" t="str">
        <f>IF(NOT(ISBLANK(Table2[[#This Row],[start_date]])),Table2[[#This Row],[efforts in weeks]]*7*$J$2,"")</f>
        <v/>
      </c>
    </row>
    <row r="120" spans="1:9" x14ac:dyDescent="0.2">
      <c r="A120" s="2"/>
      <c r="B120" s="2"/>
      <c r="C120" s="2"/>
      <c r="D120" s="2"/>
      <c r="E120" s="2"/>
    </row>
  </sheetData>
  <phoneticPr fontId="3" type="noConversion"/>
  <pageMargins left="0.7" right="0.7" top="0.75" bottom="0.75" header="0.3" footer="0.3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4C8D-05AB-0F47-A6B0-C76E13ADB8AF}">
  <dimension ref="AC27"/>
  <sheetViews>
    <sheetView showGridLines="0" showRowColHeaders="0" topLeftCell="B1" zoomScale="90" zoomScaleNormal="90" workbookViewId="0">
      <selection activeCell="AC51" sqref="AC51"/>
    </sheetView>
  </sheetViews>
  <sheetFormatPr baseColWidth="10" defaultRowHeight="16" x14ac:dyDescent="0.2"/>
  <sheetData>
    <row r="27" spans="29:29" x14ac:dyDescent="0.2">
      <c r="AC27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1C94-ACCD-1247-8E8D-D17B199E9BB7}">
  <dimension ref="A1"/>
  <sheetViews>
    <sheetView showGridLines="0" showRowColHeaders="0" zoomScale="80" zoomScaleNormal="80" workbookViewId="0">
      <selection activeCell="L71" sqref="A1:XF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1B9D-98A7-604F-A075-5CE4B74124F3}">
  <dimension ref="A1"/>
  <sheetViews>
    <sheetView zoomScaleNormal="100" workbookViewId="0">
      <selection activeCell="AH36" sqref="AH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8122-7811-2D48-8F7C-129E0988EB44}">
  <dimension ref="B2:D40"/>
  <sheetViews>
    <sheetView showGridLines="0" showRowColHeaders="0" tabSelected="1" workbookViewId="0">
      <selection activeCell="H15" sqref="H15"/>
    </sheetView>
  </sheetViews>
  <sheetFormatPr baseColWidth="10" defaultRowHeight="16" x14ac:dyDescent="0.2"/>
  <cols>
    <col min="2" max="2" width="3.33203125" customWidth="1"/>
    <col min="3" max="3" width="52.33203125" bestFit="1" customWidth="1"/>
    <col min="4" max="5" width="21" bestFit="1" customWidth="1"/>
  </cols>
  <sheetData>
    <row r="2" spans="2:4" x14ac:dyDescent="0.2">
      <c r="B2" s="8"/>
    </row>
    <row r="4" spans="2:4" x14ac:dyDescent="0.2">
      <c r="C4" s="9" t="s">
        <v>19</v>
      </c>
      <c r="D4" t="s">
        <v>18</v>
      </c>
    </row>
    <row r="5" spans="2:4" x14ac:dyDescent="0.2">
      <c r="C5" s="10" t="s">
        <v>13</v>
      </c>
      <c r="D5" s="12">
        <v>38</v>
      </c>
    </row>
    <row r="6" spans="2:4" x14ac:dyDescent="0.2">
      <c r="C6" s="11" t="s">
        <v>41</v>
      </c>
      <c r="D6" s="12">
        <v>30</v>
      </c>
    </row>
    <row r="7" spans="2:4" x14ac:dyDescent="0.2">
      <c r="C7" s="11" t="s">
        <v>24</v>
      </c>
      <c r="D7" s="12">
        <v>3</v>
      </c>
    </row>
    <row r="8" spans="2:4" x14ac:dyDescent="0.2">
      <c r="C8" s="11" t="s">
        <v>33</v>
      </c>
      <c r="D8" s="12">
        <v>4</v>
      </c>
    </row>
    <row r="9" spans="2:4" x14ac:dyDescent="0.2">
      <c r="C9" s="11" t="s">
        <v>23</v>
      </c>
      <c r="D9" s="12">
        <v>1</v>
      </c>
    </row>
    <row r="10" spans="2:4" x14ac:dyDescent="0.2">
      <c r="C10" s="10" t="s">
        <v>12</v>
      </c>
      <c r="D10" s="12">
        <v>15</v>
      </c>
    </row>
    <row r="11" spans="2:4" x14ac:dyDescent="0.2">
      <c r="C11" s="11" t="s">
        <v>35</v>
      </c>
      <c r="D11" s="12">
        <v>4</v>
      </c>
    </row>
    <row r="12" spans="2:4" x14ac:dyDescent="0.2">
      <c r="C12" s="11" t="s">
        <v>26</v>
      </c>
      <c r="D12" s="12">
        <v>3</v>
      </c>
    </row>
    <row r="13" spans="2:4" x14ac:dyDescent="0.2">
      <c r="C13" s="11" t="s">
        <v>42</v>
      </c>
      <c r="D13" s="12">
        <v>8</v>
      </c>
    </row>
    <row r="14" spans="2:4" x14ac:dyDescent="0.2">
      <c r="C14" s="10" t="s">
        <v>11</v>
      </c>
      <c r="D14" s="12">
        <v>42</v>
      </c>
    </row>
    <row r="15" spans="2:4" x14ac:dyDescent="0.2">
      <c r="C15" s="11" t="s">
        <v>27</v>
      </c>
      <c r="D15" s="12">
        <v>8</v>
      </c>
    </row>
    <row r="16" spans="2:4" x14ac:dyDescent="0.2">
      <c r="C16" s="11" t="s">
        <v>38</v>
      </c>
      <c r="D16" s="12">
        <v>12</v>
      </c>
    </row>
    <row r="17" spans="3:4" x14ac:dyDescent="0.2">
      <c r="C17" s="11" t="s">
        <v>37</v>
      </c>
      <c r="D17" s="12">
        <v>20</v>
      </c>
    </row>
    <row r="18" spans="3:4" x14ac:dyDescent="0.2">
      <c r="C18" s="11" t="s">
        <v>22</v>
      </c>
      <c r="D18" s="12">
        <v>2</v>
      </c>
    </row>
    <row r="19" spans="3:4" x14ac:dyDescent="0.2">
      <c r="C19" s="10" t="s">
        <v>14</v>
      </c>
      <c r="D19" s="12">
        <v>36</v>
      </c>
    </row>
    <row r="20" spans="3:4" x14ac:dyDescent="0.2">
      <c r="C20" s="11" t="s">
        <v>36</v>
      </c>
      <c r="D20" s="12">
        <v>12</v>
      </c>
    </row>
    <row r="21" spans="3:4" x14ac:dyDescent="0.2">
      <c r="C21" s="11" t="s">
        <v>43</v>
      </c>
      <c r="D21" s="12">
        <v>5</v>
      </c>
    </row>
    <row r="22" spans="3:4" x14ac:dyDescent="0.2">
      <c r="C22" s="11" t="s">
        <v>24</v>
      </c>
      <c r="D22" s="12">
        <v>6</v>
      </c>
    </row>
    <row r="23" spans="3:4" x14ac:dyDescent="0.2">
      <c r="C23" s="11" t="s">
        <v>21</v>
      </c>
      <c r="D23" s="12">
        <v>1</v>
      </c>
    </row>
    <row r="24" spans="3:4" x14ac:dyDescent="0.2">
      <c r="C24" s="11" t="s">
        <v>46</v>
      </c>
      <c r="D24" s="12">
        <v>8</v>
      </c>
    </row>
    <row r="25" spans="3:4" x14ac:dyDescent="0.2">
      <c r="C25" s="11" t="s">
        <v>39</v>
      </c>
      <c r="D25" s="12">
        <v>4</v>
      </c>
    </row>
    <row r="26" spans="3:4" x14ac:dyDescent="0.2">
      <c r="C26" s="10" t="s">
        <v>15</v>
      </c>
      <c r="D26" s="12">
        <v>21</v>
      </c>
    </row>
    <row r="27" spans="3:4" x14ac:dyDescent="0.2">
      <c r="C27" s="11" t="s">
        <v>45</v>
      </c>
      <c r="D27" s="12">
        <v>3</v>
      </c>
    </row>
    <row r="28" spans="3:4" x14ac:dyDescent="0.2">
      <c r="C28" s="11" t="s">
        <v>28</v>
      </c>
      <c r="D28" s="12">
        <v>6</v>
      </c>
    </row>
    <row r="29" spans="3:4" x14ac:dyDescent="0.2">
      <c r="C29" s="11" t="s">
        <v>25</v>
      </c>
      <c r="D29" s="12">
        <v>2</v>
      </c>
    </row>
    <row r="30" spans="3:4" x14ac:dyDescent="0.2">
      <c r="C30" s="11" t="s">
        <v>44</v>
      </c>
      <c r="D30" s="12">
        <v>10</v>
      </c>
    </row>
    <row r="31" spans="3:4" x14ac:dyDescent="0.2">
      <c r="C31" s="10" t="s">
        <v>10</v>
      </c>
      <c r="D31" s="12">
        <v>26</v>
      </c>
    </row>
    <row r="32" spans="3:4" x14ac:dyDescent="0.2">
      <c r="C32" s="11" t="s">
        <v>34</v>
      </c>
      <c r="D32" s="12">
        <v>2</v>
      </c>
    </row>
    <row r="33" spans="3:4" x14ac:dyDescent="0.2">
      <c r="C33" s="11" t="s">
        <v>29</v>
      </c>
      <c r="D33" s="12">
        <v>10</v>
      </c>
    </row>
    <row r="34" spans="3:4" x14ac:dyDescent="0.2">
      <c r="C34" s="11" t="s">
        <v>31</v>
      </c>
      <c r="D34" s="12">
        <v>2</v>
      </c>
    </row>
    <row r="35" spans="3:4" x14ac:dyDescent="0.2">
      <c r="C35" s="11" t="s">
        <v>32</v>
      </c>
      <c r="D35" s="12">
        <v>3</v>
      </c>
    </row>
    <row r="36" spans="3:4" x14ac:dyDescent="0.2">
      <c r="C36" s="11" t="s">
        <v>40</v>
      </c>
      <c r="D36" s="12">
        <v>2</v>
      </c>
    </row>
    <row r="37" spans="3:4" x14ac:dyDescent="0.2">
      <c r="C37" s="11" t="s">
        <v>30</v>
      </c>
      <c r="D37" s="12">
        <v>7</v>
      </c>
    </row>
    <row r="38" spans="3:4" x14ac:dyDescent="0.2">
      <c r="C38" s="10" t="s">
        <v>16</v>
      </c>
      <c r="D38" s="12"/>
    </row>
    <row r="39" spans="3:4" x14ac:dyDescent="0.2">
      <c r="C39" s="11" t="s">
        <v>16</v>
      </c>
      <c r="D39" s="12"/>
    </row>
    <row r="40" spans="3:4" x14ac:dyDescent="0.2">
      <c r="C40" s="10" t="s">
        <v>17</v>
      </c>
      <c r="D40" s="12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</vt:lpstr>
      <vt:lpstr>Matrix</vt:lpstr>
      <vt:lpstr>Timeline</vt:lpstr>
      <vt:lpstr>Andy test</vt:lpstr>
      <vt:lpstr>Tasks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2022-03-18T14:52:51Z</dcterms:created>
  <dcterms:modified xsi:type="dcterms:W3CDTF">2023-04-05T07:22:15Z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2022-03-18T14:52:51Z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81ccce1a-1b10-4773-a522-440d301dcadc</vt:lpwstr>
  </property>
  <property fmtid="{D5CDD505-2E9C-101B-9397-08002B2CF9AE}" pid="8" name="MSIP_Label_52d06e56-1756-4005-87f1-1edc72dd4bdf_ContentBits">
    <vt:lpwstr>0</vt:lpwstr>
  </property>
</Properties>
</file>