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sn_project\pecsn_project\excel\"/>
    </mc:Choice>
  </mc:AlternateContent>
  <xr:revisionPtr revIDLastSave="0" documentId="13_ncr:1_{F2BF692F-AE8C-48CF-833D-996843C47398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hroughput" sheetId="1" r:id="rId1"/>
    <sheet name="ResponseTime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B9" i="8" l="1"/>
  <c r="W9" i="8"/>
  <c r="T9" i="8"/>
  <c r="AC9" i="8" s="1"/>
  <c r="I9" i="8"/>
  <c r="H9" i="8"/>
  <c r="G9" i="8"/>
  <c r="F9" i="8"/>
  <c r="AC8" i="8"/>
  <c r="AA8" i="8"/>
  <c r="X8" i="8"/>
  <c r="U8" i="8"/>
  <c r="T8" i="8"/>
  <c r="I8" i="8"/>
  <c r="H8" i="8"/>
  <c r="G8" i="8"/>
  <c r="F8" i="8"/>
  <c r="T7" i="8"/>
  <c r="I7" i="8"/>
  <c r="H7" i="8"/>
  <c r="G7" i="8"/>
  <c r="F7" i="8"/>
  <c r="AC6" i="8"/>
  <c r="AB6" i="8"/>
  <c r="AA6" i="8"/>
  <c r="X6" i="8"/>
  <c r="W6" i="8"/>
  <c r="U6" i="8"/>
  <c r="T6" i="8"/>
  <c r="I6" i="8"/>
  <c r="H6" i="8"/>
  <c r="G6" i="8"/>
  <c r="F6" i="8"/>
  <c r="AB5" i="8"/>
  <c r="W5" i="8"/>
  <c r="T5" i="8"/>
  <c r="AC5" i="8" s="1"/>
  <c r="I5" i="8"/>
  <c r="H5" i="8"/>
  <c r="G5" i="8"/>
  <c r="F5" i="8"/>
  <c r="AC4" i="8"/>
  <c r="AA4" i="8"/>
  <c r="X4" i="8"/>
  <c r="U4" i="8"/>
  <c r="T4" i="8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U2" i="8"/>
  <c r="T2" i="8"/>
  <c r="C10" i="8" s="1" a="1"/>
  <c r="C10" i="8" s="1"/>
  <c r="C11" i="8" s="1"/>
  <c r="C12" i="8" s="1"/>
  <c r="I2" i="8"/>
  <c r="H2" i="8"/>
  <c r="G2" i="8"/>
  <c r="G10" i="8" s="1" a="1"/>
  <c r="G10" i="8" s="1"/>
  <c r="G11" i="8" s="1"/>
  <c r="G12" i="8" s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F11" i="7"/>
  <c r="F12" i="7" s="1"/>
  <c r="C10" i="7" a="1"/>
  <c r="C10" i="7" s="1"/>
  <c r="C11" i="7" s="1"/>
  <c r="C12" i="7" s="1"/>
  <c r="B10" i="7" a="1"/>
  <c r="B10" i="7" s="1"/>
  <c r="B11" i="7" s="1"/>
  <c r="AC9" i="7"/>
  <c r="AA9" i="7"/>
  <c r="Y9" i="7"/>
  <c r="W9" i="7"/>
  <c r="U9" i="7"/>
  <c r="T9" i="7"/>
  <c r="AD9" i="7" s="1"/>
  <c r="I9" i="7"/>
  <c r="H9" i="7"/>
  <c r="G9" i="7"/>
  <c r="F9" i="7"/>
  <c r="AC8" i="7"/>
  <c r="AA8" i="7"/>
  <c r="Y8" i="7"/>
  <c r="W8" i="7"/>
  <c r="U8" i="7"/>
  <c r="T8" i="7"/>
  <c r="AD8" i="7" s="1"/>
  <c r="I8" i="7"/>
  <c r="H8" i="7"/>
  <c r="G8" i="7"/>
  <c r="F8" i="7"/>
  <c r="AC7" i="7"/>
  <c r="AA7" i="7"/>
  <c r="Y7" i="7"/>
  <c r="W7" i="7"/>
  <c r="U7" i="7"/>
  <c r="T7" i="7"/>
  <c r="AD7" i="7" s="1"/>
  <c r="I7" i="7"/>
  <c r="H7" i="7"/>
  <c r="G7" i="7"/>
  <c r="F7" i="7"/>
  <c r="AC6" i="7"/>
  <c r="AA6" i="7"/>
  <c r="Y6" i="7"/>
  <c r="W6" i="7"/>
  <c r="U6" i="7"/>
  <c r="T6" i="7"/>
  <c r="AD6" i="7" s="1"/>
  <c r="I6" i="7"/>
  <c r="H6" i="7"/>
  <c r="G6" i="7"/>
  <c r="F6" i="7"/>
  <c r="AC5" i="7"/>
  <c r="AA5" i="7"/>
  <c r="Y5" i="7"/>
  <c r="W5" i="7"/>
  <c r="U5" i="7"/>
  <c r="T5" i="7"/>
  <c r="AD5" i="7" s="1"/>
  <c r="I5" i="7"/>
  <c r="H5" i="7"/>
  <c r="G5" i="7"/>
  <c r="F5" i="7"/>
  <c r="AC4" i="7"/>
  <c r="AA4" i="7"/>
  <c r="Y4" i="7"/>
  <c r="W4" i="7"/>
  <c r="U4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AC3" i="7"/>
  <c r="AA3" i="7"/>
  <c r="Y3" i="7"/>
  <c r="W3" i="7"/>
  <c r="U3" i="7"/>
  <c r="T3" i="7"/>
  <c r="AD3" i="7" s="1"/>
  <c r="I3" i="7"/>
  <c r="H3" i="7"/>
  <c r="G3" i="7"/>
  <c r="F3" i="7"/>
  <c r="AB2" i="7"/>
  <c r="AA2" i="7"/>
  <c r="W2" i="7"/>
  <c r="V2" i="7"/>
  <c r="T2" i="7"/>
  <c r="I2" i="7"/>
  <c r="I10" i="7" s="1" a="1"/>
  <c r="I10" i="7" s="1"/>
  <c r="I11" i="7" s="1"/>
  <c r="I12" i="7" s="1"/>
  <c r="H2" i="7"/>
  <c r="H10" i="7" s="1" a="1"/>
  <c r="H10" i="7" s="1"/>
  <c r="H11" i="7" s="1"/>
  <c r="H12" i="7" s="1"/>
  <c r="G2" i="7"/>
  <c r="G10" i="7" s="1" a="1"/>
  <c r="G10" i="7" s="1"/>
  <c r="G11" i="7" s="1"/>
  <c r="G12" i="7" s="1"/>
  <c r="F2" i="7"/>
  <c r="F10" i="7" s="1" a="1"/>
  <c r="F10" i="7" s="1"/>
  <c r="W9" i="6"/>
  <c r="T9" i="6"/>
  <c r="I9" i="6"/>
  <c r="H9" i="6"/>
  <c r="G9" i="6"/>
  <c r="F9" i="6"/>
  <c r="AD8" i="6"/>
  <c r="AA8" i="6"/>
  <c r="X8" i="6"/>
  <c r="V8" i="6"/>
  <c r="T8" i="6"/>
  <c r="I8" i="6"/>
  <c r="H8" i="6"/>
  <c r="G8" i="6"/>
  <c r="F8" i="6"/>
  <c r="AB7" i="6"/>
  <c r="Z7" i="6"/>
  <c r="W7" i="6"/>
  <c r="T7" i="6"/>
  <c r="I7" i="6"/>
  <c r="H7" i="6"/>
  <c r="G7" i="6"/>
  <c r="F7" i="6"/>
  <c r="AD6" i="6"/>
  <c r="AB6" i="6"/>
  <c r="AA6" i="6"/>
  <c r="X6" i="6"/>
  <c r="W6" i="6"/>
  <c r="V6" i="6"/>
  <c r="T6" i="6"/>
  <c r="I6" i="6"/>
  <c r="H6" i="6"/>
  <c r="G6" i="6"/>
  <c r="F6" i="6"/>
  <c r="AB5" i="6"/>
  <c r="Z5" i="6"/>
  <c r="W5" i="6"/>
  <c r="T5" i="6"/>
  <c r="I5" i="6"/>
  <c r="H5" i="6"/>
  <c r="G5" i="6"/>
  <c r="F5" i="6"/>
  <c r="AD4" i="6"/>
  <c r="AA4" i="6"/>
  <c r="X4" i="6"/>
  <c r="V4" i="6"/>
  <c r="T4" i="6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W3" i="6"/>
  <c r="T3" i="6"/>
  <c r="I3" i="6"/>
  <c r="H3" i="6"/>
  <c r="G3" i="6"/>
  <c r="F3" i="6"/>
  <c r="AF2" i="6"/>
  <c r="AA2" i="6"/>
  <c r="X2" i="6"/>
  <c r="V2" i="6"/>
  <c r="T2" i="6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D9" i="5"/>
  <c r="Z9" i="5"/>
  <c r="X9" i="5"/>
  <c r="V9" i="5"/>
  <c r="T9" i="5"/>
  <c r="I9" i="5"/>
  <c r="H9" i="5"/>
  <c r="G9" i="5"/>
  <c r="F9" i="5"/>
  <c r="AD8" i="5"/>
  <c r="T8" i="5"/>
  <c r="I8" i="5"/>
  <c r="H8" i="5"/>
  <c r="G8" i="5"/>
  <c r="F8" i="5"/>
  <c r="AD7" i="5"/>
  <c r="Z7" i="5"/>
  <c r="X7" i="5"/>
  <c r="V7" i="5"/>
  <c r="T7" i="5"/>
  <c r="I7" i="5"/>
  <c r="H7" i="5"/>
  <c r="G7" i="5"/>
  <c r="F7" i="5"/>
  <c r="T6" i="5"/>
  <c r="I6" i="5"/>
  <c r="H6" i="5"/>
  <c r="G6" i="5"/>
  <c r="F6" i="5"/>
  <c r="AD5" i="5"/>
  <c r="Z5" i="5"/>
  <c r="X5" i="5"/>
  <c r="V5" i="5"/>
  <c r="T5" i="5"/>
  <c r="I5" i="5"/>
  <c r="H5" i="5"/>
  <c r="G5" i="5"/>
  <c r="F5" i="5"/>
  <c r="AD4" i="5"/>
  <c r="AB4" i="5"/>
  <c r="V4" i="5"/>
  <c r="T4" i="5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Z3" i="5"/>
  <c r="T3" i="5"/>
  <c r="I3" i="5"/>
  <c r="H3" i="5"/>
  <c r="G3" i="5"/>
  <c r="F3" i="5"/>
  <c r="AC2" i="5"/>
  <c r="AA2" i="5"/>
  <c r="Y2" i="5"/>
  <c r="W2" i="5"/>
  <c r="U2" i="5"/>
  <c r="T2" i="5"/>
  <c r="I2" i="5"/>
  <c r="H2" i="5"/>
  <c r="G2" i="5"/>
  <c r="F2" i="5"/>
  <c r="AC9" i="4"/>
  <c r="AA9" i="4"/>
  <c r="Y9" i="4"/>
  <c r="W9" i="4"/>
  <c r="U9" i="4"/>
  <c r="T9" i="4"/>
  <c r="AB9" i="4" s="1"/>
  <c r="I9" i="4"/>
  <c r="H9" i="4"/>
  <c r="G9" i="4"/>
  <c r="F9" i="4"/>
  <c r="AA8" i="4"/>
  <c r="T8" i="4"/>
  <c r="I8" i="4"/>
  <c r="H8" i="4"/>
  <c r="G8" i="4"/>
  <c r="F8" i="4"/>
  <c r="T7" i="4"/>
  <c r="I7" i="4"/>
  <c r="H7" i="4"/>
  <c r="G7" i="4"/>
  <c r="F7" i="4"/>
  <c r="X6" i="4"/>
  <c r="T6" i="4"/>
  <c r="AA6" i="4" s="1"/>
  <c r="I6" i="4"/>
  <c r="H6" i="4"/>
  <c r="G6" i="4"/>
  <c r="F6" i="4"/>
  <c r="T5" i="4"/>
  <c r="I5" i="4"/>
  <c r="H5" i="4"/>
  <c r="G5" i="4"/>
  <c r="F5" i="4"/>
  <c r="X4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X2" i="4"/>
  <c r="T2" i="4"/>
  <c r="G10" i="4" s="1" a="1"/>
  <c r="G10" i="4" s="1"/>
  <c r="G11" i="4" s="1"/>
  <c r="G12" i="4" s="1"/>
  <c r="I2" i="4"/>
  <c r="H2" i="4"/>
  <c r="G2" i="4"/>
  <c r="F2" i="4"/>
  <c r="AC9" i="3"/>
  <c r="Y9" i="3"/>
  <c r="X9" i="3"/>
  <c r="U9" i="3"/>
  <c r="T9" i="3"/>
  <c r="I9" i="3"/>
  <c r="H9" i="3"/>
  <c r="G9" i="3"/>
  <c r="F9" i="3"/>
  <c r="AC8" i="3"/>
  <c r="Y8" i="3"/>
  <c r="U8" i="3"/>
  <c r="T8" i="3"/>
  <c r="I8" i="3"/>
  <c r="H8" i="3"/>
  <c r="G8" i="3"/>
  <c r="F8" i="3"/>
  <c r="AC7" i="3"/>
  <c r="Y7" i="3"/>
  <c r="X7" i="3"/>
  <c r="U7" i="3"/>
  <c r="T7" i="3"/>
  <c r="I7" i="3"/>
  <c r="H7" i="3"/>
  <c r="G7" i="3"/>
  <c r="F7" i="3"/>
  <c r="AC6" i="3"/>
  <c r="Y6" i="3"/>
  <c r="U6" i="3"/>
  <c r="T6" i="3"/>
  <c r="I6" i="3"/>
  <c r="H6" i="3"/>
  <c r="G6" i="3"/>
  <c r="F6" i="3"/>
  <c r="AC5" i="3"/>
  <c r="Y5" i="3"/>
  <c r="X5" i="3"/>
  <c r="U5" i="3"/>
  <c r="T5" i="3"/>
  <c r="I5" i="3"/>
  <c r="H5" i="3"/>
  <c r="G5" i="3"/>
  <c r="F5" i="3"/>
  <c r="AC4" i="3"/>
  <c r="Y4" i="3"/>
  <c r="U4" i="3"/>
  <c r="T4" i="3"/>
  <c r="I4" i="3"/>
  <c r="H4" i="3"/>
  <c r="G4" i="3"/>
  <c r="F4" i="3"/>
  <c r="AG3" i="3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X3" i="3"/>
  <c r="T3" i="3"/>
  <c r="Y3" i="3" s="1"/>
  <c r="I3" i="3"/>
  <c r="H3" i="3"/>
  <c r="G3" i="3"/>
  <c r="F3" i="3"/>
  <c r="F10" i="3" s="1" a="1"/>
  <c r="F10" i="3" s="1"/>
  <c r="F11" i="3" s="1"/>
  <c r="F12" i="3" s="1"/>
  <c r="AA2" i="3"/>
  <c r="W2" i="3"/>
  <c r="T2" i="3"/>
  <c r="I2" i="3"/>
  <c r="I10" i="3" s="1" a="1"/>
  <c r="I10" i="3" s="1"/>
  <c r="I11" i="3" s="1"/>
  <c r="I12" i="3" s="1"/>
  <c r="H2" i="3"/>
  <c r="G2" i="3"/>
  <c r="G10" i="3" s="1" a="1"/>
  <c r="G10" i="3" s="1"/>
  <c r="G11" i="3" s="1"/>
  <c r="G12" i="3" s="1"/>
  <c r="F2" i="3"/>
  <c r="AD9" i="2"/>
  <c r="AC9" i="2"/>
  <c r="AA9" i="2"/>
  <c r="Z9" i="2"/>
  <c r="Y9" i="2"/>
  <c r="W9" i="2"/>
  <c r="V9" i="2"/>
  <c r="U9" i="2"/>
  <c r="T9" i="2"/>
  <c r="AB9" i="2" s="1"/>
  <c r="I9" i="2"/>
  <c r="H9" i="2"/>
  <c r="G9" i="2"/>
  <c r="F9" i="2"/>
  <c r="AD8" i="2"/>
  <c r="AC8" i="2"/>
  <c r="AA8" i="2"/>
  <c r="Z8" i="2"/>
  <c r="Y8" i="2"/>
  <c r="W8" i="2"/>
  <c r="V8" i="2"/>
  <c r="U8" i="2"/>
  <c r="T8" i="2"/>
  <c r="AB8" i="2" s="1"/>
  <c r="I8" i="2"/>
  <c r="H8" i="2"/>
  <c r="G8" i="2"/>
  <c r="F8" i="2"/>
  <c r="AD7" i="2"/>
  <c r="AC7" i="2"/>
  <c r="AA7" i="2"/>
  <c r="Z7" i="2"/>
  <c r="Y7" i="2"/>
  <c r="W7" i="2"/>
  <c r="V7" i="2"/>
  <c r="U7" i="2"/>
  <c r="T7" i="2"/>
  <c r="AB7" i="2" s="1"/>
  <c r="I7" i="2"/>
  <c r="H7" i="2"/>
  <c r="G7" i="2"/>
  <c r="F7" i="2"/>
  <c r="AD6" i="2"/>
  <c r="AC6" i="2"/>
  <c r="AA6" i="2"/>
  <c r="Z6" i="2"/>
  <c r="Y6" i="2"/>
  <c r="W6" i="2"/>
  <c r="V6" i="2"/>
  <c r="U6" i="2"/>
  <c r="T6" i="2"/>
  <c r="AB6" i="2" s="1"/>
  <c r="I6" i="2"/>
  <c r="H6" i="2"/>
  <c r="G6" i="2"/>
  <c r="F6" i="2"/>
  <c r="AD5" i="2"/>
  <c r="AC5" i="2"/>
  <c r="AA5" i="2"/>
  <c r="Z5" i="2"/>
  <c r="Y5" i="2"/>
  <c r="W5" i="2"/>
  <c r="V5" i="2"/>
  <c r="U5" i="2"/>
  <c r="T5" i="2"/>
  <c r="AB5" i="2" s="1"/>
  <c r="I5" i="2"/>
  <c r="H5" i="2"/>
  <c r="G5" i="2"/>
  <c r="F5" i="2"/>
  <c r="AD4" i="2"/>
  <c r="AC4" i="2"/>
  <c r="AA4" i="2"/>
  <c r="Z4" i="2"/>
  <c r="Y4" i="2"/>
  <c r="W4" i="2"/>
  <c r="V4" i="2"/>
  <c r="U4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D3" i="2"/>
  <c r="AC3" i="2"/>
  <c r="AA3" i="2"/>
  <c r="Z3" i="2"/>
  <c r="Y3" i="2"/>
  <c r="W3" i="2"/>
  <c r="V3" i="2"/>
  <c r="U3" i="2"/>
  <c r="T3" i="2"/>
  <c r="AB3" i="2" s="1"/>
  <c r="I3" i="2"/>
  <c r="H3" i="2"/>
  <c r="G3" i="2"/>
  <c r="F3" i="2"/>
  <c r="Z2" i="2"/>
  <c r="T2" i="2"/>
  <c r="B10" i="2" s="1" a="1"/>
  <c r="B10" i="2" s="1"/>
  <c r="B11" i="2" s="1"/>
  <c r="I2" i="2"/>
  <c r="H2" i="2"/>
  <c r="G2" i="2"/>
  <c r="F2" i="2"/>
  <c r="F10" i="2" s="1" a="1"/>
  <c r="F10" i="2" s="1"/>
  <c r="F11" i="2" s="1"/>
  <c r="F12" i="2" s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AD6" i="1"/>
  <c r="AC6" i="1"/>
  <c r="AA6" i="1"/>
  <c r="Z6" i="1"/>
  <c r="Y6" i="1"/>
  <c r="W6" i="1"/>
  <c r="V6" i="1"/>
  <c r="U6" i="1"/>
  <c r="T6" i="1"/>
  <c r="AB6" i="1" s="1"/>
  <c r="I6" i="1"/>
  <c r="H6" i="1"/>
  <c r="G6" i="1"/>
  <c r="F6" i="1"/>
  <c r="X5" i="1"/>
  <c r="T5" i="1"/>
  <c r="AA5" i="1" s="1"/>
  <c r="I5" i="1"/>
  <c r="H5" i="1"/>
  <c r="G5" i="1"/>
  <c r="F5" i="1"/>
  <c r="AA4" i="1"/>
  <c r="W4" i="1"/>
  <c r="T4" i="1"/>
  <c r="AD4" i="1" s="1"/>
  <c r="I4" i="1"/>
  <c r="I10" i="1" s="1" a="1"/>
  <c r="I10" i="1" s="1"/>
  <c r="I11" i="1" s="1"/>
  <c r="I12" i="1" s="1"/>
  <c r="H4" i="1"/>
  <c r="G4" i="1"/>
  <c r="F4" i="1"/>
  <c r="F10" i="1" s="1" a="1"/>
  <c r="F10" i="1" s="1"/>
  <c r="F11" i="1" s="1"/>
  <c r="F12" i="1" s="1"/>
  <c r="AD3" i="1"/>
  <c r="AA3" i="1"/>
  <c r="Z3" i="1"/>
  <c r="W3" i="1"/>
  <c r="V3" i="1"/>
  <c r="T3" i="1"/>
  <c r="AC3" i="1" s="1"/>
  <c r="I3" i="1"/>
  <c r="H3" i="1"/>
  <c r="G3" i="1"/>
  <c r="F3" i="1"/>
  <c r="AD2" i="1"/>
  <c r="AC2" i="1"/>
  <c r="AA2" i="1"/>
  <c r="Z2" i="1"/>
  <c r="Y2" i="1"/>
  <c r="W2" i="1"/>
  <c r="V2" i="1"/>
  <c r="U2" i="1"/>
  <c r="T2" i="1"/>
  <c r="D10" i="1" s="1" a="1"/>
  <c r="D10" i="1" s="1"/>
  <c r="D11" i="1" s="1"/>
  <c r="D12" i="1" s="1"/>
  <c r="I2" i="1"/>
  <c r="H2" i="1"/>
  <c r="H10" i="1" s="1" a="1"/>
  <c r="H10" i="1" s="1"/>
  <c r="H11" i="1" s="1"/>
  <c r="H12" i="1" s="1"/>
  <c r="G2" i="1"/>
  <c r="G10" i="1" s="1" a="1"/>
  <c r="G10" i="1" s="1"/>
  <c r="G11" i="1" s="1"/>
  <c r="G12" i="1" s="1"/>
  <c r="F2" i="1"/>
  <c r="AD8" i="1" l="1"/>
  <c r="Z8" i="1"/>
  <c r="Z10" i="1" s="1"/>
  <c r="Z11" i="1" s="1"/>
  <c r="V8" i="1"/>
  <c r="AA9" i="1"/>
  <c r="W9" i="1"/>
  <c r="Y9" i="1"/>
  <c r="E10" i="1" a="1"/>
  <c r="E10" i="1" s="1"/>
  <c r="E11" i="1" s="1"/>
  <c r="E12" i="1" s="1"/>
  <c r="Z12" i="2" a="1"/>
  <c r="Z12" i="2" s="1"/>
  <c r="Z10" i="2"/>
  <c r="Z11" i="2" s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AA12" i="1" a="1"/>
  <c r="AA12" i="1" s="1"/>
  <c r="AA10" i="1"/>
  <c r="AA11" i="1" s="1"/>
  <c r="X3" i="1"/>
  <c r="AB3" i="1"/>
  <c r="U4" i="1"/>
  <c r="AC4" i="1"/>
  <c r="AC10" i="1" s="1"/>
  <c r="AC11" i="1" s="1"/>
  <c r="V5" i="1"/>
  <c r="AD5" i="1"/>
  <c r="AD12" i="1" s="1" a="1"/>
  <c r="AD12" i="1" s="1"/>
  <c r="AB7" i="1"/>
  <c r="AB8" i="1"/>
  <c r="V9" i="1"/>
  <c r="C10" i="1" a="1"/>
  <c r="C10" i="1" s="1"/>
  <c r="C11" i="1" s="1"/>
  <c r="C12" i="1" s="1"/>
  <c r="V2" i="2"/>
  <c r="AB5" i="1"/>
  <c r="Z7" i="1"/>
  <c r="AB4" i="1"/>
  <c r="U5" i="1"/>
  <c r="AC5" i="1"/>
  <c r="AC12" i="1" s="1" a="1"/>
  <c r="AC12" i="1" s="1"/>
  <c r="V7" i="1"/>
  <c r="AA8" i="1"/>
  <c r="U9" i="1"/>
  <c r="AB2" i="2"/>
  <c r="Y4" i="1"/>
  <c r="Y10" i="1" s="1"/>
  <c r="Y11" i="1" s="1"/>
  <c r="Z5" i="1"/>
  <c r="W7" i="1"/>
  <c r="W8" i="1"/>
  <c r="W10" i="1" s="1"/>
  <c r="W11" i="1" s="1"/>
  <c r="AB9" i="1"/>
  <c r="AD2" i="2"/>
  <c r="C10" i="2" a="1"/>
  <c r="C10" i="2" s="1"/>
  <c r="C11" i="2" s="1"/>
  <c r="C12" i="2" s="1"/>
  <c r="X2" i="1"/>
  <c r="AB2" i="1"/>
  <c r="U3" i="1"/>
  <c r="U12" i="1" s="1" a="1"/>
  <c r="U12" i="1" s="1"/>
  <c r="Y3" i="1"/>
  <c r="V4" i="1"/>
  <c r="V10" i="1" s="1"/>
  <c r="V11" i="1" s="1"/>
  <c r="Z4" i="1"/>
  <c r="Z12" i="1" s="1" a="1"/>
  <c r="Z12" i="1" s="1"/>
  <c r="W5" i="1"/>
  <c r="W12" i="1" s="1" a="1"/>
  <c r="W12" i="1" s="1"/>
  <c r="X7" i="1"/>
  <c r="AD7" i="1"/>
  <c r="AD10" i="1" s="1"/>
  <c r="AD11" i="1" s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AA10" i="5"/>
  <c r="AA11" i="5" s="1"/>
  <c r="V6" i="5"/>
  <c r="AC8" i="5"/>
  <c r="Y8" i="5"/>
  <c r="U8" i="5"/>
  <c r="AA8" i="5"/>
  <c r="W8" i="5"/>
  <c r="Z8" i="5"/>
  <c r="X8" i="5"/>
  <c r="AA3" i="3"/>
  <c r="AA12" i="3" s="1" a="1"/>
  <c r="AA12" i="3" s="1"/>
  <c r="W3" i="3"/>
  <c r="W12" i="3" s="1" a="1"/>
  <c r="W12" i="3" s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X12" i="4" s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Y12" i="5" s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X10" i="6" s="1"/>
  <c r="X11" i="6" s="1"/>
  <c r="AA3" i="6"/>
  <c r="V3" i="6"/>
  <c r="AB3" i="6"/>
  <c r="Z3" i="6"/>
  <c r="AC9" i="6"/>
  <c r="Y9" i="6"/>
  <c r="U9" i="6"/>
  <c r="AA9" i="6"/>
  <c r="AA10" i="6" s="1"/>
  <c r="AA11" i="6" s="1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V10" i="6" s="1"/>
  <c r="V11" i="6" s="1"/>
  <c r="AD5" i="6"/>
  <c r="X5" i="6"/>
  <c r="AC7" i="6"/>
  <c r="Y7" i="6"/>
  <c r="U7" i="6"/>
  <c r="AD7" i="6"/>
  <c r="X7" i="6"/>
  <c r="AA7" i="6"/>
  <c r="V7" i="6"/>
  <c r="V12" i="6" s="1" a="1"/>
  <c r="V12" i="6" s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AA12" i="7" s="1"/>
  <c r="AA10" i="7"/>
  <c r="AA11" i="7" s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W12" i="7" s="1"/>
  <c r="W10" i="7"/>
  <c r="W11" i="7" s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AB10" i="7" s="1"/>
  <c r="AB11" i="7" s="1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U10" i="8" s="1"/>
  <c r="U11" i="8" s="1"/>
  <c r="AA3" i="8"/>
  <c r="AA12" i="8" s="1" a="1"/>
  <c r="AA12" i="8" s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B10" i="8" s="1"/>
  <c r="AB11" i="8" s="1"/>
  <c r="AD5" i="8"/>
  <c r="Z5" i="8"/>
  <c r="V5" i="8"/>
  <c r="Y5" i="8"/>
  <c r="W7" i="8"/>
  <c r="W10" i="8" s="1"/>
  <c r="W11" i="8" s="1"/>
  <c r="AB7" i="8"/>
  <c r="AD9" i="8"/>
  <c r="Z9" i="8"/>
  <c r="V9" i="8"/>
  <c r="Y9" i="8"/>
  <c r="V3" i="7"/>
  <c r="V12" i="7" s="1" a="1"/>
  <c r="V12" i="7" s="1"/>
  <c r="Z3" i="7"/>
  <c r="V4" i="7"/>
  <c r="V10" i="7" s="1"/>
  <c r="V11" i="7" s="1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X10" i="8" s="1"/>
  <c r="X11" i="8" s="1"/>
  <c r="AC3" i="8"/>
  <c r="AC12" i="8" s="1" a="1"/>
  <c r="AC12" i="8" s="1"/>
  <c r="W4" i="8"/>
  <c r="AB4" i="8"/>
  <c r="U5" i="8"/>
  <c r="AA5" i="8"/>
  <c r="AD6" i="8"/>
  <c r="Z6" i="8"/>
  <c r="V6" i="8"/>
  <c r="Y6" i="8"/>
  <c r="X7" i="8"/>
  <c r="AC7" i="8"/>
  <c r="W8" i="8"/>
  <c r="W12" i="8" s="1" a="1"/>
  <c r="W12" i="8" s="1"/>
  <c r="AB8" i="8"/>
  <c r="U9" i="8"/>
  <c r="AA9" i="8"/>
  <c r="AB12" i="6" l="1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1" i="1" s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0" i="1"/>
  <c r="X11" i="1" s="1"/>
  <c r="V12" i="1" a="1"/>
  <c r="V12" i="1" s="1"/>
  <c r="B17" i="1" s="1"/>
  <c r="Y12" i="8" a="1"/>
  <c r="Y12" i="8" s="1"/>
  <c r="Y10" i="8"/>
  <c r="Y11" i="8" s="1"/>
  <c r="AC10" i="8"/>
  <c r="AC11" i="8" s="1"/>
  <c r="B17" i="8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B17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B17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B17" i="2" s="1"/>
  <c r="W10" i="2"/>
  <c r="W11" i="2" s="1"/>
  <c r="F13" i="8"/>
  <c r="Z10" i="7"/>
  <c r="Z11" i="7" s="1"/>
  <c r="Z12" i="7" a="1"/>
  <c r="Z12" i="7" s="1"/>
  <c r="B17" i="7" s="1"/>
  <c r="X12" i="7" a="1"/>
  <c r="X12" i="7" s="1"/>
  <c r="X10" i="7"/>
  <c r="X11" i="7" s="1"/>
  <c r="AB10" i="5"/>
  <c r="AB11" i="5" s="1"/>
  <c r="AB12" i="5" a="1"/>
  <c r="AB12" i="5" s="1"/>
  <c r="B17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B17" i="3"/>
  <c r="E13" i="3" s="1"/>
  <c r="W10" i="5"/>
  <c r="W11" i="5" s="1"/>
  <c r="AB12" i="1" a="1"/>
  <c r="AB12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U16" i="4" l="1"/>
  <c r="G13" i="4"/>
  <c r="I13" i="4"/>
  <c r="D13" i="4"/>
  <c r="F13" i="4"/>
  <c r="H13" i="4"/>
  <c r="C13" i="4"/>
  <c r="E13" i="4"/>
  <c r="U16" i="1"/>
  <c r="F13" i="1"/>
  <c r="G13" i="1"/>
  <c r="D13" i="1"/>
  <c r="H13" i="1"/>
  <c r="I13" i="1"/>
  <c r="C13" i="1"/>
  <c r="E13" i="1"/>
  <c r="U16" i="7"/>
  <c r="I13" i="7"/>
  <c r="H13" i="7"/>
  <c r="F13" i="7"/>
  <c r="C13" i="7"/>
  <c r="G13" i="7"/>
  <c r="D13" i="7"/>
  <c r="E13" i="7"/>
  <c r="U16" i="5"/>
  <c r="H13" i="5"/>
  <c r="D13" i="5"/>
  <c r="G13" i="5"/>
  <c r="E13" i="5"/>
  <c r="I13" i="5"/>
  <c r="C13" i="5"/>
  <c r="F13" i="5"/>
  <c r="U16" i="2"/>
  <c r="F13" i="2"/>
  <c r="E13" i="2"/>
  <c r="D13" i="2"/>
  <c r="H13" i="2"/>
  <c r="I13" i="2"/>
  <c r="C13" i="2"/>
  <c r="G13" i="2"/>
  <c r="U16" i="6"/>
  <c r="G13" i="6"/>
  <c r="E13" i="6"/>
  <c r="F13" i="6"/>
  <c r="I13" i="6"/>
  <c r="C13" i="6"/>
  <c r="D13" i="6"/>
  <c r="H13" i="6"/>
  <c r="U16" i="3"/>
  <c r="I13" i="3"/>
  <c r="F13" i="3"/>
  <c r="G13" i="3"/>
  <c r="H13" i="3"/>
  <c r="U16" i="8"/>
  <c r="G13" i="8"/>
  <c r="C13" i="8"/>
  <c r="D13" i="8"/>
  <c r="I13" i="8"/>
  <c r="C13" i="3"/>
  <c r="H13" i="8"/>
  <c r="E13" i="8"/>
  <c r="D13" i="3"/>
  <c r="F20" i="8" l="1"/>
  <c r="F20" i="3"/>
  <c r="F20" i="6"/>
  <c r="F20" i="2"/>
  <c r="F20" i="5"/>
  <c r="F20" i="7"/>
  <c r="F20" i="1"/>
  <c r="F20" i="4"/>
</calcChain>
</file>

<file path=xl/sharedStrings.xml><?xml version="1.0" encoding="utf-8"?>
<sst xmlns="http://schemas.openxmlformats.org/spreadsheetml/2006/main" count="1559" uniqueCount="62">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</sst>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Throughput!$R$36:$S$36</c:f>
              <c:numCache>
                <c:formatCode>General</c:formatCode>
                <c:ptCount val="2"/>
                <c:pt idx="0">
                  <c:v>7.8203130080648983E-2</c:v>
                </c:pt>
                <c:pt idx="1">
                  <c:v>2.8668291785004401E-3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Throughput!$R$37:$S$37</c:f>
              <c:numCache>
                <c:formatCode>General</c:formatCode>
                <c:ptCount val="2"/>
                <c:pt idx="0">
                  <c:v>0.23098509290766062</c:v>
                </c:pt>
                <c:pt idx="1">
                  <c:v>0.36246303387144502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Throughput!$R$38:$S$38</c:f>
              <c:numCache>
                <c:formatCode>General</c:formatCode>
                <c:ptCount val="2"/>
                <c:pt idx="0">
                  <c:v>0.22906404196256142</c:v>
                </c:pt>
                <c:pt idx="1">
                  <c:v>0.35511584786113098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Throughput!$R$39:$S$39</c:f>
              <c:numCache>
                <c:formatCode>General</c:formatCode>
                <c:ptCount val="2"/>
                <c:pt idx="0">
                  <c:v>7.7948646453700143E-2</c:v>
                </c:pt>
                <c:pt idx="1">
                  <c:v>3.02506668714846E-3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Throughput!$R$40:$S$40</c:f>
              <c:numCache>
                <c:formatCode>General</c:formatCode>
                <c:ptCount val="2"/>
                <c:pt idx="0">
                  <c:v>7.8320123751199192E-2</c:v>
                </c:pt>
                <c:pt idx="1">
                  <c:v>2.6674351067971099E-3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Throughput!$R$41:$S$41</c:f>
              <c:numCache>
                <c:formatCode>General</c:formatCode>
                <c:ptCount val="2"/>
                <c:pt idx="0">
                  <c:v>0.22760302372303257</c:v>
                </c:pt>
                <c:pt idx="1">
                  <c:v>0.270355477724946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Throughput!$R$42:$S$42</c:f>
              <c:numCache>
                <c:formatCode>General</c:formatCode>
                <c:ptCount val="2"/>
                <c:pt idx="0">
                  <c:v>7.7720483960041456E-2</c:v>
                </c:pt>
                <c:pt idx="1">
                  <c:v>3.0234491365467601E-3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7.1998919272904194E-2</c:v>
                </c:pt>
                <c:pt idx="1">
                  <c:v>9.0279682117305905E-3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0.38611327019459002</c:v>
                </c:pt>
                <c:pt idx="1">
                  <c:v>0.83217269270062699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0.16300146170537799</c:v>
                </c:pt>
                <c:pt idx="1">
                  <c:v>6.5039565189487794E-2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7.1635742671262506E-2</c:v>
                </c:pt>
                <c:pt idx="1">
                  <c:v>8.3814759204112708E-3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7.19642338518105E-2</c:v>
                </c:pt>
                <c:pt idx="1">
                  <c:v>9.1079833393259303E-3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0.163826096555932</c:v>
                </c:pt>
                <c:pt idx="1">
                  <c:v>6.7716563160014301E-2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7.1418839920554394E-2</c:v>
                </c:pt>
                <c:pt idx="1">
                  <c:v>8.1495591150819204E-3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2.6494357226408801E-2</c:v>
                </c:pt>
                <c:pt idx="1">
                  <c:v>5.7303929675673595E-4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0.47398218786319801</c:v>
                </c:pt>
                <c:pt idx="1">
                  <c:v>0.92662815902451201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0.209823479665146</c:v>
                </c:pt>
                <c:pt idx="1">
                  <c:v>3.4697557054739099E-2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2.632526169274E-2</c:v>
                </c:pt>
                <c:pt idx="1">
                  <c:v>3.9431739471578901E-4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2.6493766073672601E-2</c:v>
                </c:pt>
                <c:pt idx="1">
                  <c:v>4.8922950103053801E-4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0.21031369988231699</c:v>
                </c:pt>
                <c:pt idx="1">
                  <c:v>3.6136413153627603E-2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2.6477511957878501E-2</c:v>
                </c:pt>
                <c:pt idx="1">
                  <c:v>4.9512758569309704E-4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1.5857803813519901E-2</c:v>
                </c:pt>
                <c:pt idx="1">
                  <c:v>3.3471825746408701E-4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0.20830527080813399</c:v>
                </c:pt>
                <c:pt idx="1">
                  <c:v>3.3960593120291198E-2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0.520039236293244</c:v>
                </c:pt>
                <c:pt idx="1">
                  <c:v>0.93065016777493204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1.5924550945656701E-2</c:v>
                </c:pt>
                <c:pt idx="1">
                  <c:v>3.1612252313188602E-4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1.5810137928198301E-2</c:v>
                </c:pt>
                <c:pt idx="1">
                  <c:v>2.7865384385915298E-4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0.20804840709557801</c:v>
                </c:pt>
                <c:pt idx="1">
                  <c:v>3.3333957271248701E-2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1.59406651010764E-2</c:v>
                </c:pt>
                <c:pt idx="1">
                  <c:v>3.3256670821320099E-4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357785</xdr:colOff>
      <xdr:row>29</xdr:row>
      <xdr:rowOff>65520</xdr:rowOff>
    </xdr:from>
    <xdr:to>
      <xdr:col>14</xdr:col>
      <xdr:colOff>299055</xdr:colOff>
      <xdr:row>52</xdr:row>
      <xdr:rowOff>103680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464400</xdr:colOff>
      <xdr:row>26</xdr:row>
      <xdr:rowOff>29520</xdr:rowOff>
    </xdr:from>
    <xdr:to>
      <xdr:col>19</xdr:col>
      <xdr:colOff>364680</xdr:colOff>
      <xdr:row>53</xdr:row>
      <xdr:rowOff>3600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8280</xdr:colOff>
      <xdr:row>20</xdr:row>
      <xdr:rowOff>13320</xdr:rowOff>
    </xdr:from>
    <xdr:to>
      <xdr:col>20</xdr:col>
      <xdr:colOff>412560</xdr:colOff>
      <xdr:row>47</xdr:row>
      <xdr:rowOff>47160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631080</xdr:colOff>
      <xdr:row>21</xdr:row>
      <xdr:rowOff>156240</xdr:rowOff>
    </xdr:from>
    <xdr:to>
      <xdr:col>22</xdr:col>
      <xdr:colOff>222120</xdr:colOff>
      <xdr:row>51</xdr:row>
      <xdr:rowOff>47160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opLeftCell="A6" zoomScale="60" zoomScaleNormal="60" workbookViewId="0">
      <selection activeCell="R36" sqref="R36:R42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/>
      <c r="AG2" s="1"/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6">J3-T3</f>
        <v>1.3194444444444953E-2</v>
      </c>
      <c r="V3">
        <f t="shared" ref="V3:AD9" si="7">K3-$T3</f>
        <v>-8.4722222222251009E-3</v>
      </c>
      <c r="W3">
        <f t="shared" si="7"/>
        <v>1.3472222222224772E-2</v>
      </c>
      <c r="X3">
        <f t="shared" si="7"/>
        <v>-2.0416666666667083E-2</v>
      </c>
      <c r="Y3">
        <f t="shared" si="7"/>
        <v>-5.6250000000001132E-2</v>
      </c>
      <c r="Z3">
        <f t="shared" si="7"/>
        <v>-1.0694444444445228E-2</v>
      </c>
      <c r="AA3">
        <f t="shared" si="7"/>
        <v>2.4305555555554914E-2</v>
      </c>
      <c r="AB3">
        <f t="shared" si="7"/>
        <v>1.0972222222224826E-2</v>
      </c>
      <c r="AC3">
        <f t="shared" si="7"/>
        <v>-1.4305555555555127E-2</v>
      </c>
      <c r="AD3">
        <f t="shared" si="7"/>
        <v>4.8194444444444873E-2</v>
      </c>
      <c r="AF3" s="1"/>
      <c r="AG3" s="1"/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6"/>
        <v>5.2972222222219534E-2</v>
      </c>
      <c r="V4">
        <f t="shared" si="7"/>
        <v>-1.6194444444440403E-2</v>
      </c>
      <c r="W4">
        <f t="shared" si="7"/>
        <v>3.1583333333329522E-2</v>
      </c>
      <c r="X4">
        <f t="shared" si="7"/>
        <v>-1.2027777777780413E-2</v>
      </c>
      <c r="Y4">
        <f t="shared" si="7"/>
        <v>-4.5916666666667494E-2</v>
      </c>
      <c r="Z4">
        <f t="shared" si="7"/>
        <v>7.4999999999958433E-4</v>
      </c>
      <c r="AA4">
        <f t="shared" si="7"/>
        <v>6.8611111111096523E-3</v>
      </c>
      <c r="AB4">
        <f t="shared" si="7"/>
        <v>1.8805555555559517E-2</v>
      </c>
      <c r="AC4">
        <f t="shared" si="7"/>
        <v>-2.7583333333330406E-2</v>
      </c>
      <c r="AD4">
        <f t="shared" si="7"/>
        <v>-9.2500000000004245E-3</v>
      </c>
      <c r="AF4" s="1"/>
      <c r="AG4" s="1"/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6"/>
        <v>3.708333333333047E-2</v>
      </c>
      <c r="V5">
        <f t="shared" si="7"/>
        <v>4.5833333333304971E-3</v>
      </c>
      <c r="W5">
        <f t="shared" si="7"/>
        <v>-3.1805555555555531E-2</v>
      </c>
      <c r="X5">
        <f t="shared" si="7"/>
        <v>5.0694444444440379E-2</v>
      </c>
      <c r="Y5">
        <f t="shared" si="7"/>
        <v>2.0416666666670524E-2</v>
      </c>
      <c r="Z5">
        <f t="shared" si="7"/>
        <v>-2.3749999999999494E-2</v>
      </c>
      <c r="AA5">
        <f t="shared" si="7"/>
        <v>-3.1944444444396147E-3</v>
      </c>
      <c r="AB5">
        <f t="shared" si="7"/>
        <v>-1.3472222222219665E-2</v>
      </c>
      <c r="AC5">
        <f t="shared" si="7"/>
        <v>-4.1527777777777608E-2</v>
      </c>
      <c r="AD5">
        <f t="shared" si="7"/>
        <v>9.722222222203758E-4</v>
      </c>
      <c r="AF5" s="1"/>
      <c r="AG5" s="1"/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6"/>
        <v>-7.2222222222428911E-4</v>
      </c>
      <c r="V6">
        <f t="shared" si="7"/>
        <v>-4.0166666666664241E-2</v>
      </c>
      <c r="W6">
        <f t="shared" si="7"/>
        <v>2.2888888888885628E-2</v>
      </c>
      <c r="X6">
        <f t="shared" si="7"/>
        <v>9.5555555555555394E-3</v>
      </c>
      <c r="Y6">
        <f t="shared" si="7"/>
        <v>4.4555555555555681E-2</v>
      </c>
      <c r="Z6">
        <f t="shared" si="7"/>
        <v>-4.0444444444444283E-2</v>
      </c>
      <c r="AA6">
        <f t="shared" si="7"/>
        <v>-1.072222222222452E-2</v>
      </c>
      <c r="AB6">
        <f t="shared" si="7"/>
        <v>2.3333333333357409E-3</v>
      </c>
      <c r="AC6">
        <f t="shared" si="7"/>
        <v>2.1777777777775675E-2</v>
      </c>
      <c r="AD6">
        <f t="shared" si="7"/>
        <v>-9.0555555555544842E-3</v>
      </c>
      <c r="AF6" s="1"/>
      <c r="AG6" s="1"/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6"/>
        <v>2.950000000000208E-2</v>
      </c>
      <c r="V7">
        <f t="shared" si="7"/>
        <v>-1.0555555555580298E-3</v>
      </c>
      <c r="W7">
        <f t="shared" si="7"/>
        <v>5.6111111111118994E-3</v>
      </c>
      <c r="X7">
        <f t="shared" si="7"/>
        <v>-2.4388888888888016E-2</v>
      </c>
      <c r="Y7">
        <f t="shared" si="7"/>
        <v>-1.2999999999997902E-2</v>
      </c>
      <c r="Z7">
        <f t="shared" si="7"/>
        <v>1.7833333333332035E-2</v>
      </c>
      <c r="AA7">
        <f t="shared" si="7"/>
        <v>8.3888888888918878E-3</v>
      </c>
      <c r="AB7">
        <f t="shared" si="7"/>
        <v>-1.7166666666668107E-2</v>
      </c>
      <c r="AC7">
        <f t="shared" si="7"/>
        <v>-7.1666666666680978E-3</v>
      </c>
      <c r="AD7">
        <f t="shared" si="7"/>
        <v>1.4444444444419169E-3</v>
      </c>
      <c r="AF7" s="1"/>
      <c r="AG7" s="1"/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6"/>
        <v>4.6666666666664192E-2</v>
      </c>
      <c r="V8">
        <f t="shared" si="7"/>
        <v>-8.6111111111157879E-3</v>
      </c>
      <c r="W8">
        <f t="shared" si="7"/>
        <v>2.8055555555554168E-2</v>
      </c>
      <c r="X8">
        <f t="shared" si="7"/>
        <v>-2.4999999999957279E-3</v>
      </c>
      <c r="Y8">
        <f t="shared" si="7"/>
        <v>-3.9444444444444726E-2</v>
      </c>
      <c r="Z8">
        <f t="shared" si="7"/>
        <v>5.0000000000043343E-3</v>
      </c>
      <c r="AA8">
        <f t="shared" si="7"/>
        <v>3.3333333333342985E-3</v>
      </c>
      <c r="AB8">
        <f t="shared" si="7"/>
        <v>1.4166666666664218E-2</v>
      </c>
      <c r="AC8">
        <f t="shared" si="7"/>
        <v>-3.9999999999999702E-2</v>
      </c>
      <c r="AD8">
        <f t="shared" si="7"/>
        <v>-6.6666666666657104E-3</v>
      </c>
      <c r="AF8" s="1"/>
      <c r="AG8" s="1"/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6"/>
        <v>-1.5555555555502032E-3</v>
      </c>
      <c r="V9">
        <f t="shared" si="7"/>
        <v>3.0388888888889687E-2</v>
      </c>
      <c r="W9">
        <f t="shared" si="7"/>
        <v>1.2888888888889616E-2</v>
      </c>
      <c r="X9">
        <f t="shared" si="7"/>
        <v>-1.6666666667020102E-4</v>
      </c>
      <c r="Y9">
        <f t="shared" si="7"/>
        <v>1.2222222222197932E-3</v>
      </c>
      <c r="Z9">
        <f t="shared" si="7"/>
        <v>-3.099999999999925E-2</v>
      </c>
      <c r="AA9">
        <f t="shared" si="7"/>
        <v>-2.7388888888888352E-2</v>
      </c>
      <c r="AB9">
        <f t="shared" si="7"/>
        <v>2.8888888888896069E-3</v>
      </c>
      <c r="AC9">
        <f t="shared" si="7"/>
        <v>1.4999999999996128E-3</v>
      </c>
      <c r="AD9">
        <f t="shared" si="7"/>
        <v>1.1222222222219802E-2</v>
      </c>
      <c r="AF9" s="1"/>
      <c r="AG9" s="1"/>
    </row>
    <row r="10" spans="1:33" x14ac:dyDescent="0.2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8">SUM(U$2:U$9)</f>
        <v>0.10116666666662999</v>
      </c>
      <c r="V10">
        <f t="shared" si="8"/>
        <v>-6.4666666666639339E-2</v>
      </c>
      <c r="W10">
        <f t="shared" si="8"/>
        <v>0.1097777777777843</v>
      </c>
      <c r="X10">
        <f t="shared" si="8"/>
        <v>-2.7722222222261061E-2</v>
      </c>
      <c r="Y10">
        <f t="shared" si="8"/>
        <v>4.6722222222179477E-2</v>
      </c>
      <c r="Z10">
        <f t="shared" si="8"/>
        <v>-4.6055555555508887E-2</v>
      </c>
      <c r="AA10">
        <f t="shared" si="8"/>
        <v>-0.18716666666665704</v>
      </c>
      <c r="AB10">
        <f t="shared" si="8"/>
        <v>4.4500000000029738E-2</v>
      </c>
      <c r="AC10">
        <f t="shared" si="8"/>
        <v>-3.1055555555511316E-2</v>
      </c>
      <c r="AD10">
        <f t="shared" si="8"/>
        <v>5.4499999999949589E-2</v>
      </c>
      <c r="AE10" t="s">
        <v>29</v>
      </c>
      <c r="AF10" s="1"/>
      <c r="AG10" s="1"/>
    </row>
    <row r="11" spans="1:33" x14ac:dyDescent="0.2">
      <c r="A11" t="s">
        <v>30</v>
      </c>
      <c r="B11">
        <f t="shared" ref="B11:I11" si="9">B10/8</f>
        <v>2.4586388888888884</v>
      </c>
      <c r="C11">
        <f t="shared" si="9"/>
        <v>0.83586111111111205</v>
      </c>
      <c r="D11">
        <f t="shared" si="9"/>
        <v>1.4365277777777778</v>
      </c>
      <c r="E11">
        <f t="shared" si="9"/>
        <v>1.4305416666666664</v>
      </c>
      <c r="F11">
        <f t="shared" si="9"/>
        <v>0.83450000000000002</v>
      </c>
      <c r="G11">
        <f t="shared" si="9"/>
        <v>0.83648611111111104</v>
      </c>
      <c r="H11">
        <f t="shared" si="9"/>
        <v>1.425972222222222</v>
      </c>
      <c r="I11">
        <f t="shared" si="9"/>
        <v>0.83327777777777801</v>
      </c>
      <c r="J11" s="3"/>
      <c r="K11" s="3"/>
      <c r="L11" s="3"/>
      <c r="M11" s="3"/>
      <c r="U11">
        <f t="shared" ref="U11:AD11" si="10">U10/8</f>
        <v>1.2645833333328749E-2</v>
      </c>
      <c r="V11">
        <f t="shared" si="10"/>
        <v>-8.0833333333299173E-3</v>
      </c>
      <c r="W11">
        <f t="shared" si="10"/>
        <v>1.3722222222223038E-2</v>
      </c>
      <c r="X11">
        <f t="shared" si="10"/>
        <v>-3.4652777777826327E-3</v>
      </c>
      <c r="Y11">
        <f t="shared" si="10"/>
        <v>5.8402777777724346E-3</v>
      </c>
      <c r="Z11">
        <f t="shared" si="10"/>
        <v>-5.7569444444386109E-3</v>
      </c>
      <c r="AA11">
        <f t="shared" si="10"/>
        <v>-2.3395833333332131E-2</v>
      </c>
      <c r="AB11">
        <f t="shared" si="10"/>
        <v>5.5625000000037172E-3</v>
      </c>
      <c r="AC11">
        <f t="shared" si="10"/>
        <v>-3.8819444444389145E-3</v>
      </c>
      <c r="AD11">
        <f t="shared" si="10"/>
        <v>6.8124999999936986E-3</v>
      </c>
      <c r="AE11" t="s">
        <v>30</v>
      </c>
      <c r="AF11" s="1"/>
      <c r="AG11" s="1"/>
    </row>
    <row r="12" spans="1:33" x14ac:dyDescent="0.2">
      <c r="A12" t="s">
        <v>31</v>
      </c>
      <c r="C12">
        <f t="shared" ref="C12:I12" si="11">80*POWER(C11,2)</f>
        <v>55.89310376543223</v>
      </c>
      <c r="D12">
        <f t="shared" si="11"/>
        <v>165.08896450617286</v>
      </c>
      <c r="E12">
        <f t="shared" si="11"/>
        <v>163.71595680555549</v>
      </c>
      <c r="F12">
        <f t="shared" si="11"/>
        <v>55.711219999999997</v>
      </c>
      <c r="G12">
        <f t="shared" si="11"/>
        <v>55.976721126543197</v>
      </c>
      <c r="H12">
        <f t="shared" si="11"/>
        <v>162.67174228395055</v>
      </c>
      <c r="I12">
        <f t="shared" si="11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>
        <f t="array" ref="AD12">SUM(POWER(AD2:AD9, 2))</f>
        <v>2.9748148148131559E-3</v>
      </c>
      <c r="AE12" t="s">
        <v>32</v>
      </c>
      <c r="AF12" s="1"/>
      <c r="AG12" s="1"/>
    </row>
    <row r="13" spans="1:33" x14ac:dyDescent="0.2">
      <c r="A13" t="s">
        <v>33</v>
      </c>
      <c r="C13">
        <f t="shared" ref="C13:I13" si="12">C12/$B$17</f>
        <v>7.8203130080648983E-2</v>
      </c>
      <c r="D13">
        <f t="shared" si="12"/>
        <v>0.23098509290766062</v>
      </c>
      <c r="E13">
        <f t="shared" si="12"/>
        <v>0.22906404196256142</v>
      </c>
      <c r="F13">
        <f t="shared" si="12"/>
        <v>7.7948646453700143E-2</v>
      </c>
      <c r="G13">
        <f t="shared" si="12"/>
        <v>7.8320123751199192E-2</v>
      </c>
      <c r="H13">
        <f t="shared" si="12"/>
        <v>0.22760302372303257</v>
      </c>
      <c r="I13">
        <f t="shared" si="12"/>
        <v>7.7720483960041456E-2</v>
      </c>
      <c r="J13" s="3"/>
      <c r="K13" s="3"/>
      <c r="L13" s="3"/>
      <c r="M13" s="3"/>
      <c r="AF13" s="1"/>
      <c r="AG13" s="1"/>
    </row>
    <row r="14" spans="1:33" x14ac:dyDescent="0.2">
      <c r="J14" s="3"/>
      <c r="K14" s="3"/>
      <c r="L14" s="3"/>
      <c r="M14" s="3"/>
      <c r="AF14" s="1"/>
      <c r="AG14" s="1"/>
    </row>
    <row r="15" spans="1:33" x14ac:dyDescent="0.2">
      <c r="J15" s="3"/>
      <c r="K15" s="3"/>
      <c r="L15" s="3"/>
      <c r="M15" s="3"/>
      <c r="AF15" s="1"/>
      <c r="AG15" s="1"/>
    </row>
    <row r="16" spans="1:33" x14ac:dyDescent="0.2">
      <c r="U16">
        <f>SUM(U12:AD12)/$B$17</f>
        <v>1.5545716115575228E-4</v>
      </c>
      <c r="AF16" s="1"/>
      <c r="AG16" s="1"/>
    </row>
    <row r="17" spans="1:33" x14ac:dyDescent="0.2">
      <c r="A17" t="s">
        <v>34</v>
      </c>
      <c r="B17">
        <f>SUM(C12:I12) + SUM(U12:AD12)</f>
        <v>714.71696475308636</v>
      </c>
      <c r="AF17" s="1"/>
      <c r="AG17" s="1"/>
    </row>
    <row r="18" spans="1:33" x14ac:dyDescent="0.2">
      <c r="AF18" s="1"/>
      <c r="AG18" s="1"/>
    </row>
    <row r="19" spans="1:33" x14ac:dyDescent="0.2">
      <c r="AF19" s="1"/>
      <c r="AG19" s="1"/>
    </row>
    <row r="20" spans="1:33" x14ac:dyDescent="0.2">
      <c r="E20" t="s">
        <v>35</v>
      </c>
      <c r="F20">
        <f>SUM(C13:I13) + U16</f>
        <v>1.0000000000000002</v>
      </c>
      <c r="AF20" s="1"/>
      <c r="AG20" s="1"/>
    </row>
    <row r="21" spans="1:33" x14ac:dyDescent="0.2">
      <c r="AF21" s="1"/>
      <c r="AG21" s="1"/>
    </row>
    <row r="22" spans="1:33" x14ac:dyDescent="0.2">
      <c r="AF22" s="1"/>
      <c r="AG22" s="1"/>
    </row>
    <row r="23" spans="1:33" x14ac:dyDescent="0.2">
      <c r="AF23" s="1"/>
      <c r="AG23" s="1"/>
    </row>
    <row r="24" spans="1:33" x14ac:dyDescent="0.2">
      <c r="L24">
        <v>7.8203130080648983E-2</v>
      </c>
      <c r="M24">
        <v>0.23098509290766062</v>
      </c>
      <c r="N24">
        <v>0.22906404196256142</v>
      </c>
      <c r="O24">
        <v>7.7948646453700143E-2</v>
      </c>
      <c r="P24">
        <v>7.8320123751199192E-2</v>
      </c>
      <c r="Q24">
        <v>0.22760302372303257</v>
      </c>
      <c r="R24">
        <v>7.7720483960041456E-2</v>
      </c>
      <c r="AF24" s="1"/>
      <c r="AG24" s="1"/>
    </row>
    <row r="25" spans="1:33" x14ac:dyDescent="0.2">
      <c r="AF25" s="1"/>
      <c r="AG25" s="1"/>
    </row>
    <row r="26" spans="1:33" x14ac:dyDescent="0.2">
      <c r="L26">
        <v>2.8668291785004401E-3</v>
      </c>
      <c r="M26">
        <v>0.36246303387144502</v>
      </c>
      <c r="N26">
        <v>0.35511584786113098</v>
      </c>
      <c r="O26">
        <v>3.02506668714846E-3</v>
      </c>
      <c r="P26">
        <v>2.6674351067971099E-3</v>
      </c>
      <c r="Q26">
        <v>0.270355477724946</v>
      </c>
      <c r="R26">
        <v>3.0234491365467601E-3</v>
      </c>
      <c r="AF26" s="1"/>
      <c r="AG26" s="1"/>
    </row>
    <row r="27" spans="1:33" x14ac:dyDescent="0.2">
      <c r="AF27" s="1"/>
      <c r="AG27" s="1"/>
    </row>
    <row r="28" spans="1:33" x14ac:dyDescent="0.2">
      <c r="AF28" s="1"/>
      <c r="AG28" s="1"/>
    </row>
    <row r="29" spans="1:33" x14ac:dyDescent="0.2">
      <c r="AF29" s="1"/>
      <c r="AG29" s="1"/>
    </row>
    <row r="30" spans="1:33" x14ac:dyDescent="0.2">
      <c r="H30" s="1"/>
      <c r="I30" s="1"/>
      <c r="J30" s="1"/>
      <c r="K30" s="1"/>
      <c r="L30" s="1"/>
      <c r="M30" s="1"/>
      <c r="N30" s="1"/>
      <c r="O30" s="1"/>
      <c r="AF30" s="1"/>
      <c r="AG30" s="1"/>
    </row>
    <row r="31" spans="1:33" x14ac:dyDescent="0.2">
      <c r="H31" s="1"/>
      <c r="I31" s="1"/>
      <c r="J31" s="1"/>
      <c r="K31" s="1"/>
      <c r="L31" s="1"/>
      <c r="M31" s="1"/>
      <c r="N31" s="1"/>
      <c r="O31" s="1"/>
      <c r="AF31" s="1"/>
      <c r="AG31" s="1"/>
    </row>
    <row r="32" spans="1:33" x14ac:dyDescent="0.2">
      <c r="H32" s="1"/>
      <c r="I32" s="1"/>
      <c r="J32" s="1"/>
      <c r="K32" s="1"/>
      <c r="L32" s="1"/>
      <c r="M32" s="1"/>
      <c r="N32" s="1"/>
      <c r="O32" s="1"/>
      <c r="AF32" s="1"/>
      <c r="AG32" s="1"/>
    </row>
    <row r="33" spans="2:33" x14ac:dyDescent="0.2">
      <c r="H33" s="1"/>
      <c r="I33" s="1"/>
      <c r="J33" s="1"/>
      <c r="K33" s="1"/>
      <c r="L33" s="1"/>
      <c r="M33" s="1"/>
      <c r="N33" s="1"/>
      <c r="O33" s="1"/>
      <c r="AF33" s="1"/>
      <c r="AG33" s="1"/>
    </row>
    <row r="34" spans="2:33" x14ac:dyDescent="0.2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AF34" s="1"/>
      <c r="AG34" s="1"/>
    </row>
    <row r="35" spans="2:33" x14ac:dyDescent="0.2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AF35" s="1"/>
      <c r="AG35" s="1"/>
    </row>
    <row r="36" spans="2:33" x14ac:dyDescent="0.2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2.8668291785004401E-3</v>
      </c>
      <c r="AF36" s="1"/>
      <c r="AG36" s="1"/>
    </row>
    <row r="37" spans="2:33" x14ac:dyDescent="0.2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0.36246303387144502</v>
      </c>
      <c r="AF37" s="1"/>
      <c r="AG37" s="1"/>
    </row>
    <row r="38" spans="2:33" x14ac:dyDescent="0.2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0.35511584786113098</v>
      </c>
      <c r="AF38" s="1"/>
      <c r="AG38" s="1"/>
    </row>
    <row r="39" spans="2:33" x14ac:dyDescent="0.2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3.02506668714846E-3</v>
      </c>
      <c r="AF39" s="1"/>
      <c r="AG39" s="1"/>
    </row>
    <row r="40" spans="2:33" x14ac:dyDescent="0.2">
      <c r="E40" s="3"/>
      <c r="F40" s="3"/>
      <c r="G40" s="3"/>
      <c r="O40" s="1"/>
      <c r="Q40" t="s">
        <v>49</v>
      </c>
      <c r="R40">
        <v>7.8320123751199192E-2</v>
      </c>
      <c r="S40">
        <v>2.6674351067971099E-3</v>
      </c>
      <c r="AF40" s="1"/>
      <c r="AG40" s="1"/>
    </row>
    <row r="41" spans="2:33" x14ac:dyDescent="0.2">
      <c r="E41" s="3"/>
      <c r="F41" s="3"/>
      <c r="G41" s="3"/>
      <c r="Q41" t="s">
        <v>50</v>
      </c>
      <c r="R41">
        <v>0.22760302372303257</v>
      </c>
      <c r="S41">
        <v>0.270355477724946</v>
      </c>
      <c r="AF41" s="1"/>
      <c r="AG41" s="1"/>
    </row>
    <row r="42" spans="2:33" x14ac:dyDescent="0.2">
      <c r="E42" s="3"/>
      <c r="F42" s="3"/>
      <c r="G42" s="3"/>
      <c r="Q42" t="s">
        <v>51</v>
      </c>
      <c r="R42">
        <v>7.7720483960041456E-2</v>
      </c>
      <c r="S42">
        <v>3.0234491365467601E-3</v>
      </c>
      <c r="AF42" s="1"/>
      <c r="AG42" s="1"/>
    </row>
    <row r="43" spans="2:33" x14ac:dyDescent="0.2">
      <c r="E43" s="3"/>
      <c r="F43" s="3"/>
      <c r="G43" s="3"/>
      <c r="AF43" s="1"/>
      <c r="AG43" s="1"/>
    </row>
    <row r="44" spans="2:33" x14ac:dyDescent="0.2">
      <c r="E44" s="3"/>
      <c r="F44" s="3"/>
      <c r="G44" s="3"/>
      <c r="AF44" s="1"/>
      <c r="AG44" s="1"/>
    </row>
    <row r="45" spans="2:33" x14ac:dyDescent="0.2">
      <c r="E45" s="3"/>
      <c r="F45" s="3"/>
      <c r="G45" s="3"/>
      <c r="AF45" s="1"/>
      <c r="AG45" s="1"/>
    </row>
    <row r="46" spans="2:33" x14ac:dyDescent="0.2">
      <c r="E46" s="3"/>
      <c r="F46" s="3"/>
      <c r="G46" s="3"/>
      <c r="AF46" s="1"/>
      <c r="AG46" s="1"/>
    </row>
    <row r="47" spans="2:33" x14ac:dyDescent="0.2">
      <c r="E47" s="3"/>
      <c r="F47" s="3"/>
      <c r="G47" s="3"/>
      <c r="AF47" s="1"/>
      <c r="AG47" s="1"/>
    </row>
    <row r="48" spans="2:33" x14ac:dyDescent="0.2">
      <c r="E48" s="3"/>
      <c r="F48" s="3"/>
      <c r="G48" s="3"/>
      <c r="AF48" s="1"/>
      <c r="AG48" s="1"/>
    </row>
    <row r="49" spans="5:33" x14ac:dyDescent="0.2">
      <c r="E49" s="3"/>
      <c r="F49" s="3"/>
      <c r="G49" s="3"/>
      <c r="AF49" s="1"/>
      <c r="AG49" s="1"/>
    </row>
    <row r="50" spans="5:33" x14ac:dyDescent="0.2">
      <c r="E50" s="3"/>
      <c r="F50" s="3"/>
      <c r="G50" s="3"/>
      <c r="AF50" s="1"/>
      <c r="AG50" s="1"/>
    </row>
    <row r="51" spans="5:33" x14ac:dyDescent="0.2">
      <c r="E51" s="3"/>
      <c r="F51" s="3"/>
      <c r="G51" s="3"/>
      <c r="AF51" s="1"/>
      <c r="AG51" s="1"/>
    </row>
    <row r="52" spans="5:33" x14ac:dyDescent="0.2">
      <c r="E52" s="3"/>
      <c r="F52" s="3"/>
      <c r="G52" s="3"/>
      <c r="AF52" s="1"/>
      <c r="AG52" s="1"/>
    </row>
    <row r="53" spans="5:33" x14ac:dyDescent="0.2">
      <c r="E53" s="3"/>
      <c r="F53" s="3"/>
      <c r="G53" s="3"/>
      <c r="AF53" s="1"/>
      <c r="AG53" s="1"/>
    </row>
    <row r="54" spans="5:33" x14ac:dyDescent="0.2">
      <c r="E54" s="3"/>
      <c r="F54" s="3"/>
      <c r="G54" s="3"/>
      <c r="AF54" s="1"/>
      <c r="AG54" s="1"/>
    </row>
    <row r="55" spans="5:33" x14ac:dyDescent="0.2">
      <c r="E55" s="3"/>
      <c r="F55" s="3"/>
      <c r="G55" s="3"/>
      <c r="AF55" s="1"/>
      <c r="AG55" s="1"/>
    </row>
    <row r="56" spans="5:33" x14ac:dyDescent="0.2">
      <c r="E56" s="3"/>
      <c r="F56" s="3"/>
      <c r="G56" s="3"/>
      <c r="AF56" s="1"/>
      <c r="AG56" s="1"/>
    </row>
    <row r="57" spans="5:33" x14ac:dyDescent="0.2">
      <c r="E57" s="3"/>
      <c r="F57" s="3"/>
      <c r="G57" s="3"/>
      <c r="AF57" s="1"/>
      <c r="AG57" s="1"/>
    </row>
    <row r="58" spans="5:33" x14ac:dyDescent="0.2">
      <c r="E58" s="3"/>
      <c r="F58" s="3"/>
      <c r="G58" s="3"/>
      <c r="AF58" s="1"/>
      <c r="AG58" s="1"/>
    </row>
    <row r="59" spans="5:33" x14ac:dyDescent="0.2">
      <c r="E59" s="3"/>
      <c r="F59" s="3"/>
      <c r="G59" s="3"/>
      <c r="AF59" s="1"/>
      <c r="AG59" s="1"/>
    </row>
    <row r="60" spans="5:33" x14ac:dyDescent="0.2">
      <c r="E60" s="3"/>
      <c r="F60" s="3"/>
      <c r="G60" s="3"/>
      <c r="AF60" s="1"/>
      <c r="AG60" s="1"/>
    </row>
    <row r="61" spans="5:33" x14ac:dyDescent="0.2">
      <c r="E61" s="3"/>
      <c r="F61" s="3"/>
      <c r="G61" s="3"/>
      <c r="AF61" s="1"/>
      <c r="AG61" s="1"/>
    </row>
    <row r="62" spans="5:33" x14ac:dyDescent="0.2">
      <c r="E62" s="3"/>
      <c r="F62" s="3"/>
      <c r="G62" s="3"/>
      <c r="AF62" s="1"/>
      <c r="AG62" s="1"/>
    </row>
    <row r="63" spans="5:33" x14ac:dyDescent="0.2">
      <c r="E63" s="3"/>
      <c r="F63" s="3"/>
      <c r="G63" s="3"/>
      <c r="AF63" s="1"/>
      <c r="AG63" s="1"/>
    </row>
    <row r="64" spans="5:33" x14ac:dyDescent="0.2">
      <c r="E64" s="3"/>
      <c r="F64" s="3"/>
      <c r="G64" s="3"/>
      <c r="AF64" s="1"/>
      <c r="AG64" s="1"/>
    </row>
    <row r="65" spans="5:33" x14ac:dyDescent="0.2">
      <c r="E65" s="3"/>
      <c r="F65" s="3"/>
      <c r="G65" s="3"/>
      <c r="AF65" s="1"/>
      <c r="AG65" s="1"/>
    </row>
    <row r="66" spans="5:33" x14ac:dyDescent="0.2">
      <c r="E66" s="3"/>
      <c r="F66" s="3"/>
      <c r="G66" s="3"/>
      <c r="AF66" s="1"/>
      <c r="AG66" s="1"/>
    </row>
    <row r="67" spans="5:33" x14ac:dyDescent="0.2">
      <c r="E67" s="3"/>
      <c r="F67" s="3"/>
      <c r="G67" s="3"/>
      <c r="AF67" s="1"/>
      <c r="AG67" s="1"/>
    </row>
    <row r="68" spans="5:33" x14ac:dyDescent="0.2">
      <c r="E68" s="3"/>
      <c r="F68" s="3"/>
      <c r="G68" s="3"/>
      <c r="AF68" s="1"/>
      <c r="AG68" s="1"/>
    </row>
    <row r="69" spans="5:33" x14ac:dyDescent="0.2">
      <c r="E69" s="3"/>
      <c r="F69" s="3"/>
      <c r="G69" s="3"/>
      <c r="AF69" s="1"/>
      <c r="AG69" s="1"/>
    </row>
    <row r="70" spans="5:33" x14ac:dyDescent="0.2">
      <c r="E70" s="3"/>
      <c r="F70" s="3"/>
      <c r="G70" s="3"/>
      <c r="AF70" s="1"/>
      <c r="AG70" s="1"/>
    </row>
    <row r="71" spans="5:33" x14ac:dyDescent="0.2">
      <c r="E71" s="3"/>
      <c r="F71" s="3"/>
      <c r="G71" s="3"/>
      <c r="AF71" s="1"/>
      <c r="AG71" s="1"/>
    </row>
    <row r="72" spans="5:33" x14ac:dyDescent="0.2">
      <c r="E72" s="3"/>
      <c r="F72" s="3"/>
      <c r="G72" s="3"/>
      <c r="AF72" s="1"/>
      <c r="AG72" s="1"/>
    </row>
    <row r="73" spans="5:33" x14ac:dyDescent="0.2">
      <c r="E73" s="3"/>
      <c r="F73" s="3"/>
      <c r="G73" s="3"/>
      <c r="AF73" s="1"/>
      <c r="AG73" s="1"/>
    </row>
    <row r="74" spans="5:33" x14ac:dyDescent="0.2">
      <c r="E74" s="3"/>
      <c r="F74" s="3"/>
      <c r="G74" s="3"/>
      <c r="AF74" s="1"/>
      <c r="AG74" s="1"/>
    </row>
    <row r="75" spans="5:33" x14ac:dyDescent="0.2">
      <c r="E75" s="3"/>
      <c r="F75" s="3"/>
      <c r="G75" s="3"/>
      <c r="AF75" s="1"/>
      <c r="AG75" s="1"/>
    </row>
    <row r="76" spans="5:33" x14ac:dyDescent="0.2">
      <c r="E76" s="3"/>
      <c r="F76" s="3"/>
      <c r="G76" s="3"/>
      <c r="AF76" s="1"/>
      <c r="AG76" s="1"/>
    </row>
    <row r="77" spans="5:33" x14ac:dyDescent="0.2">
      <c r="E77" s="3"/>
      <c r="F77" s="3"/>
      <c r="G77" s="3"/>
      <c r="AF77" s="1"/>
      <c r="AG77" s="1"/>
    </row>
    <row r="78" spans="5:33" x14ac:dyDescent="0.2">
      <c r="E78" s="3"/>
      <c r="F78" s="3"/>
      <c r="G78" s="3"/>
      <c r="AF78" s="1"/>
      <c r="AG78" s="1"/>
    </row>
    <row r="79" spans="5:33" x14ac:dyDescent="0.2">
      <c r="E79" s="3"/>
      <c r="F79" s="3"/>
      <c r="G79" s="3"/>
      <c r="AF79" s="1"/>
      <c r="AG79" s="1"/>
    </row>
    <row r="80" spans="5:33" x14ac:dyDescent="0.2">
      <c r="E80" s="3"/>
      <c r="F80" s="3"/>
      <c r="G80" s="3"/>
      <c r="AF80" s="1"/>
    </row>
    <row r="81" spans="5:32" x14ac:dyDescent="0.2">
      <c r="E81" s="3"/>
      <c r="F81" s="3"/>
      <c r="G81" s="3"/>
      <c r="AF81" s="1"/>
    </row>
    <row r="82" spans="5:32" x14ac:dyDescent="0.2">
      <c r="E82" s="3"/>
      <c r="F82" s="3"/>
      <c r="G82" s="3"/>
    </row>
    <row r="83" spans="5:32" x14ac:dyDescent="0.2">
      <c r="E83" s="3"/>
      <c r="F83" s="3"/>
      <c r="G83" s="3"/>
    </row>
    <row r="84" spans="5:32" x14ac:dyDescent="0.2">
      <c r="E84" s="3"/>
      <c r="F84" s="3"/>
      <c r="G84" s="3"/>
    </row>
    <row r="85" spans="5:32" x14ac:dyDescent="0.2">
      <c r="E85" s="3"/>
      <c r="F85" s="3"/>
      <c r="G85" s="3"/>
    </row>
    <row r="86" spans="5:32" x14ac:dyDescent="0.2">
      <c r="E86" s="3"/>
      <c r="F86" s="3"/>
      <c r="G86" s="3"/>
    </row>
    <row r="87" spans="5:32" x14ac:dyDescent="0.2">
      <c r="E87" s="3"/>
      <c r="F87" s="3"/>
      <c r="G87" s="3"/>
    </row>
    <row r="88" spans="5:32" x14ac:dyDescent="0.2">
      <c r="E88" s="3"/>
      <c r="F88" s="3"/>
      <c r="G88" s="3"/>
    </row>
    <row r="89" spans="5:32" x14ac:dyDescent="0.2">
      <c r="E89" s="3"/>
      <c r="F89" s="3"/>
      <c r="G89" s="3"/>
    </row>
    <row r="90" spans="5:32" x14ac:dyDescent="0.2">
      <c r="E90" s="3"/>
      <c r="F90" s="3"/>
      <c r="G90" s="3"/>
    </row>
    <row r="91" spans="5:32" x14ac:dyDescent="0.2">
      <c r="E91" s="3"/>
      <c r="F91" s="3"/>
      <c r="G91" s="3"/>
    </row>
    <row r="92" spans="5:32" x14ac:dyDescent="0.2">
      <c r="E92" s="3"/>
      <c r="F92" s="3"/>
      <c r="G92" s="3"/>
    </row>
    <row r="93" spans="5:32" x14ac:dyDescent="0.2">
      <c r="E93" s="3"/>
      <c r="F93" s="3"/>
      <c r="G93" s="3"/>
    </row>
    <row r="94" spans="5:32" x14ac:dyDescent="0.2">
      <c r="E94" s="3"/>
      <c r="F94" s="3"/>
      <c r="G94" s="3"/>
    </row>
    <row r="95" spans="5:32" x14ac:dyDescent="0.2">
      <c r="E95" s="3"/>
      <c r="F95" s="3"/>
      <c r="G95" s="3"/>
    </row>
    <row r="96" spans="5:32" x14ac:dyDescent="0.2">
      <c r="E96" s="3"/>
      <c r="F96" s="3"/>
      <c r="G96" s="3"/>
    </row>
    <row r="97" spans="5:7" x14ac:dyDescent="0.2">
      <c r="E97" s="3"/>
      <c r="F97" s="3"/>
      <c r="G97" s="3"/>
    </row>
    <row r="98" spans="5:7" x14ac:dyDescent="0.2">
      <c r="E98" s="3"/>
      <c r="F98" s="3"/>
      <c r="G98" s="3"/>
    </row>
    <row r="99" spans="5:7" x14ac:dyDescent="0.2">
      <c r="E99" s="3"/>
      <c r="F99" s="3"/>
      <c r="G99" s="3"/>
    </row>
    <row r="100" spans="5:7" x14ac:dyDescent="0.2">
      <c r="E100" s="3"/>
      <c r="F100" s="3"/>
      <c r="G100" s="3"/>
    </row>
    <row r="101" spans="5:7" x14ac:dyDescent="0.2">
      <c r="E101" s="3"/>
      <c r="F101" s="3"/>
      <c r="G101" s="3"/>
    </row>
    <row r="102" spans="5:7" x14ac:dyDescent="0.2">
      <c r="E102" s="3"/>
      <c r="F102" s="3"/>
      <c r="G102" s="3"/>
    </row>
    <row r="103" spans="5:7" x14ac:dyDescent="0.2">
      <c r="E103" s="3"/>
      <c r="F103" s="3"/>
      <c r="G103" s="3"/>
    </row>
    <row r="104" spans="5:7" x14ac:dyDescent="0.2">
      <c r="E104" s="3"/>
      <c r="F104" s="3"/>
      <c r="G104" s="3"/>
    </row>
    <row r="105" spans="5:7" x14ac:dyDescent="0.2">
      <c r="E105" s="3"/>
      <c r="F105" s="3"/>
      <c r="G105" s="3"/>
    </row>
    <row r="106" spans="5:7" x14ac:dyDescent="0.2">
      <c r="E106" s="3"/>
      <c r="F106" s="3"/>
      <c r="G106" s="3"/>
    </row>
    <row r="107" spans="5:7" x14ac:dyDescent="0.2">
      <c r="E107" s="3"/>
      <c r="F107" s="3"/>
      <c r="G107" s="3"/>
    </row>
    <row r="108" spans="5:7" x14ac:dyDescent="0.2">
      <c r="E108" s="3"/>
      <c r="F108" s="3"/>
      <c r="G108" s="3"/>
    </row>
    <row r="109" spans="5:7" x14ac:dyDescent="0.2">
      <c r="E109" s="3"/>
      <c r="F109" s="3"/>
      <c r="G109" s="3"/>
    </row>
    <row r="110" spans="5:7" x14ac:dyDescent="0.2">
      <c r="E110" s="3"/>
      <c r="F110" s="3"/>
      <c r="G110" s="3"/>
    </row>
    <row r="111" spans="5:7" x14ac:dyDescent="0.2">
      <c r="E111" s="3"/>
      <c r="F111" s="3"/>
      <c r="G111" s="3"/>
    </row>
    <row r="112" spans="5:7" x14ac:dyDescent="0.2">
      <c r="E112" s="3"/>
      <c r="F112" s="3"/>
      <c r="G112" s="3"/>
    </row>
    <row r="113" spans="5:7" x14ac:dyDescent="0.2">
      <c r="E113" s="3"/>
      <c r="F113" s="3"/>
      <c r="G113" s="3"/>
    </row>
    <row r="114" spans="5:7" x14ac:dyDescent="0.2">
      <c r="E114" s="3"/>
      <c r="F114" s="3"/>
      <c r="G11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abSelected="1" zoomScale="50" zoomScaleNormal="50" workbookViewId="0">
      <selection activeCell="C13" activeCellId="1" sqref="G37:G116 C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ht="25.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0.31520366559871499</v>
      </c>
      <c r="K2" s="1">
        <v>0.315930930817589</v>
      </c>
      <c r="L2" s="1">
        <v>0.31582755643376498</v>
      </c>
      <c r="M2" s="1">
        <v>0.31488705426381303</v>
      </c>
      <c r="N2" s="1">
        <v>0.31471264170421498</v>
      </c>
      <c r="O2" s="1">
        <v>0.31560677996828801</v>
      </c>
      <c r="P2" s="1">
        <v>0.31672422127878902</v>
      </c>
      <c r="Q2" s="1">
        <v>0.31485466696285702</v>
      </c>
      <c r="R2" s="1">
        <v>0.31548430061536897</v>
      </c>
      <c r="S2" s="1">
        <v>0.31615434627989403</v>
      </c>
      <c r="T2">
        <f t="shared" ref="T2:T9" si="4">AVERAGE(J2:S2)</f>
        <v>0.31553861639232939</v>
      </c>
      <c r="U2">
        <f t="shared" ref="U2:AD2" si="5">J2-$T2</f>
        <v>-3.3495079361439695E-4</v>
      </c>
      <c r="V2">
        <f t="shared" si="5"/>
        <v>3.9231442525961002E-4</v>
      </c>
      <c r="W2">
        <f t="shared" si="5"/>
        <v>2.8894004143559249E-4</v>
      </c>
      <c r="X2">
        <f t="shared" si="5"/>
        <v>-6.5156212851635864E-4</v>
      </c>
      <c r="Y2">
        <f t="shared" si="5"/>
        <v>-8.2597468811440589E-4</v>
      </c>
      <c r="Z2">
        <f t="shared" si="5"/>
        <v>6.8163575958624101E-5</v>
      </c>
      <c r="AA2">
        <f t="shared" si="5"/>
        <v>1.1856048864596347E-3</v>
      </c>
      <c r="AB2">
        <f t="shared" si="5"/>
        <v>-6.8394942947236359E-4</v>
      </c>
      <c r="AC2">
        <f t="shared" si="5"/>
        <v>-5.4315776960411899E-5</v>
      </c>
      <c r="AD2">
        <f t="shared" si="5"/>
        <v>6.157298875646422E-4</v>
      </c>
      <c r="AF2" s="1">
        <v>1</v>
      </c>
      <c r="AG2" s="1">
        <v>0.31520366559871499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2.1515452046969399</v>
      </c>
      <c r="K3" s="1">
        <v>2.1486058516847399</v>
      </c>
      <c r="L3" s="1">
        <v>2.11966136245556</v>
      </c>
      <c r="M3" s="1">
        <v>2.1473404037172998</v>
      </c>
      <c r="N3" s="1">
        <v>2.1396150348405798</v>
      </c>
      <c r="O3" s="1">
        <v>2.11870820986569</v>
      </c>
      <c r="P3" s="1">
        <v>2.1758855523298499</v>
      </c>
      <c r="Q3" s="1">
        <v>2.14326332823248</v>
      </c>
      <c r="R3" s="1">
        <v>2.1641010506283398</v>
      </c>
      <c r="S3" s="1">
        <v>2.1444158486993601</v>
      </c>
      <c r="T3">
        <f t="shared" si="4"/>
        <v>2.1453141847150841</v>
      </c>
      <c r="U3">
        <f t="shared" ref="U3:U9" si="6">J3-T3</f>
        <v>6.2310199818558232E-3</v>
      </c>
      <c r="V3">
        <f t="shared" ref="V3:AD9" si="7">K3-$T3</f>
        <v>3.291666969655882E-3</v>
      </c>
      <c r="W3">
        <f t="shared" si="7"/>
        <v>-2.5652822259524033E-2</v>
      </c>
      <c r="X3">
        <f t="shared" si="7"/>
        <v>2.0262190022157789E-3</v>
      </c>
      <c r="Y3">
        <f t="shared" si="7"/>
        <v>-5.6991498745042612E-3</v>
      </c>
      <c r="Z3">
        <f t="shared" si="7"/>
        <v>-2.6605974849394087E-2</v>
      </c>
      <c r="AA3">
        <f t="shared" si="7"/>
        <v>3.0571367614765865E-2</v>
      </c>
      <c r="AB3">
        <f t="shared" si="7"/>
        <v>-2.0508564826040576E-3</v>
      </c>
      <c r="AC3">
        <f t="shared" si="7"/>
        <v>1.8786865913255735E-2</v>
      </c>
      <c r="AD3">
        <f t="shared" si="7"/>
        <v>-8.9833601572397725E-4</v>
      </c>
      <c r="AF3" s="1">
        <f t="shared" ref="AF3:AF34" si="8">AF2+1</f>
        <v>2</v>
      </c>
      <c r="AG3" s="1">
        <v>0.315930930817589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2.03086041886624</v>
      </c>
      <c r="K4" s="1">
        <v>2.0497591718845398</v>
      </c>
      <c r="L4" s="1">
        <v>2.0040150764531601</v>
      </c>
      <c r="M4" s="1">
        <v>2.0407357667976802</v>
      </c>
      <c r="N4" s="1">
        <v>2.01924237920917</v>
      </c>
      <c r="O4" s="1">
        <v>2.0039573446368699</v>
      </c>
      <c r="P4" s="1">
        <v>2.05162856387342</v>
      </c>
      <c r="Q4" s="1">
        <v>2.03862402064662</v>
      </c>
      <c r="R4" s="1">
        <v>2.02941958301707</v>
      </c>
      <c r="S4" s="1">
        <v>2.0333198943272999</v>
      </c>
      <c r="T4">
        <f t="shared" si="4"/>
        <v>2.030156221971207</v>
      </c>
      <c r="U4">
        <f t="shared" si="6"/>
        <v>7.0419689503298244E-4</v>
      </c>
      <c r="V4">
        <f t="shared" si="7"/>
        <v>1.9602949913332779E-2</v>
      </c>
      <c r="W4">
        <f t="shared" si="7"/>
        <v>-2.6141145518046915E-2</v>
      </c>
      <c r="X4">
        <f t="shared" si="7"/>
        <v>1.0579544826473164E-2</v>
      </c>
      <c r="Y4">
        <f t="shared" si="7"/>
        <v>-1.0913842762036996E-2</v>
      </c>
      <c r="Z4">
        <f t="shared" si="7"/>
        <v>-2.6198877334337123E-2</v>
      </c>
      <c r="AA4">
        <f t="shared" si="7"/>
        <v>2.1472341902212921E-2</v>
      </c>
      <c r="AB4">
        <f t="shared" si="7"/>
        <v>8.4677986754129186E-3</v>
      </c>
      <c r="AC4">
        <f t="shared" si="7"/>
        <v>-7.3663895413700331E-4</v>
      </c>
      <c r="AD4">
        <f t="shared" si="7"/>
        <v>3.1636723560928282E-3</v>
      </c>
      <c r="AF4" s="1">
        <f t="shared" si="8"/>
        <v>3</v>
      </c>
      <c r="AG4" s="1">
        <v>0.31582755643376498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2.0707103007752301</v>
      </c>
      <c r="K5" s="1">
        <v>2.0387048347595198</v>
      </c>
      <c r="L5" s="1">
        <v>2.0182041787157399</v>
      </c>
      <c r="M5" s="1">
        <v>2.0659688817359001</v>
      </c>
      <c r="N5" s="1">
        <v>2.0161092562044001</v>
      </c>
      <c r="O5" s="1">
        <v>2.0340292090066301</v>
      </c>
      <c r="P5" s="1">
        <v>2.0704985937455902</v>
      </c>
      <c r="Q5" s="1">
        <v>2.0356777710243299</v>
      </c>
      <c r="R5" s="1">
        <v>2.0370452008314999</v>
      </c>
      <c r="S5" s="1">
        <v>2.0476654487189001</v>
      </c>
      <c r="T5">
        <f t="shared" si="4"/>
        <v>2.0434613675517737</v>
      </c>
      <c r="U5">
        <f t="shared" si="6"/>
        <v>2.7248933223456451E-2</v>
      </c>
      <c r="V5">
        <f t="shared" si="7"/>
        <v>-4.7565327922538536E-3</v>
      </c>
      <c r="W5">
        <f t="shared" si="7"/>
        <v>-2.5257188836033784E-2</v>
      </c>
      <c r="X5">
        <f t="shared" si="7"/>
        <v>2.2507514184126443E-2</v>
      </c>
      <c r="Y5">
        <f t="shared" si="7"/>
        <v>-2.7352111347373587E-2</v>
      </c>
      <c r="Z5">
        <f t="shared" si="7"/>
        <v>-9.4321585451435652E-3</v>
      </c>
      <c r="AA5">
        <f t="shared" si="7"/>
        <v>2.7037226193816544E-2</v>
      </c>
      <c r="AB5">
        <f t="shared" si="7"/>
        <v>-7.7835965274437591E-3</v>
      </c>
      <c r="AC5">
        <f t="shared" si="7"/>
        <v>-6.416166720273786E-3</v>
      </c>
      <c r="AD5">
        <f t="shared" si="7"/>
        <v>4.20408116712645E-3</v>
      </c>
      <c r="AF5" s="1">
        <f t="shared" si="8"/>
        <v>4</v>
      </c>
      <c r="AG5" s="1">
        <v>0.31488705426381303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0.61803006864936105</v>
      </c>
      <c r="K6" s="1">
        <v>0.62027742408265296</v>
      </c>
      <c r="L6" s="1">
        <v>0.61668559046290605</v>
      </c>
      <c r="M6" s="1">
        <v>0.61666979097025298</v>
      </c>
      <c r="N6" s="1">
        <v>0.61630863707433403</v>
      </c>
      <c r="O6" s="1">
        <v>0.61630073495512705</v>
      </c>
      <c r="P6" s="1">
        <v>0.62103376903227203</v>
      </c>
      <c r="Q6" s="1">
        <v>0.61440577933276497</v>
      </c>
      <c r="R6" s="1">
        <v>0.61570802037807604</v>
      </c>
      <c r="S6" s="1">
        <v>0.617909287992495</v>
      </c>
      <c r="T6">
        <f t="shared" si="4"/>
        <v>0.61733291029302417</v>
      </c>
      <c r="U6">
        <f t="shared" si="6"/>
        <v>6.9715835633687995E-4</v>
      </c>
      <c r="V6">
        <f t="shared" si="7"/>
        <v>2.9445137896287887E-3</v>
      </c>
      <c r="W6">
        <f t="shared" si="7"/>
        <v>-6.4731983011812044E-4</v>
      </c>
      <c r="X6">
        <f t="shared" si="7"/>
        <v>-6.6311932277118846E-4</v>
      </c>
      <c r="Y6">
        <f t="shared" si="7"/>
        <v>-1.0242732186901415E-3</v>
      </c>
      <c r="Z6">
        <f t="shared" si="7"/>
        <v>-1.0321753378971232E-3</v>
      </c>
      <c r="AA6">
        <f t="shared" si="7"/>
        <v>3.7008587392478587E-3</v>
      </c>
      <c r="AB6">
        <f t="shared" si="7"/>
        <v>-2.9271309602592055E-3</v>
      </c>
      <c r="AC6">
        <f t="shared" si="7"/>
        <v>-1.6248899149481355E-3</v>
      </c>
      <c r="AD6">
        <f t="shared" si="7"/>
        <v>5.7637769947083139E-4</v>
      </c>
      <c r="AF6" s="1">
        <f t="shared" si="8"/>
        <v>5</v>
      </c>
      <c r="AG6" s="1">
        <v>0.31471264170421498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2.1404562335437101</v>
      </c>
      <c r="K7" s="1">
        <v>2.1430905943809999</v>
      </c>
      <c r="L7" s="1">
        <v>2.1271499754426499</v>
      </c>
      <c r="M7" s="1">
        <v>2.1587343648375699</v>
      </c>
      <c r="N7" s="1">
        <v>2.13727422841602</v>
      </c>
      <c r="O7" s="1">
        <v>2.13829736448531</v>
      </c>
      <c r="P7" s="1">
        <v>2.1724263642507999</v>
      </c>
      <c r="Q7" s="1">
        <v>2.17567587023396</v>
      </c>
      <c r="R7" s="1">
        <v>2.1437209006907798</v>
      </c>
      <c r="S7" s="1">
        <v>2.14269574152982</v>
      </c>
      <c r="T7">
        <f t="shared" si="4"/>
        <v>2.147952163781162</v>
      </c>
      <c r="U7">
        <f t="shared" si="6"/>
        <v>-7.4959302374519865E-3</v>
      </c>
      <c r="V7">
        <f t="shared" si="7"/>
        <v>-4.8615694001621357E-3</v>
      </c>
      <c r="W7">
        <f t="shared" si="7"/>
        <v>-2.0802188338512106E-2</v>
      </c>
      <c r="X7">
        <f t="shared" si="7"/>
        <v>1.0782201056407814E-2</v>
      </c>
      <c r="Y7">
        <f t="shared" si="7"/>
        <v>-1.0677935365142055E-2</v>
      </c>
      <c r="Z7">
        <f t="shared" si="7"/>
        <v>-9.6547992958520013E-3</v>
      </c>
      <c r="AA7">
        <f t="shared" si="7"/>
        <v>2.4474200469637886E-2</v>
      </c>
      <c r="AB7">
        <f t="shared" si="7"/>
        <v>2.772370645279798E-2</v>
      </c>
      <c r="AC7">
        <f t="shared" si="7"/>
        <v>-4.2312630903822424E-3</v>
      </c>
      <c r="AD7">
        <f t="shared" si="7"/>
        <v>-5.2564222513420411E-3</v>
      </c>
      <c r="AF7" s="1">
        <f t="shared" si="8"/>
        <v>6</v>
      </c>
      <c r="AG7" s="1">
        <v>0.31560677996828801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2.0320907230156999</v>
      </c>
      <c r="K8" s="1">
        <v>2.0592737143522402</v>
      </c>
      <c r="L8" s="1">
        <v>2.01231961875405</v>
      </c>
      <c r="M8" s="1">
        <v>2.0435085126902699</v>
      </c>
      <c r="N8" s="1">
        <v>2.0162602988932501</v>
      </c>
      <c r="O8" s="1">
        <v>1.99214798727397</v>
      </c>
      <c r="P8" s="1">
        <v>2.04097311597998</v>
      </c>
      <c r="Q8" s="1">
        <v>2.05052016159047</v>
      </c>
      <c r="R8" s="1">
        <v>2.0454466053115801</v>
      </c>
      <c r="S8" s="1">
        <v>2.0358138111649402</v>
      </c>
      <c r="T8">
        <f t="shared" si="4"/>
        <v>2.0328354549026448</v>
      </c>
      <c r="U8">
        <f t="shared" si="6"/>
        <v>-7.4473188694490489E-4</v>
      </c>
      <c r="V8">
        <f t="shared" si="7"/>
        <v>2.6438259449595325E-2</v>
      </c>
      <c r="W8">
        <f t="shared" si="7"/>
        <v>-2.0515836148594868E-2</v>
      </c>
      <c r="X8">
        <f t="shared" si="7"/>
        <v>1.0673057787625062E-2</v>
      </c>
      <c r="Y8">
        <f t="shared" si="7"/>
        <v>-1.6575156009394743E-2</v>
      </c>
      <c r="Z8">
        <f t="shared" si="7"/>
        <v>-4.0687467628674812E-2</v>
      </c>
      <c r="AA8">
        <f t="shared" si="7"/>
        <v>8.1376610773351565E-3</v>
      </c>
      <c r="AB8">
        <f t="shared" si="7"/>
        <v>1.768470668782518E-2</v>
      </c>
      <c r="AC8">
        <f t="shared" si="7"/>
        <v>1.2611150408935234E-2</v>
      </c>
      <c r="AD8">
        <f t="shared" si="7"/>
        <v>2.9783562622953674E-3</v>
      </c>
      <c r="AF8" s="1">
        <f t="shared" si="8"/>
        <v>7</v>
      </c>
      <c r="AG8" s="1">
        <v>0.31672422127878902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2.0597430256935398</v>
      </c>
      <c r="K9" s="1">
        <v>2.01952428958174</v>
      </c>
      <c r="L9" s="1">
        <v>2.0446471260316601</v>
      </c>
      <c r="M9" s="1">
        <v>2.0619249671980202</v>
      </c>
      <c r="N9" s="1">
        <v>2.02468937096751</v>
      </c>
      <c r="O9" s="1">
        <v>1.9936540687450901</v>
      </c>
      <c r="P9" s="1">
        <v>2.04687531016376</v>
      </c>
      <c r="Q9" s="1">
        <v>2.04008116901593</v>
      </c>
      <c r="R9" s="1">
        <v>2.0225615758294699</v>
      </c>
      <c r="S9" s="1">
        <v>2.0536396729848199</v>
      </c>
      <c r="T9">
        <f t="shared" si="4"/>
        <v>2.0367340576211541</v>
      </c>
      <c r="U9">
        <f t="shared" si="6"/>
        <v>2.3008968072385727E-2</v>
      </c>
      <c r="V9">
        <f t="shared" si="7"/>
        <v>-1.7209768039414097E-2</v>
      </c>
      <c r="W9">
        <f t="shared" si="7"/>
        <v>7.9130684105059856E-3</v>
      </c>
      <c r="X9">
        <f t="shared" si="7"/>
        <v>2.5190909576866094E-2</v>
      </c>
      <c r="Y9">
        <f t="shared" si="7"/>
        <v>-1.204468665364411E-2</v>
      </c>
      <c r="Z9">
        <f t="shared" si="7"/>
        <v>-4.3079988876064013E-2</v>
      </c>
      <c r="AA9">
        <f t="shared" si="7"/>
        <v>1.0141252542605894E-2</v>
      </c>
      <c r="AB9">
        <f t="shared" si="7"/>
        <v>3.3471113947758369E-3</v>
      </c>
      <c r="AC9">
        <f t="shared" si="7"/>
        <v>-1.4172481791684177E-2</v>
      </c>
      <c r="AD9">
        <f t="shared" si="7"/>
        <v>1.6905615363665749E-2</v>
      </c>
      <c r="AF9" s="1">
        <f t="shared" si="8"/>
        <v>8</v>
      </c>
      <c r="AG9" s="1">
        <v>0.31485466696285702</v>
      </c>
    </row>
    <row r="10" spans="1:33" x14ac:dyDescent="0.2">
      <c r="A10" t="s">
        <v>29</v>
      </c>
      <c r="B10">
        <f t="array" ref="B10">SUM(B$2:B$9 * $T$2:$T$9)</f>
        <v>13.369324977228377</v>
      </c>
      <c r="C10">
        <f t="array" ref="C10">SUM(C$2:C$9 * $T$2:$T$9)</f>
        <v>-0.30038419596759169</v>
      </c>
      <c r="D10">
        <f t="array" ref="D10">SUM(D$2:D$9 * $T$2:$T$9)</f>
        <v>-3.3775985701099684</v>
      </c>
      <c r="E10">
        <f t="array" ref="E10">SUM(E$2:E$9 * $T$2:$T$9)</f>
        <v>-3.3431910735118171</v>
      </c>
      <c r="F10">
        <f t="array" ref="F10">SUM(F$2:F$9 * $T$2:$T$9)</f>
        <v>-0.30856285769667435</v>
      </c>
      <c r="G10">
        <f t="array" ref="G10">SUM(G$2:G$9 * $T$2:$T$9)</f>
        <v>-0.28974977197255969</v>
      </c>
      <c r="H10">
        <f t="array" ref="H10">SUM(H$2:H$9 * $T$2:$T$9)</f>
        <v>-2.91704922686518</v>
      </c>
      <c r="I10">
        <f t="array" ref="I10">SUM(I$2:I$9 * $T$2:$T$9)</f>
        <v>-0.3084803499659543</v>
      </c>
      <c r="J10" s="3"/>
      <c r="K10" s="3"/>
      <c r="L10" s="3"/>
      <c r="M10" s="3"/>
      <c r="U10">
        <f t="shared" ref="U10:AD10" si="9">SUM(U$2:U$9)</f>
        <v>4.9314663611056575E-2</v>
      </c>
      <c r="V10">
        <f t="shared" si="9"/>
        <v>2.5841834315642298E-2</v>
      </c>
      <c r="W10">
        <f t="shared" si="9"/>
        <v>-0.11081449247888825</v>
      </c>
      <c r="X10">
        <f t="shared" si="9"/>
        <v>8.0444764982426809E-2</v>
      </c>
      <c r="Y10">
        <f t="shared" si="9"/>
        <v>-8.5113129918900299E-2</v>
      </c>
      <c r="Z10">
        <f t="shared" si="9"/>
        <v>-0.1566232782914041</v>
      </c>
      <c r="AA10">
        <f t="shared" si="9"/>
        <v>0.12672051342608176</v>
      </c>
      <c r="AB10">
        <f t="shared" si="9"/>
        <v>4.377778981103253E-2</v>
      </c>
      <c r="AC10">
        <f t="shared" si="9"/>
        <v>4.1622600738052129E-3</v>
      </c>
      <c r="AD10">
        <f t="shared" si="9"/>
        <v>2.228907446914985E-2</v>
      </c>
      <c r="AE10" t="s">
        <v>29</v>
      </c>
      <c r="AF10" s="1">
        <f t="shared" si="8"/>
        <v>9</v>
      </c>
      <c r="AG10" s="1">
        <v>0.31548430061536897</v>
      </c>
    </row>
    <row r="11" spans="1:33" x14ac:dyDescent="0.2">
      <c r="A11" t="s">
        <v>30</v>
      </c>
      <c r="B11">
        <f t="shared" ref="B11:I11" si="10">B10/8</f>
        <v>1.6711656221535471</v>
      </c>
      <c r="C11">
        <f t="shared" si="10"/>
        <v>-3.7548024495948962E-2</v>
      </c>
      <c r="D11">
        <f t="shared" si="10"/>
        <v>-0.42219982126374606</v>
      </c>
      <c r="E11">
        <f t="shared" si="10"/>
        <v>-0.41789888418897714</v>
      </c>
      <c r="F11">
        <f t="shared" si="10"/>
        <v>-3.8570357212084294E-2</v>
      </c>
      <c r="G11">
        <f t="shared" si="10"/>
        <v>-3.6218721496569961E-2</v>
      </c>
      <c r="H11">
        <f t="shared" si="10"/>
        <v>-0.3646311533581475</v>
      </c>
      <c r="I11">
        <f t="shared" si="10"/>
        <v>-3.8560043745744288E-2</v>
      </c>
      <c r="J11" s="3"/>
      <c r="K11" s="3"/>
      <c r="L11" s="3"/>
      <c r="M11" s="3"/>
      <c r="U11">
        <f t="shared" ref="U11:AD11" si="11">U10/8</f>
        <v>6.1643329513820719E-3</v>
      </c>
      <c r="V11">
        <f t="shared" si="11"/>
        <v>3.2302292894552873E-3</v>
      </c>
      <c r="W11">
        <f t="shared" si="11"/>
        <v>-1.3851811559861031E-2</v>
      </c>
      <c r="X11">
        <f t="shared" si="11"/>
        <v>1.0055595622803351E-2</v>
      </c>
      <c r="Y11">
        <f t="shared" si="11"/>
        <v>-1.0639141239862537E-2</v>
      </c>
      <c r="Z11">
        <f t="shared" si="11"/>
        <v>-1.9577909786425512E-2</v>
      </c>
      <c r="AA11">
        <f t="shared" si="11"/>
        <v>1.584006417826022E-2</v>
      </c>
      <c r="AB11">
        <f t="shared" si="11"/>
        <v>5.4722237263790663E-3</v>
      </c>
      <c r="AC11">
        <f t="shared" si="11"/>
        <v>5.2028250922565161E-4</v>
      </c>
      <c r="AD11">
        <f t="shared" si="11"/>
        <v>2.7861343086437312E-3</v>
      </c>
      <c r="AE11" t="s">
        <v>30</v>
      </c>
      <c r="AF11" s="1">
        <f t="shared" si="8"/>
        <v>10</v>
      </c>
      <c r="AG11" s="1">
        <v>0.31615434627989403</v>
      </c>
    </row>
    <row r="12" spans="1:33" x14ac:dyDescent="0.2">
      <c r="A12" t="s">
        <v>31</v>
      </c>
      <c r="C12">
        <f t="shared" ref="C12:I12" si="12">80*POWER(C11,2)</f>
        <v>0.11278833148387067</v>
      </c>
      <c r="D12">
        <f t="shared" si="12"/>
        <v>14.260215126011129</v>
      </c>
      <c r="E12">
        <f t="shared" si="12"/>
        <v>13.971158192511371</v>
      </c>
      <c r="F12">
        <f t="shared" si="12"/>
        <v>0.11901379643742263</v>
      </c>
      <c r="G12">
        <f t="shared" si="12"/>
        <v>0.10494366294768792</v>
      </c>
      <c r="H12">
        <f t="shared" si="12"/>
        <v>10.63647023994343</v>
      </c>
      <c r="I12">
        <f t="shared" si="12"/>
        <v>0.11895015789389704</v>
      </c>
      <c r="J12" s="3"/>
      <c r="K12" s="3"/>
      <c r="L12" s="3"/>
      <c r="M12" s="3"/>
      <c r="U12">
        <f t="array" ref="U12">SUM(POWER(U2:U9, 2))</f>
        <v>1.3685802943698478E-3</v>
      </c>
      <c r="V12">
        <f t="array" ref="V12">SUM(POWER(V2:V9, 2))</f>
        <v>1.4453519287402727E-3</v>
      </c>
      <c r="W12">
        <f t="array" ref="W12">SUM(POWER(W2:W9, 2))</f>
        <v>2.896102100299783E-3</v>
      </c>
      <c r="X12">
        <f t="array" ref="X12">SUM(POWER(X2:X9, 2))</f>
        <v>1.4882367348411272E-3</v>
      </c>
      <c r="Y12">
        <f t="array" ref="Y12">SUM(POWER(Y2:Y9, 2))</f>
        <v>1.4352902150799826E-3</v>
      </c>
      <c r="Z12">
        <f t="array" ref="Z12">SUM(POWER(Z2:Z9, 2))</f>
        <v>5.0888653313276534E-3</v>
      </c>
      <c r="AA12">
        <f t="array" ref="AA12">SUM(POWER(AA2:AA9, 2))</f>
        <v>2.9098366187834566E-3</v>
      </c>
      <c r="AB12">
        <f t="array" ref="AB12">SUM(POWER(AB2:AB9, 2))</f>
        <v>1.2380857889065413E-3</v>
      </c>
      <c r="AC12">
        <f t="array" ref="AC12">SUM(POWER(AC2:AC9, 2))</f>
        <v>7.7510332272551609E-4</v>
      </c>
      <c r="AD12">
        <f t="array" ref="AD12">SUM(POWER(AD2:AD9, 2))</f>
        <v>3.5150187511429689E-4</v>
      </c>
      <c r="AE12" t="s">
        <v>32</v>
      </c>
      <c r="AF12" s="1">
        <f t="shared" si="8"/>
        <v>11</v>
      </c>
      <c r="AG12" s="1">
        <v>2.1515452046969399</v>
      </c>
    </row>
    <row r="13" spans="1:33" x14ac:dyDescent="0.2">
      <c r="A13" t="s">
        <v>33</v>
      </c>
      <c r="C13" s="5">
        <f t="shared" ref="C13:I13" si="13">C12/$B$17</f>
        <v>2.8668291785004375E-3</v>
      </c>
      <c r="D13">
        <f t="shared" si="13"/>
        <v>0.36246303387144518</v>
      </c>
      <c r="E13">
        <f t="shared" si="13"/>
        <v>0.35511584786113104</v>
      </c>
      <c r="F13">
        <f t="shared" si="13"/>
        <v>3.0250666871484565E-3</v>
      </c>
      <c r="G13">
        <f t="shared" si="13"/>
        <v>2.6674351067971151E-3</v>
      </c>
      <c r="H13">
        <f t="shared" si="13"/>
        <v>0.27035547772494556</v>
      </c>
      <c r="I13">
        <f t="shared" si="13"/>
        <v>3.0234491365467571E-3</v>
      </c>
      <c r="J13" s="3"/>
      <c r="K13" s="3"/>
      <c r="L13" s="3"/>
      <c r="M13" s="3"/>
      <c r="AF13" s="1">
        <f t="shared" si="8"/>
        <v>12</v>
      </c>
      <c r="AG13" s="1">
        <v>2.1486058516847399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2.11966136245556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2.1473404037172998</v>
      </c>
    </row>
    <row r="16" spans="1:33" x14ac:dyDescent="0.2">
      <c r="U16">
        <f>SUM(U12:AD12)/$B$17</f>
        <v>4.8286043348547342E-4</v>
      </c>
      <c r="AF16" s="1">
        <f t="shared" si="8"/>
        <v>15</v>
      </c>
      <c r="AG16" s="1">
        <v>2.1396150348405798</v>
      </c>
    </row>
    <row r="17" spans="1:33" x14ac:dyDescent="0.2">
      <c r="A17" t="s">
        <v>34</v>
      </c>
      <c r="B17">
        <f>SUM(C12:I12) + SUM(U12:AD12)</f>
        <v>39.342536461438996</v>
      </c>
      <c r="AF17" s="1">
        <f t="shared" si="8"/>
        <v>16</v>
      </c>
      <c r="AG17" s="1">
        <v>2.11870820986569</v>
      </c>
    </row>
    <row r="18" spans="1:33" x14ac:dyDescent="0.2">
      <c r="AF18" s="1">
        <f t="shared" si="8"/>
        <v>17</v>
      </c>
      <c r="AG18" s="1">
        <v>2.1758855523298499</v>
      </c>
    </row>
    <row r="19" spans="1:33" x14ac:dyDescent="0.2">
      <c r="AF19" s="1">
        <f t="shared" si="8"/>
        <v>18</v>
      </c>
      <c r="AG19" s="1">
        <v>2.14326332823248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2.1641010506283398</v>
      </c>
    </row>
    <row r="21" spans="1:33" x14ac:dyDescent="0.2">
      <c r="AF21" s="1">
        <f t="shared" si="8"/>
        <v>20</v>
      </c>
      <c r="AG21" s="1">
        <v>2.1444158486993601</v>
      </c>
    </row>
    <row r="22" spans="1:33" x14ac:dyDescent="0.2">
      <c r="AF22" s="1">
        <f t="shared" si="8"/>
        <v>21</v>
      </c>
      <c r="AG22" s="1">
        <v>2.03086041886624</v>
      </c>
    </row>
    <row r="23" spans="1:33" x14ac:dyDescent="0.2">
      <c r="AF23" s="1">
        <f t="shared" si="8"/>
        <v>22</v>
      </c>
      <c r="AG23" s="1">
        <v>2.0497591718845398</v>
      </c>
    </row>
    <row r="24" spans="1:33" x14ac:dyDescent="0.2">
      <c r="AF24" s="1">
        <f t="shared" si="8"/>
        <v>23</v>
      </c>
      <c r="AG24" s="1">
        <v>2.0040150764531601</v>
      </c>
    </row>
    <row r="25" spans="1:33" x14ac:dyDescent="0.2">
      <c r="AF25" s="1">
        <f t="shared" si="8"/>
        <v>24</v>
      </c>
      <c r="AG25" s="1">
        <v>2.0407357667976802</v>
      </c>
    </row>
    <row r="26" spans="1:33" x14ac:dyDescent="0.2">
      <c r="AF26" s="1">
        <f t="shared" si="8"/>
        <v>25</v>
      </c>
      <c r="AG26" s="1">
        <v>2.01924237920917</v>
      </c>
    </row>
    <row r="27" spans="1:33" x14ac:dyDescent="0.2">
      <c r="AF27" s="1">
        <f t="shared" si="8"/>
        <v>26</v>
      </c>
      <c r="AG27" s="1">
        <v>2.0039573446368699</v>
      </c>
    </row>
    <row r="28" spans="1:33" x14ac:dyDescent="0.2">
      <c r="AF28" s="1">
        <f t="shared" si="8"/>
        <v>27</v>
      </c>
      <c r="AG28" s="1">
        <v>2.05162856387342</v>
      </c>
    </row>
    <row r="29" spans="1:33" x14ac:dyDescent="0.2">
      <c r="AF29" s="1">
        <f t="shared" si="8"/>
        <v>28</v>
      </c>
      <c r="AG29" s="1">
        <v>2.03862402064662</v>
      </c>
    </row>
    <row r="30" spans="1:33" x14ac:dyDescent="0.2">
      <c r="AF30" s="1">
        <f t="shared" si="8"/>
        <v>29</v>
      </c>
      <c r="AG30" s="1">
        <v>2.02941958301707</v>
      </c>
    </row>
    <row r="31" spans="1:33" x14ac:dyDescent="0.2">
      <c r="AF31" s="1">
        <f t="shared" si="8"/>
        <v>30</v>
      </c>
      <c r="AG31" s="1">
        <v>2.0333198943272999</v>
      </c>
    </row>
    <row r="32" spans="1:33" x14ac:dyDescent="0.2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2.0707103007752301</v>
      </c>
    </row>
    <row r="33" spans="2:33" x14ac:dyDescent="0.2">
      <c r="AF33" s="1">
        <f t="shared" si="8"/>
        <v>32</v>
      </c>
      <c r="AG33" s="1">
        <v>2.0387048347595198</v>
      </c>
    </row>
    <row r="34" spans="2:33" x14ac:dyDescent="0.2">
      <c r="AF34" s="1">
        <f t="shared" si="8"/>
        <v>33</v>
      </c>
      <c r="AG34" s="1">
        <v>2.0182041787157399</v>
      </c>
    </row>
    <row r="35" spans="2:33" x14ac:dyDescent="0.2">
      <c r="AF35" s="1">
        <f t="shared" ref="AF35:AF66" si="14">AF34+1</f>
        <v>34</v>
      </c>
      <c r="AG35" s="1">
        <v>2.0659688817359001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2.0161092562044001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2.0340292090066301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2.0704985937455902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2.0356777710243299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2.0370452008314999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2.0476654487189001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0.61803006864936105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0.62027742408265296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0.61668559046290605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0.61666979097025298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0.61630863707433403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0.61630073495512705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0.62103376903227203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0.61440577933276497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0.61570802037807604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0.617909287992495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2.1404562335437101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2.1430905943809999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2.1271499754426499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2.1587343648375699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2.13727422841602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2.13829736448531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2.1724263642507999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2.17567587023396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2.1437209006907798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2.14269574152982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2.0320907230156999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2.0592737143522402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2.01231961875405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2.0435085126902699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2.0162602988932501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1.99214798727397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2.04097311597998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2.05052016159047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2.0454466053115801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2.0358138111649402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2.0597430256935398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2.01952428958174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2.0446471260316601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2.0619249671980202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2.02468937096751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1.9936540687450901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2.04687531016376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2.04008116901593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2.0225615758294699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2.0536396729848199</v>
      </c>
    </row>
    <row r="82" spans="5:33" x14ac:dyDescent="0.2">
      <c r="E82" s="3" t="s">
        <v>53</v>
      </c>
      <c r="F82" s="3" t="s">
        <v>58</v>
      </c>
      <c r="G82" s="3">
        <v>10.0384210526316</v>
      </c>
    </row>
    <row r="83" spans="5:33" x14ac:dyDescent="0.2">
      <c r="E83" s="3" t="s">
        <v>53</v>
      </c>
      <c r="F83" s="3" t="s">
        <v>58</v>
      </c>
      <c r="G83" s="3">
        <v>9.8031578947368399</v>
      </c>
    </row>
    <row r="84" spans="5:33" x14ac:dyDescent="0.2">
      <c r="E84" s="3" t="s">
        <v>53</v>
      </c>
      <c r="F84" s="3" t="s">
        <v>58</v>
      </c>
      <c r="G84" s="3">
        <v>9.7578947368421094</v>
      </c>
    </row>
    <row r="85" spans="5:33" x14ac:dyDescent="0.2">
      <c r="E85" s="3" t="s">
        <v>53</v>
      </c>
      <c r="F85" s="3" t="s">
        <v>58</v>
      </c>
      <c r="G85" s="3">
        <v>9.7839473684210496</v>
      </c>
    </row>
    <row r="86" spans="5:33" x14ac:dyDescent="0.2">
      <c r="E86" s="3" t="s">
        <v>53</v>
      </c>
      <c r="F86" s="3" t="s">
        <v>58</v>
      </c>
      <c r="G86" s="3">
        <v>9.8273684210526309</v>
      </c>
    </row>
    <row r="87" spans="5:33" x14ac:dyDescent="0.2">
      <c r="E87" s="3" t="s">
        <v>53</v>
      </c>
      <c r="F87" s="3" t="s">
        <v>59</v>
      </c>
      <c r="G87" s="3">
        <v>1.00763157894737</v>
      </c>
    </row>
    <row r="88" spans="5:33" x14ac:dyDescent="0.2">
      <c r="E88" s="3" t="s">
        <v>53</v>
      </c>
      <c r="F88" s="3" t="s">
        <v>59</v>
      </c>
      <c r="G88" s="3">
        <v>0.96552631578947401</v>
      </c>
    </row>
    <row r="89" spans="5:33" x14ac:dyDescent="0.2">
      <c r="E89" s="3" t="s">
        <v>53</v>
      </c>
      <c r="F89" s="3" t="s">
        <v>59</v>
      </c>
      <c r="G89" s="3">
        <v>0.99421052631578899</v>
      </c>
    </row>
    <row r="90" spans="5:33" x14ac:dyDescent="0.2">
      <c r="E90" s="3" t="s">
        <v>53</v>
      </c>
      <c r="F90" s="3" t="s">
        <v>59</v>
      </c>
      <c r="G90" s="3">
        <v>1.0065789473684199</v>
      </c>
    </row>
    <row r="91" spans="5:33" x14ac:dyDescent="0.2">
      <c r="E91" s="3" t="s">
        <v>53</v>
      </c>
      <c r="F91" s="3" t="s">
        <v>59</v>
      </c>
      <c r="G91" s="3">
        <v>0.94052631578947399</v>
      </c>
    </row>
    <row r="92" spans="5:33" x14ac:dyDescent="0.2">
      <c r="E92" s="3" t="s">
        <v>53</v>
      </c>
      <c r="F92" s="3" t="s">
        <v>59</v>
      </c>
      <c r="G92" s="3">
        <v>0.98921052631578898</v>
      </c>
    </row>
    <row r="93" spans="5:33" x14ac:dyDescent="0.2">
      <c r="E93" s="3" t="s">
        <v>53</v>
      </c>
      <c r="F93" s="3" t="s">
        <v>59</v>
      </c>
      <c r="G93" s="3">
        <v>0.95605263157894704</v>
      </c>
    </row>
    <row r="94" spans="5:33" x14ac:dyDescent="0.2">
      <c r="E94" s="3" t="s">
        <v>53</v>
      </c>
      <c r="F94" s="3" t="s">
        <v>59</v>
      </c>
      <c r="G94" s="3">
        <v>0.99210526315789505</v>
      </c>
    </row>
    <row r="95" spans="5:33" x14ac:dyDescent="0.2">
      <c r="E95" s="3" t="s">
        <v>53</v>
      </c>
      <c r="F95" s="3" t="s">
        <v>59</v>
      </c>
      <c r="G95" s="3">
        <v>0.977368421052632</v>
      </c>
    </row>
    <row r="96" spans="5:33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zoomScale="60" zoomScaleNormal="60" workbookViewId="0">
      <selection activeCell="L95" sqref="L95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132.10052631578901</v>
      </c>
      <c r="K2" s="1">
        <v>132.26815789473699</v>
      </c>
      <c r="L2" s="1">
        <v>132.26789473684201</v>
      </c>
      <c r="M2" s="1">
        <v>132.047631578947</v>
      </c>
      <c r="N2" s="1">
        <v>132.27552631578899</v>
      </c>
      <c r="O2" s="1">
        <v>132.22763157894701</v>
      </c>
      <c r="P2" s="1">
        <v>132.16999999999999</v>
      </c>
      <c r="Q2" s="1">
        <v>132.430526315789</v>
      </c>
      <c r="R2" s="1">
        <v>132.16078947368399</v>
      </c>
      <c r="S2" s="1">
        <v>132.11605263157901</v>
      </c>
      <c r="T2">
        <f t="shared" ref="T2:T9" si="4">AVERAGE(J2:S2)</f>
        <v>132.20647368421027</v>
      </c>
      <c r="U2">
        <f t="shared" ref="U2:AD2" si="5">J2-$T2</f>
        <v>-0.10594736842125485</v>
      </c>
      <c r="V2">
        <f t="shared" si="5"/>
        <v>6.1684210526721017E-2</v>
      </c>
      <c r="W2">
        <f t="shared" si="5"/>
        <v>6.1421052631743578E-2</v>
      </c>
      <c r="X2">
        <f t="shared" si="5"/>
        <v>-0.15884210526326115</v>
      </c>
      <c r="Y2">
        <f t="shared" si="5"/>
        <v>6.9052631578728096E-2</v>
      </c>
      <c r="Z2">
        <f t="shared" si="5"/>
        <v>2.1157894736745675E-2</v>
      </c>
      <c r="AA2">
        <f t="shared" si="5"/>
        <v>-3.6473684210278634E-2</v>
      </c>
      <c r="AB2">
        <f t="shared" si="5"/>
        <v>0.22405263157872923</v>
      </c>
      <c r="AC2">
        <f t="shared" si="5"/>
        <v>-4.5684210526275137E-2</v>
      </c>
      <c r="AD2">
        <f t="shared" si="5"/>
        <v>-9.0421052631256771E-2</v>
      </c>
      <c r="AF2" s="1">
        <v>132.10052631578901</v>
      </c>
      <c r="AG2" s="1">
        <v>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22.683421052631601</v>
      </c>
      <c r="K3" s="1">
        <v>22.94</v>
      </c>
      <c r="L3" s="1">
        <v>22.8605263157895</v>
      </c>
      <c r="M3" s="1">
        <v>23.1044736842105</v>
      </c>
      <c r="N3" s="1">
        <v>22.758947368421101</v>
      </c>
      <c r="O3" s="1">
        <v>22.8878947368421</v>
      </c>
      <c r="P3" s="1">
        <v>22.995526315789501</v>
      </c>
      <c r="Q3" s="1">
        <v>22.911052631578901</v>
      </c>
      <c r="R3" s="1">
        <v>23.050263157894701</v>
      </c>
      <c r="S3" s="1">
        <v>22.801842105263201</v>
      </c>
      <c r="T3">
        <f t="shared" si="4"/>
        <v>22.899394736842112</v>
      </c>
      <c r="U3">
        <f t="shared" ref="U3:U9" si="6">J3-T3</f>
        <v>-0.21597368421051044</v>
      </c>
      <c r="V3">
        <f t="shared" ref="V3:AD9" si="7">K3-$T3</f>
        <v>4.0605263157889482E-2</v>
      </c>
      <c r="W3">
        <f t="shared" si="7"/>
        <v>-3.8868421052612234E-2</v>
      </c>
      <c r="X3">
        <f t="shared" si="7"/>
        <v>0.2050789473683885</v>
      </c>
      <c r="Y3">
        <f t="shared" si="7"/>
        <v>-0.14044736842101102</v>
      </c>
      <c r="Z3">
        <f t="shared" si="7"/>
        <v>-1.1500000000012278E-2</v>
      </c>
      <c r="AA3">
        <f t="shared" si="7"/>
        <v>9.6131578947389329E-2</v>
      </c>
      <c r="AB3">
        <f t="shared" si="7"/>
        <v>1.1657894736789132E-2</v>
      </c>
      <c r="AC3">
        <f t="shared" si="7"/>
        <v>0.15086842105258924</v>
      </c>
      <c r="AD3">
        <f t="shared" si="7"/>
        <v>-9.7552631578910365E-2</v>
      </c>
      <c r="AF3" s="1">
        <v>132.26815789473699</v>
      </c>
      <c r="AG3" s="1">
        <f t="shared" ref="AG3:AG34" si="8">AG2+1</f>
        <v>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38.240263157894702</v>
      </c>
      <c r="K4" s="1">
        <v>37.619473684210497</v>
      </c>
      <c r="L4" s="1">
        <v>38.5692105263158</v>
      </c>
      <c r="M4" s="1">
        <v>38.445263157894701</v>
      </c>
      <c r="N4" s="1">
        <v>38.0128947368421</v>
      </c>
      <c r="O4" s="1">
        <v>38.669210526315801</v>
      </c>
      <c r="P4" s="1">
        <v>37.590789473684197</v>
      </c>
      <c r="Q4" s="1">
        <v>38.123684210526299</v>
      </c>
      <c r="R4" s="1">
        <v>37.950000000000003</v>
      </c>
      <c r="S4" s="1">
        <v>37.744210526315797</v>
      </c>
      <c r="T4">
        <f t="shared" si="4"/>
        <v>38.096499999999985</v>
      </c>
      <c r="U4">
        <f t="shared" si="6"/>
        <v>0.14376315789471761</v>
      </c>
      <c r="V4">
        <f t="shared" si="7"/>
        <v>-0.4770263157894874</v>
      </c>
      <c r="W4">
        <f t="shared" si="7"/>
        <v>0.47271052631581512</v>
      </c>
      <c r="X4">
        <f t="shared" si="7"/>
        <v>0.3487631578947159</v>
      </c>
      <c r="Y4">
        <f t="shared" si="7"/>
        <v>-8.360526315788519E-2</v>
      </c>
      <c r="Z4">
        <f t="shared" si="7"/>
        <v>0.57271052631581654</v>
      </c>
      <c r="AA4">
        <f t="shared" si="7"/>
        <v>-0.50571052631578794</v>
      </c>
      <c r="AB4">
        <f t="shared" si="7"/>
        <v>2.71842105263147E-2</v>
      </c>
      <c r="AC4">
        <f t="shared" si="7"/>
        <v>-0.14649999999998187</v>
      </c>
      <c r="AD4">
        <f t="shared" si="7"/>
        <v>-0.35228947368418773</v>
      </c>
      <c r="AF4" s="1">
        <v>132.26789473684201</v>
      </c>
      <c r="AG4" s="1">
        <f t="shared" si="8"/>
        <v>3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22.546842105263199</v>
      </c>
      <c r="K5" s="1">
        <v>22.8755263157895</v>
      </c>
      <c r="L5" s="1">
        <v>22.738947368421101</v>
      </c>
      <c r="M5" s="1">
        <v>22.801842105263201</v>
      </c>
      <c r="N5" s="1">
        <v>23.050526315789501</v>
      </c>
      <c r="O5" s="1">
        <v>22.75</v>
      </c>
      <c r="P5" s="1">
        <v>22.657894736842099</v>
      </c>
      <c r="Q5" s="1">
        <v>23.220263157894699</v>
      </c>
      <c r="R5" s="1">
        <v>23.178421052631599</v>
      </c>
      <c r="S5" s="1">
        <v>23.172631578947399</v>
      </c>
      <c r="T5">
        <f t="shared" si="4"/>
        <v>22.899289473684227</v>
      </c>
      <c r="U5">
        <f t="shared" si="6"/>
        <v>-0.35244736842102853</v>
      </c>
      <c r="V5">
        <f t="shared" si="7"/>
        <v>-2.3763157894727271E-2</v>
      </c>
      <c r="W5">
        <f t="shared" si="7"/>
        <v>-0.1603421052631262</v>
      </c>
      <c r="X5">
        <f t="shared" si="7"/>
        <v>-9.7447368421025971E-2</v>
      </c>
      <c r="Y5">
        <f t="shared" si="7"/>
        <v>0.15123684210527344</v>
      </c>
      <c r="Z5">
        <f t="shared" si="7"/>
        <v>-0.1492894736842274</v>
      </c>
      <c r="AA5">
        <f t="shared" si="7"/>
        <v>-0.24139473684212831</v>
      </c>
      <c r="AB5">
        <f t="shared" si="7"/>
        <v>0.32097368421047179</v>
      </c>
      <c r="AC5">
        <f t="shared" si="7"/>
        <v>0.27913157894737139</v>
      </c>
      <c r="AD5">
        <f t="shared" si="7"/>
        <v>0.27334210526317193</v>
      </c>
      <c r="AF5" s="1">
        <v>132.047631578947</v>
      </c>
      <c r="AG5" s="1">
        <f t="shared" si="8"/>
        <v>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57.071052631579001</v>
      </c>
      <c r="K6" s="1">
        <v>57.058947368421101</v>
      </c>
      <c r="L6" s="1">
        <v>57.134473684210498</v>
      </c>
      <c r="M6" s="1">
        <v>57.156315789473702</v>
      </c>
      <c r="N6" s="1">
        <v>57.359473684210499</v>
      </c>
      <c r="O6" s="1">
        <v>57.100789473684202</v>
      </c>
      <c r="P6" s="1">
        <v>57.033157894736803</v>
      </c>
      <c r="Q6" s="1">
        <v>57.395526315789503</v>
      </c>
      <c r="R6" s="1">
        <v>57.366578947368403</v>
      </c>
      <c r="S6" s="1">
        <v>57.1102631578947</v>
      </c>
      <c r="T6">
        <f t="shared" si="4"/>
        <v>57.178657894736844</v>
      </c>
      <c r="U6">
        <f t="shared" si="6"/>
        <v>-0.10760526315784347</v>
      </c>
      <c r="V6">
        <f t="shared" si="7"/>
        <v>-0.11971052631574253</v>
      </c>
      <c r="W6">
        <f t="shared" si="7"/>
        <v>-4.4184210526346135E-2</v>
      </c>
      <c r="X6">
        <f t="shared" si="7"/>
        <v>-2.2342105263142287E-2</v>
      </c>
      <c r="Y6">
        <f t="shared" si="7"/>
        <v>0.18081578947365529</v>
      </c>
      <c r="Z6">
        <f t="shared" si="7"/>
        <v>-7.7868421052642134E-2</v>
      </c>
      <c r="AA6">
        <f t="shared" si="7"/>
        <v>-0.14550000000004104</v>
      </c>
      <c r="AB6">
        <f t="shared" si="7"/>
        <v>0.21686842105265924</v>
      </c>
      <c r="AC6">
        <f t="shared" si="7"/>
        <v>0.18792105263155889</v>
      </c>
      <c r="AD6">
        <f t="shared" si="7"/>
        <v>-6.8394736842144255E-2</v>
      </c>
      <c r="AF6" s="1">
        <v>132.27552631578899</v>
      </c>
      <c r="AG6" s="1">
        <f t="shared" si="8"/>
        <v>5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22.742105263157899</v>
      </c>
      <c r="K7" s="1">
        <v>22.931578947368401</v>
      </c>
      <c r="L7" s="1">
        <v>22.837894736842099</v>
      </c>
      <c r="M7" s="1">
        <v>22.965</v>
      </c>
      <c r="N7" s="1">
        <v>22.838421052631599</v>
      </c>
      <c r="O7" s="1">
        <v>22.795263157894698</v>
      </c>
      <c r="P7" s="1">
        <v>22.932894736842101</v>
      </c>
      <c r="Q7" s="1">
        <v>23.188684210526301</v>
      </c>
      <c r="R7" s="1">
        <v>23.0342105263158</v>
      </c>
      <c r="S7" s="1">
        <v>22.966578947368401</v>
      </c>
      <c r="T7">
        <f t="shared" si="4"/>
        <v>22.923263157894731</v>
      </c>
      <c r="U7">
        <f t="shared" si="6"/>
        <v>-0.18115789473683108</v>
      </c>
      <c r="V7">
        <f t="shared" si="7"/>
        <v>8.3157894736700655E-3</v>
      </c>
      <c r="W7">
        <f t="shared" si="7"/>
        <v>-8.536842105263176E-2</v>
      </c>
      <c r="X7">
        <f t="shared" si="7"/>
        <v>4.173684210526929E-2</v>
      </c>
      <c r="Y7">
        <f t="shared" si="7"/>
        <v>-8.4842105263131629E-2</v>
      </c>
      <c r="Z7">
        <f t="shared" si="7"/>
        <v>-0.12800000000003209</v>
      </c>
      <c r="AA7">
        <f t="shared" si="7"/>
        <v>9.6315789473706559E-3</v>
      </c>
      <c r="AB7">
        <f t="shared" si="7"/>
        <v>0.26542105263157012</v>
      </c>
      <c r="AC7">
        <f t="shared" si="7"/>
        <v>0.11094736842106911</v>
      </c>
      <c r="AD7">
        <f t="shared" si="7"/>
        <v>4.3315789473670208E-2</v>
      </c>
      <c r="AF7" s="1">
        <v>132.22763157894701</v>
      </c>
      <c r="AG7" s="1">
        <f t="shared" si="8"/>
        <v>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38.399210526315798</v>
      </c>
      <c r="K8" s="1">
        <v>37.788421052631598</v>
      </c>
      <c r="L8" s="1">
        <v>38.657368421052603</v>
      </c>
      <c r="M8" s="1">
        <v>38.239736842105302</v>
      </c>
      <c r="N8" s="1">
        <v>37.967631578947397</v>
      </c>
      <c r="O8" s="1">
        <v>38.465789473684197</v>
      </c>
      <c r="P8" s="1">
        <v>37.51</v>
      </c>
      <c r="Q8" s="1">
        <v>38.009473684210498</v>
      </c>
      <c r="R8" s="1">
        <v>37.7089473684211</v>
      </c>
      <c r="S8" s="1">
        <v>37.8892105263158</v>
      </c>
      <c r="T8">
        <f t="shared" si="4"/>
        <v>38.063578947368434</v>
      </c>
      <c r="U8">
        <f t="shared" si="6"/>
        <v>0.33563157894736406</v>
      </c>
      <c r="V8">
        <f t="shared" si="7"/>
        <v>-0.27515789473683583</v>
      </c>
      <c r="W8">
        <f t="shared" si="7"/>
        <v>0.59378947368416846</v>
      </c>
      <c r="X8">
        <f t="shared" si="7"/>
        <v>0.1761578947368676</v>
      </c>
      <c r="Y8">
        <f t="shared" si="7"/>
        <v>-9.5947368421036572E-2</v>
      </c>
      <c r="Z8">
        <f t="shared" si="7"/>
        <v>0.40221052631576271</v>
      </c>
      <c r="AA8">
        <f t="shared" si="7"/>
        <v>-0.55357894736843605</v>
      </c>
      <c r="AB8">
        <f t="shared" si="7"/>
        <v>-5.4105263157936179E-2</v>
      </c>
      <c r="AC8">
        <f t="shared" si="7"/>
        <v>-0.35463157894733399</v>
      </c>
      <c r="AD8">
        <f t="shared" si="7"/>
        <v>-0.17436842105263395</v>
      </c>
      <c r="AF8" s="1">
        <v>132.16999999999999</v>
      </c>
      <c r="AG8" s="1">
        <f t="shared" si="8"/>
        <v>7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22.457631578947399</v>
      </c>
      <c r="K9" s="1">
        <v>22.684473684210499</v>
      </c>
      <c r="L9" s="1">
        <v>22.8744736842105</v>
      </c>
      <c r="M9" s="1">
        <v>22.629473684210499</v>
      </c>
      <c r="N9" s="1">
        <v>22.783947368421099</v>
      </c>
      <c r="O9" s="1">
        <v>22.677631578947398</v>
      </c>
      <c r="P9" s="1">
        <v>22.578157894736801</v>
      </c>
      <c r="Q9" s="1">
        <v>23.0497368421053</v>
      </c>
      <c r="R9" s="1">
        <v>23.126842105263201</v>
      </c>
      <c r="S9" s="1">
        <v>22.942894736842099</v>
      </c>
      <c r="T9">
        <f t="shared" si="4"/>
        <v>22.78052631578948</v>
      </c>
      <c r="U9">
        <f t="shared" si="6"/>
        <v>-0.32289473684208048</v>
      </c>
      <c r="V9">
        <f t="shared" si="7"/>
        <v>-9.6052631578981362E-2</v>
      </c>
      <c r="W9">
        <f t="shared" si="7"/>
        <v>9.3947368421019917E-2</v>
      </c>
      <c r="X9">
        <f t="shared" si="7"/>
        <v>-0.15105263157898108</v>
      </c>
      <c r="Y9">
        <f t="shared" si="7"/>
        <v>3.4210526316194034E-3</v>
      </c>
      <c r="Z9">
        <f t="shared" si="7"/>
        <v>-0.10289473684208161</v>
      </c>
      <c r="AA9">
        <f t="shared" si="7"/>
        <v>-0.20236842105267883</v>
      </c>
      <c r="AB9">
        <f t="shared" si="7"/>
        <v>0.26921052631582043</v>
      </c>
      <c r="AC9">
        <f t="shared" si="7"/>
        <v>0.34631578947372077</v>
      </c>
      <c r="AD9">
        <f t="shared" si="7"/>
        <v>0.16236842105261928</v>
      </c>
      <c r="AF9" s="1">
        <v>132.430526315789</v>
      </c>
      <c r="AG9" s="1">
        <f t="shared" si="8"/>
        <v>8</v>
      </c>
    </row>
    <row r="10" spans="1:33" x14ac:dyDescent="0.2">
      <c r="A10" t="s">
        <v>29</v>
      </c>
      <c r="B10">
        <f t="array" ref="B10">SUM(B$2:B$9 * $T$2:$T$9)</f>
        <v>357.04768421052609</v>
      </c>
      <c r="C10">
        <f t="array" ref="C10">SUM(C$2:C$9 * $T$2:$T$9)</f>
        <v>75.155631578947151</v>
      </c>
      <c r="D10">
        <f t="array" ref="D10">SUM(D$2:D$9 * $T$2:$T$9)</f>
        <v>174.04273684210497</v>
      </c>
      <c r="E10">
        <f t="array" ref="E10">SUM(E$2:E$9 * $T$2:$T$9)</f>
        <v>113.08221052631555</v>
      </c>
      <c r="F10">
        <f t="array" ref="F10">SUM(F$2:F$9 * $T$2:$T$9)</f>
        <v>74.965842105262851</v>
      </c>
      <c r="G10">
        <f t="array" ref="G10">SUM(G$2:G$9 * $T$2:$T$9)</f>
        <v>75.137526315789245</v>
      </c>
      <c r="H10">
        <f t="array" ref="H10">SUM(H$2:H$9 * $T$2:$T$9)</f>
        <v>113.36789473684181</v>
      </c>
      <c r="I10">
        <f t="array" ref="I10">SUM(I$2:I$9 * $T$2:$T$9)</f>
        <v>74.852263157894498</v>
      </c>
      <c r="J10" s="3"/>
      <c r="K10" s="3"/>
      <c r="L10" s="3"/>
      <c r="M10" s="3"/>
      <c r="U10">
        <f t="shared" ref="U10:AD10" si="9">SUM(U$2:U$9)</f>
        <v>-0.80663157894746718</v>
      </c>
      <c r="V10">
        <f t="shared" si="9"/>
        <v>-0.88110526315749382</v>
      </c>
      <c r="W10">
        <f t="shared" si="9"/>
        <v>0.89310526315803074</v>
      </c>
      <c r="X10">
        <f t="shared" si="9"/>
        <v>0.34205263157883081</v>
      </c>
      <c r="Y10">
        <f t="shared" si="9"/>
        <v>-3.1578947378818611E-4</v>
      </c>
      <c r="Z10">
        <f t="shared" si="9"/>
        <v>0.5265263157893294</v>
      </c>
      <c r="AA10">
        <f t="shared" si="9"/>
        <v>-1.5792631578945908</v>
      </c>
      <c r="AB10">
        <f t="shared" si="9"/>
        <v>1.2812631578944185</v>
      </c>
      <c r="AC10">
        <f t="shared" si="9"/>
        <v>0.52836842105271842</v>
      </c>
      <c r="AD10">
        <f t="shared" si="9"/>
        <v>-0.30399999999967164</v>
      </c>
      <c r="AE10" t="s">
        <v>29</v>
      </c>
      <c r="AF10" s="1">
        <v>132.16078947368399</v>
      </c>
      <c r="AG10" s="1">
        <f t="shared" si="8"/>
        <v>9</v>
      </c>
    </row>
    <row r="11" spans="1:33" x14ac:dyDescent="0.2">
      <c r="A11" t="s">
        <v>30</v>
      </c>
      <c r="B11">
        <f t="shared" ref="B11:I11" si="10">B10/8</f>
        <v>44.630960526315761</v>
      </c>
      <c r="C11">
        <f t="shared" si="10"/>
        <v>9.3944539473683939</v>
      </c>
      <c r="D11">
        <f t="shared" si="10"/>
        <v>21.755342105263122</v>
      </c>
      <c r="E11">
        <f t="shared" si="10"/>
        <v>14.135276315789444</v>
      </c>
      <c r="F11">
        <f t="shared" si="10"/>
        <v>9.3707302631578564</v>
      </c>
      <c r="G11">
        <f t="shared" si="10"/>
        <v>9.3921907894736556</v>
      </c>
      <c r="H11">
        <f t="shared" si="10"/>
        <v>14.170986842105226</v>
      </c>
      <c r="I11">
        <f t="shared" si="10"/>
        <v>9.3565328947368123</v>
      </c>
      <c r="J11" s="3"/>
      <c r="K11" s="3"/>
      <c r="L11" s="3"/>
      <c r="M11" s="3"/>
      <c r="U11">
        <f t="shared" ref="U11:AD11" si="11">U10/8</f>
        <v>-0.1008289473684334</v>
      </c>
      <c r="V11">
        <f t="shared" si="11"/>
        <v>-0.11013815789468673</v>
      </c>
      <c r="W11">
        <f t="shared" si="11"/>
        <v>0.11163815789475384</v>
      </c>
      <c r="X11">
        <f t="shared" si="11"/>
        <v>4.2756578947353852E-2</v>
      </c>
      <c r="Y11">
        <f t="shared" si="11"/>
        <v>-3.9473684223523264E-5</v>
      </c>
      <c r="Z11">
        <f t="shared" si="11"/>
        <v>6.5815789473666175E-2</v>
      </c>
      <c r="AA11">
        <f t="shared" si="11"/>
        <v>-0.19740789473682385</v>
      </c>
      <c r="AB11">
        <f t="shared" si="11"/>
        <v>0.16015789473680231</v>
      </c>
      <c r="AC11">
        <f t="shared" si="11"/>
        <v>6.6046052631589802E-2</v>
      </c>
      <c r="AD11">
        <f t="shared" si="11"/>
        <v>-3.7999999999958955E-2</v>
      </c>
      <c r="AE11" t="s">
        <v>30</v>
      </c>
      <c r="AF11" s="1">
        <v>132.11605263157901</v>
      </c>
      <c r="AG11" s="1">
        <f t="shared" si="8"/>
        <v>10</v>
      </c>
    </row>
    <row r="12" spans="1:33" x14ac:dyDescent="0.2">
      <c r="A12" t="s">
        <v>31</v>
      </c>
      <c r="C12">
        <f t="shared" ref="C12:I12" si="12">80*POWER(C11,2)</f>
        <v>7060.4611975380476</v>
      </c>
      <c r="D12">
        <f t="shared" si="12"/>
        <v>37863.592809362752</v>
      </c>
      <c r="E12">
        <f t="shared" si="12"/>
        <v>15984.482921897437</v>
      </c>
      <c r="F12">
        <f t="shared" si="12"/>
        <v>7024.8468531890012</v>
      </c>
      <c r="G12">
        <f t="shared" si="12"/>
        <v>7057.0598260699007</v>
      </c>
      <c r="H12">
        <f t="shared" si="12"/>
        <v>16065.349446329556</v>
      </c>
      <c r="I12">
        <f t="shared" si="12"/>
        <v>7003.5766248233631</v>
      </c>
      <c r="J12" s="3"/>
      <c r="K12" s="3"/>
      <c r="L12" s="3"/>
      <c r="M12" s="3"/>
      <c r="U12">
        <f t="array" ref="U12">SUM(POWER(U2:U9, 2))</f>
        <v>0.4640631135733867</v>
      </c>
      <c r="V12">
        <f t="array" ref="V12">SUM(POWER(V2:V9, 2))</f>
        <v>0.33291026038786542</v>
      </c>
      <c r="W12">
        <f t="array" ref="W12">SUM(POWER(W2:W9, 2))</f>
        <v>0.62510019113571347</v>
      </c>
      <c r="X12">
        <f t="array" ref="X12">SUM(POWER(X2:X9, 2))</f>
        <v>0.25450955401663916</v>
      </c>
      <c r="Y12">
        <f t="array" ref="Y12">SUM(POWER(Y2:Y9, 2))</f>
        <v>0.10346628531850136</v>
      </c>
      <c r="Z12">
        <f t="array" ref="Z12">SUM(POWER(Z2:Z9, 2))</f>
        <v>0.5456727257617886</v>
      </c>
      <c r="AA12">
        <f t="array" ref="AA12">SUM(POWER(AA2:AA9, 2))</f>
        <v>0.6932518116343922</v>
      </c>
      <c r="AB12">
        <f t="array" ref="AB12">SUM(POWER(AB2:AB9, 2))</f>
        <v>0.34698050969518529</v>
      </c>
      <c r="AC12">
        <f t="array" ref="AC12">SUM(POWER(AC2:AC9, 2))</f>
        <v>0.41754683933515696</v>
      </c>
      <c r="AD12">
        <f t="array" ref="AD12">SUM(POWER(AD2:AD9, 2))</f>
        <v>0.27983821052624286</v>
      </c>
      <c r="AE12" t="s">
        <v>32</v>
      </c>
      <c r="AF12" s="1">
        <v>22.683421052631601</v>
      </c>
      <c r="AG12" s="1">
        <f t="shared" si="8"/>
        <v>11</v>
      </c>
    </row>
    <row r="13" spans="1:33" x14ac:dyDescent="0.2">
      <c r="A13" t="s">
        <v>33</v>
      </c>
      <c r="C13">
        <f t="shared" ref="C13:I13" si="13">C12/$B$17</f>
        <v>7.1998919272904152E-2</v>
      </c>
      <c r="D13">
        <f t="shared" si="13"/>
        <v>0.38611327019458946</v>
      </c>
      <c r="E13">
        <f t="shared" si="13"/>
        <v>0.16300146170537846</v>
      </c>
      <c r="F13">
        <f t="shared" si="13"/>
        <v>7.1635742671262534E-2</v>
      </c>
      <c r="G13">
        <f t="shared" si="13"/>
        <v>7.1964233851810458E-2</v>
      </c>
      <c r="H13">
        <f t="shared" si="13"/>
        <v>0.16382609655593167</v>
      </c>
      <c r="I13">
        <f t="shared" si="13"/>
        <v>7.1418839920554436E-2</v>
      </c>
      <c r="J13" s="3"/>
      <c r="K13" s="3"/>
      <c r="L13" s="3"/>
      <c r="M13" s="3"/>
      <c r="AF13" s="1">
        <v>22.94</v>
      </c>
      <c r="AG13" s="1">
        <f t="shared" si="8"/>
        <v>12</v>
      </c>
    </row>
    <row r="14" spans="1:33" x14ac:dyDescent="0.2">
      <c r="J14" s="3"/>
      <c r="K14" s="3"/>
      <c r="L14" s="3"/>
      <c r="M14" s="3"/>
      <c r="AF14" s="1">
        <v>22.8605263157895</v>
      </c>
      <c r="AG14" s="1">
        <f t="shared" si="8"/>
        <v>13</v>
      </c>
    </row>
    <row r="15" spans="1:33" x14ac:dyDescent="0.2">
      <c r="J15" s="3"/>
      <c r="K15" s="3"/>
      <c r="L15" s="3"/>
      <c r="M15" s="3"/>
      <c r="AF15" s="1">
        <v>23.1044736842105</v>
      </c>
      <c r="AG15" s="1">
        <f t="shared" si="8"/>
        <v>14</v>
      </c>
    </row>
    <row r="16" spans="1:33" x14ac:dyDescent="0.2">
      <c r="U16">
        <f>SUM(U12:AD12)/$B$17</f>
        <v>4.1435827568973126E-5</v>
      </c>
      <c r="AF16" s="1">
        <v>22.758947368421101</v>
      </c>
      <c r="AG16" s="1">
        <f t="shared" si="8"/>
        <v>15</v>
      </c>
    </row>
    <row r="17" spans="1:33" x14ac:dyDescent="0.2">
      <c r="A17" t="s">
        <v>34</v>
      </c>
      <c r="B17">
        <f>SUM(C12:I12) + SUM(U12:AD12)</f>
        <v>98063.433018711425</v>
      </c>
      <c r="AF17" s="1">
        <v>22.8878947368421</v>
      </c>
      <c r="AG17" s="1">
        <f t="shared" si="8"/>
        <v>16</v>
      </c>
    </row>
    <row r="18" spans="1:33" x14ac:dyDescent="0.2">
      <c r="AF18" s="1">
        <v>22.995526315789501</v>
      </c>
      <c r="AG18" s="1">
        <f t="shared" si="8"/>
        <v>17</v>
      </c>
    </row>
    <row r="19" spans="1:33" x14ac:dyDescent="0.2">
      <c r="AF19" s="1">
        <v>22.911052631578901</v>
      </c>
      <c r="AG19" s="1">
        <f t="shared" si="8"/>
        <v>18</v>
      </c>
    </row>
    <row r="20" spans="1:33" x14ac:dyDescent="0.2">
      <c r="E20" t="s">
        <v>35</v>
      </c>
      <c r="F20">
        <f>SUM(C13:I13) + U16</f>
        <v>1</v>
      </c>
      <c r="AF20" s="1">
        <v>23.050263157894701</v>
      </c>
      <c r="AG20" s="1">
        <f t="shared" si="8"/>
        <v>19</v>
      </c>
    </row>
    <row r="21" spans="1:33" x14ac:dyDescent="0.2">
      <c r="AF21" s="1">
        <v>22.801842105263201</v>
      </c>
      <c r="AG21" s="1">
        <f t="shared" si="8"/>
        <v>20</v>
      </c>
    </row>
    <row r="22" spans="1:33" x14ac:dyDescent="0.2">
      <c r="AF22" s="1">
        <v>38.240263157894702</v>
      </c>
      <c r="AG22" s="1">
        <f t="shared" si="8"/>
        <v>21</v>
      </c>
    </row>
    <row r="23" spans="1:33" x14ac:dyDescent="0.2">
      <c r="AF23" s="1">
        <v>37.619473684210497</v>
      </c>
      <c r="AG23" s="1">
        <f t="shared" si="8"/>
        <v>22</v>
      </c>
    </row>
    <row r="24" spans="1:33" x14ac:dyDescent="0.2">
      <c r="AF24" s="1">
        <v>38.5692105263158</v>
      </c>
      <c r="AG24" s="1">
        <f t="shared" si="8"/>
        <v>23</v>
      </c>
    </row>
    <row r="25" spans="1:33" x14ac:dyDescent="0.2">
      <c r="AF25" s="1">
        <v>38.445263157894701</v>
      </c>
      <c r="AG25" s="1">
        <f t="shared" si="8"/>
        <v>24</v>
      </c>
    </row>
    <row r="26" spans="1:33" x14ac:dyDescent="0.2">
      <c r="AF26" s="1">
        <v>38.0128947368421</v>
      </c>
      <c r="AG26" s="1">
        <f t="shared" si="8"/>
        <v>25</v>
      </c>
    </row>
    <row r="27" spans="1:33" x14ac:dyDescent="0.2">
      <c r="AF27" s="1">
        <v>38.669210526315801</v>
      </c>
      <c r="AG27" s="1">
        <f t="shared" si="8"/>
        <v>26</v>
      </c>
    </row>
    <row r="28" spans="1:33" x14ac:dyDescent="0.2">
      <c r="M28">
        <v>7.1998919272904194E-2</v>
      </c>
      <c r="N28">
        <v>0.38611327019459002</v>
      </c>
      <c r="O28">
        <v>0.16300146170537799</v>
      </c>
      <c r="P28">
        <v>7.1635742671262506E-2</v>
      </c>
      <c r="Q28">
        <v>7.19642338518105E-2</v>
      </c>
      <c r="R28">
        <v>0.163826096555932</v>
      </c>
      <c r="S28">
        <v>7.1418839920554394E-2</v>
      </c>
      <c r="AF28" s="1">
        <v>37.590789473684197</v>
      </c>
      <c r="AG28" s="1">
        <f t="shared" si="8"/>
        <v>27</v>
      </c>
    </row>
    <row r="29" spans="1:33" x14ac:dyDescent="0.2">
      <c r="M29">
        <v>9.0279682117305905E-3</v>
      </c>
      <c r="N29">
        <v>0.83217269270062699</v>
      </c>
      <c r="O29">
        <v>6.5039565189487794E-2</v>
      </c>
      <c r="P29">
        <v>8.3814759204112708E-3</v>
      </c>
      <c r="Q29">
        <v>9.1079833393259303E-3</v>
      </c>
      <c r="R29">
        <v>6.7716563160014301E-2</v>
      </c>
      <c r="S29">
        <v>8.1495591150819204E-3</v>
      </c>
      <c r="AF29" s="1">
        <v>38.123684210526299</v>
      </c>
      <c r="AG29" s="1">
        <f t="shared" si="8"/>
        <v>28</v>
      </c>
    </row>
    <row r="30" spans="1:33" x14ac:dyDescent="0.2">
      <c r="AF30" s="1">
        <v>37.950000000000003</v>
      </c>
      <c r="AG30" s="1">
        <f t="shared" si="8"/>
        <v>29</v>
      </c>
    </row>
    <row r="31" spans="1:33" x14ac:dyDescent="0.2">
      <c r="AF31" s="1">
        <v>37.744210526315797</v>
      </c>
      <c r="AG31" s="1">
        <f t="shared" si="8"/>
        <v>30</v>
      </c>
    </row>
    <row r="32" spans="1:33" x14ac:dyDescent="0.2">
      <c r="AF32" s="1">
        <v>22.546842105263199</v>
      </c>
      <c r="AG32" s="1">
        <f t="shared" si="8"/>
        <v>31</v>
      </c>
    </row>
    <row r="33" spans="2:33" x14ac:dyDescent="0.2">
      <c r="AF33" s="1">
        <v>22.8755263157895</v>
      </c>
      <c r="AG33" s="1">
        <f t="shared" si="8"/>
        <v>32</v>
      </c>
    </row>
    <row r="34" spans="2:33" x14ac:dyDescent="0.2">
      <c r="AF34" s="1">
        <v>22.738947368421101</v>
      </c>
      <c r="AG34" s="1">
        <f t="shared" si="8"/>
        <v>33</v>
      </c>
    </row>
    <row r="35" spans="2:33" x14ac:dyDescent="0.2">
      <c r="AF35" s="1">
        <v>22.801842105263201</v>
      </c>
      <c r="AG35" s="1">
        <f t="shared" ref="AG35:AG66" si="14">AG34+1</f>
        <v>34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23.050526315789501</v>
      </c>
      <c r="AG36" s="1">
        <f t="shared" si="14"/>
        <v>35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7.1998919272904194E-2</v>
      </c>
      <c r="Q37">
        <v>9.0279682117305905E-3</v>
      </c>
      <c r="AF37" s="1">
        <v>22.75</v>
      </c>
      <c r="AG37" s="1">
        <f t="shared" si="14"/>
        <v>36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0.38611327019459002</v>
      </c>
      <c r="Q38">
        <v>0.83217269270062699</v>
      </c>
      <c r="AF38" s="1">
        <v>22.657894736842099</v>
      </c>
      <c r="AG38" s="1">
        <f t="shared" si="14"/>
        <v>37</v>
      </c>
    </row>
    <row r="39" spans="2:33" x14ac:dyDescent="0.2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0.16300146170537799</v>
      </c>
      <c r="Q39">
        <v>6.5039565189487794E-2</v>
      </c>
      <c r="AF39" s="1">
        <v>23.220263157894699</v>
      </c>
      <c r="AG39" s="1">
        <f t="shared" si="14"/>
        <v>38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7.1635742671262506E-2</v>
      </c>
      <c r="Q40">
        <v>8.3814759204112708E-3</v>
      </c>
      <c r="AF40" s="1">
        <v>23.178421052631599</v>
      </c>
      <c r="AG40" s="1">
        <f t="shared" si="14"/>
        <v>39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7.19642338518105E-2</v>
      </c>
      <c r="Q41">
        <v>9.1079833393259303E-3</v>
      </c>
      <c r="AF41" s="1">
        <v>23.172631578947399</v>
      </c>
      <c r="AG41" s="1">
        <f t="shared" si="14"/>
        <v>40</v>
      </c>
    </row>
    <row r="42" spans="2:33" x14ac:dyDescent="0.2">
      <c r="E42" s="3" t="s">
        <v>53</v>
      </c>
      <c r="F42" s="3" t="s">
        <v>54</v>
      </c>
      <c r="G42" s="1">
        <v>23.988333333333301</v>
      </c>
      <c r="O42" t="s">
        <v>50</v>
      </c>
      <c r="P42">
        <v>0.163826096555932</v>
      </c>
      <c r="Q42">
        <v>6.7716563160014301E-2</v>
      </c>
      <c r="AF42" s="1">
        <v>57.071052631579001</v>
      </c>
      <c r="AG42" s="1">
        <f t="shared" si="14"/>
        <v>41</v>
      </c>
    </row>
    <row r="43" spans="2:33" x14ac:dyDescent="0.2">
      <c r="E43" s="3" t="s">
        <v>53</v>
      </c>
      <c r="F43" s="3" t="s">
        <v>54</v>
      </c>
      <c r="G43" s="1">
        <v>24.058611111111102</v>
      </c>
      <c r="O43" t="s">
        <v>51</v>
      </c>
      <c r="P43">
        <v>7.1418839920554394E-2</v>
      </c>
      <c r="Q43">
        <v>8.1495591150819204E-3</v>
      </c>
      <c r="AF43" s="1">
        <v>57.058947368421101</v>
      </c>
      <c r="AG43" s="1">
        <f t="shared" si="14"/>
        <v>42</v>
      </c>
    </row>
    <row r="44" spans="2:33" x14ac:dyDescent="0.2">
      <c r="E44" s="3" t="s">
        <v>53</v>
      </c>
      <c r="F44" s="3" t="s">
        <v>54</v>
      </c>
      <c r="G44" s="1">
        <v>24.2230555555556</v>
      </c>
      <c r="AF44" s="1">
        <v>57.134473684210498</v>
      </c>
      <c r="AG44" s="1">
        <f t="shared" si="14"/>
        <v>43</v>
      </c>
    </row>
    <row r="45" spans="2:33" x14ac:dyDescent="0.2">
      <c r="E45" s="3" t="s">
        <v>53</v>
      </c>
      <c r="F45" s="3" t="s">
        <v>54</v>
      </c>
      <c r="G45" s="1">
        <v>23.878888888888898</v>
      </c>
      <c r="AF45" s="1">
        <v>57.156315789473702</v>
      </c>
      <c r="AG45" s="1">
        <f t="shared" si="14"/>
        <v>44</v>
      </c>
    </row>
    <row r="46" spans="2:33" x14ac:dyDescent="0.2">
      <c r="E46" s="3" t="s">
        <v>53</v>
      </c>
      <c r="F46" s="3" t="s">
        <v>54</v>
      </c>
      <c r="G46" s="1">
        <v>24.036666666666701</v>
      </c>
      <c r="AF46" s="1">
        <v>57.359473684210499</v>
      </c>
      <c r="AG46" s="1">
        <f t="shared" si="14"/>
        <v>45</v>
      </c>
    </row>
    <row r="47" spans="2:33" x14ac:dyDescent="0.2">
      <c r="E47" s="3" t="s">
        <v>53</v>
      </c>
      <c r="F47" s="3" t="s">
        <v>55</v>
      </c>
      <c r="G47" s="1">
        <v>2.5402777777777801</v>
      </c>
      <c r="AF47" s="1">
        <v>57.100789473684202</v>
      </c>
      <c r="AG47" s="1">
        <f t="shared" si="14"/>
        <v>46</v>
      </c>
    </row>
    <row r="48" spans="2:33" x14ac:dyDescent="0.2">
      <c r="E48" s="3" t="s">
        <v>53</v>
      </c>
      <c r="F48" s="3" t="s">
        <v>55</v>
      </c>
      <c r="G48" s="1">
        <v>2.35388888888889</v>
      </c>
      <c r="AF48" s="1">
        <v>57.033157894736803</v>
      </c>
      <c r="AG48" s="1">
        <f t="shared" si="14"/>
        <v>47</v>
      </c>
    </row>
    <row r="49" spans="5:33" x14ac:dyDescent="0.2">
      <c r="E49" s="3" t="s">
        <v>53</v>
      </c>
      <c r="F49" s="3" t="s">
        <v>55</v>
      </c>
      <c r="G49" s="1">
        <v>2.36</v>
      </c>
      <c r="AF49" s="1">
        <v>57.395526315789503</v>
      </c>
      <c r="AG49" s="1">
        <f t="shared" si="14"/>
        <v>48</v>
      </c>
    </row>
    <row r="50" spans="5:33" x14ac:dyDescent="0.2">
      <c r="E50" s="3" t="s">
        <v>53</v>
      </c>
      <c r="F50" s="3" t="s">
        <v>55</v>
      </c>
      <c r="G50" s="1">
        <v>2.4252777777777799</v>
      </c>
      <c r="AF50" s="1">
        <v>57.366578947368403</v>
      </c>
      <c r="AG50" s="1">
        <f t="shared" si="14"/>
        <v>49</v>
      </c>
    </row>
    <row r="51" spans="5:33" x14ac:dyDescent="0.2">
      <c r="E51" s="3" t="s">
        <v>53</v>
      </c>
      <c r="F51" s="3" t="s">
        <v>55</v>
      </c>
      <c r="G51" s="1">
        <v>2.395</v>
      </c>
      <c r="AF51" s="1">
        <v>57.1102631578947</v>
      </c>
      <c r="AG51" s="1">
        <f t="shared" si="14"/>
        <v>50</v>
      </c>
    </row>
    <row r="52" spans="5:33" x14ac:dyDescent="0.2">
      <c r="E52" s="3" t="s">
        <v>53</v>
      </c>
      <c r="F52" s="3" t="s">
        <v>55</v>
      </c>
      <c r="G52" s="1">
        <v>2.4211111111111099</v>
      </c>
      <c r="AF52" s="1">
        <v>22.742105263157899</v>
      </c>
      <c r="AG52" s="1">
        <f t="shared" si="14"/>
        <v>51</v>
      </c>
    </row>
    <row r="53" spans="5:33" x14ac:dyDescent="0.2">
      <c r="E53" s="3" t="s">
        <v>53</v>
      </c>
      <c r="F53" s="3" t="s">
        <v>55</v>
      </c>
      <c r="G53" s="1">
        <v>2.4175</v>
      </c>
      <c r="AF53" s="1">
        <v>22.931578947368401</v>
      </c>
      <c r="AG53" s="1">
        <f t="shared" si="14"/>
        <v>52</v>
      </c>
    </row>
    <row r="54" spans="5:33" x14ac:dyDescent="0.2">
      <c r="E54" s="3" t="s">
        <v>53</v>
      </c>
      <c r="F54" s="3" t="s">
        <v>55</v>
      </c>
      <c r="G54" s="1">
        <v>2.3772222222222199</v>
      </c>
      <c r="AF54" s="1">
        <v>22.837894736842099</v>
      </c>
      <c r="AG54" s="1">
        <f t="shared" si="14"/>
        <v>53</v>
      </c>
    </row>
    <row r="55" spans="5:33" x14ac:dyDescent="0.2">
      <c r="E55" s="3" t="s">
        <v>53</v>
      </c>
      <c r="F55" s="3" t="s">
        <v>55</v>
      </c>
      <c r="G55" s="1">
        <v>2.3711111111111101</v>
      </c>
      <c r="AF55" s="1">
        <v>22.965</v>
      </c>
      <c r="AG55" s="1">
        <f t="shared" si="14"/>
        <v>54</v>
      </c>
    </row>
    <row r="56" spans="5:33" x14ac:dyDescent="0.2">
      <c r="E56" s="3" t="s">
        <v>53</v>
      </c>
      <c r="F56" s="3" t="s">
        <v>55</v>
      </c>
      <c r="G56" s="1">
        <v>2.4422222222222199</v>
      </c>
      <c r="AF56" s="1">
        <v>22.838421052631599</v>
      </c>
      <c r="AG56" s="1">
        <f t="shared" si="14"/>
        <v>55</v>
      </c>
    </row>
    <row r="57" spans="5:33" x14ac:dyDescent="0.2">
      <c r="E57" s="3" t="s">
        <v>53</v>
      </c>
      <c r="F57" s="3" t="s">
        <v>56</v>
      </c>
      <c r="G57" s="1">
        <v>4.1302777777777804</v>
      </c>
      <c r="AF57" s="1">
        <v>22.795263157894698</v>
      </c>
      <c r="AG57" s="1">
        <f t="shared" si="14"/>
        <v>56</v>
      </c>
    </row>
    <row r="58" spans="5:33" x14ac:dyDescent="0.2">
      <c r="E58" s="3" t="s">
        <v>53</v>
      </c>
      <c r="F58" s="3" t="s">
        <v>56</v>
      </c>
      <c r="G58" s="1">
        <v>3.9577777777777801</v>
      </c>
      <c r="AF58" s="1">
        <v>22.932894736842101</v>
      </c>
      <c r="AG58" s="1">
        <f t="shared" si="14"/>
        <v>57</v>
      </c>
    </row>
    <row r="59" spans="5:33" x14ac:dyDescent="0.2">
      <c r="E59" s="3" t="s">
        <v>53</v>
      </c>
      <c r="F59" s="3" t="s">
        <v>56</v>
      </c>
      <c r="G59" s="1">
        <v>4.1608333333333301</v>
      </c>
      <c r="AF59" s="1">
        <v>23.188684210526301</v>
      </c>
      <c r="AG59" s="1">
        <f t="shared" si="14"/>
        <v>58</v>
      </c>
    </row>
    <row r="60" spans="5:33" x14ac:dyDescent="0.2">
      <c r="E60" s="3" t="s">
        <v>53</v>
      </c>
      <c r="F60" s="3" t="s">
        <v>56</v>
      </c>
      <c r="G60" s="1">
        <v>3.9708333333333301</v>
      </c>
      <c r="AF60" s="1">
        <v>23.0342105263158</v>
      </c>
      <c r="AG60" s="1">
        <f t="shared" si="14"/>
        <v>59</v>
      </c>
    </row>
    <row r="61" spans="5:33" x14ac:dyDescent="0.2">
      <c r="E61" s="3" t="s">
        <v>53</v>
      </c>
      <c r="F61" s="3" t="s">
        <v>56</v>
      </c>
      <c r="G61" s="1">
        <v>3.855</v>
      </c>
      <c r="AF61" s="1">
        <v>22.966578947368401</v>
      </c>
      <c r="AG61" s="1">
        <f t="shared" si="14"/>
        <v>60</v>
      </c>
    </row>
    <row r="62" spans="5:33" x14ac:dyDescent="0.2">
      <c r="E62" s="3" t="s">
        <v>53</v>
      </c>
      <c r="F62" s="3" t="s">
        <v>56</v>
      </c>
      <c r="G62" s="1">
        <v>4.1397222222222201</v>
      </c>
      <c r="AF62" s="1">
        <v>38.399210526315798</v>
      </c>
      <c r="AG62" s="1">
        <f t="shared" si="14"/>
        <v>61</v>
      </c>
    </row>
    <row r="63" spans="5:33" x14ac:dyDescent="0.2">
      <c r="E63" s="3" t="s">
        <v>53</v>
      </c>
      <c r="F63" s="3" t="s">
        <v>56</v>
      </c>
      <c r="G63" s="1">
        <v>4.0816666666666697</v>
      </c>
      <c r="AF63" s="1">
        <v>37.788421052631598</v>
      </c>
      <c r="AG63" s="1">
        <f t="shared" si="14"/>
        <v>62</v>
      </c>
    </row>
    <row r="64" spans="5:33" x14ac:dyDescent="0.2">
      <c r="E64" s="3" t="s">
        <v>53</v>
      </c>
      <c r="F64" s="3" t="s">
        <v>56</v>
      </c>
      <c r="G64" s="1">
        <v>3.9655555555555599</v>
      </c>
      <c r="AF64" s="1">
        <v>38.657368421052603</v>
      </c>
      <c r="AG64" s="1">
        <f t="shared" si="14"/>
        <v>63</v>
      </c>
    </row>
    <row r="65" spans="5:33" x14ac:dyDescent="0.2">
      <c r="E65" s="3" t="s">
        <v>53</v>
      </c>
      <c r="F65" s="3" t="s">
        <v>56</v>
      </c>
      <c r="G65" s="1">
        <v>3.9966666666666701</v>
      </c>
      <c r="AF65" s="1">
        <v>38.239736842105302</v>
      </c>
      <c r="AG65" s="1">
        <f t="shared" si="14"/>
        <v>64</v>
      </c>
    </row>
    <row r="66" spans="5:33" x14ac:dyDescent="0.2">
      <c r="E66" s="3" t="s">
        <v>53</v>
      </c>
      <c r="F66" s="3" t="s">
        <v>56</v>
      </c>
      <c r="G66" s="1">
        <v>3.9486111111111102</v>
      </c>
      <c r="AF66" s="1">
        <v>37.967631578947397</v>
      </c>
      <c r="AG66" s="1">
        <f t="shared" si="14"/>
        <v>65</v>
      </c>
    </row>
    <row r="67" spans="5:33" x14ac:dyDescent="0.2">
      <c r="E67" s="3" t="s">
        <v>53</v>
      </c>
      <c r="F67" s="3" t="s">
        <v>57</v>
      </c>
      <c r="G67" s="1">
        <v>2.5122222222222201</v>
      </c>
      <c r="AF67" s="1">
        <v>38.465789473684197</v>
      </c>
      <c r="AG67" s="1">
        <f t="shared" ref="AG67:AG81" si="15">AG66+1</f>
        <v>66</v>
      </c>
    </row>
    <row r="68" spans="5:33" x14ac:dyDescent="0.2">
      <c r="E68" s="3" t="s">
        <v>53</v>
      </c>
      <c r="F68" s="3" t="s">
        <v>57</v>
      </c>
      <c r="G68" s="1">
        <v>2.3913888888888901</v>
      </c>
      <c r="AF68" s="1">
        <v>37.51</v>
      </c>
      <c r="AG68" s="1">
        <f t="shared" si="15"/>
        <v>67</v>
      </c>
    </row>
    <row r="69" spans="5:33" x14ac:dyDescent="0.2">
      <c r="E69" s="3" t="s">
        <v>53</v>
      </c>
      <c r="F69" s="3" t="s">
        <v>57</v>
      </c>
      <c r="G69" s="1">
        <v>2.3877777777777802</v>
      </c>
      <c r="AF69" s="1">
        <v>38.009473684210498</v>
      </c>
      <c r="AG69" s="1">
        <f t="shared" si="15"/>
        <v>68</v>
      </c>
    </row>
    <row r="70" spans="5:33" x14ac:dyDescent="0.2">
      <c r="E70" s="3" t="s">
        <v>53</v>
      </c>
      <c r="F70" s="3" t="s">
        <v>57</v>
      </c>
      <c r="G70" s="1">
        <v>2.3686111111111101</v>
      </c>
      <c r="AF70" s="1">
        <v>37.7089473684211</v>
      </c>
      <c r="AG70" s="1">
        <f t="shared" si="15"/>
        <v>69</v>
      </c>
    </row>
    <row r="71" spans="5:33" x14ac:dyDescent="0.2">
      <c r="E71" s="3" t="s">
        <v>53</v>
      </c>
      <c r="F71" s="3" t="s">
        <v>57</v>
      </c>
      <c r="G71" s="1">
        <v>2.3816666666666699</v>
      </c>
      <c r="AF71" s="1">
        <v>37.8892105263158</v>
      </c>
      <c r="AG71" s="1">
        <f t="shared" si="15"/>
        <v>70</v>
      </c>
    </row>
    <row r="72" spans="5:33" x14ac:dyDescent="0.2">
      <c r="E72" s="3" t="s">
        <v>53</v>
      </c>
      <c r="F72" s="3" t="s">
        <v>57</v>
      </c>
      <c r="G72" s="1">
        <v>2.43861111111111</v>
      </c>
      <c r="AF72" s="1">
        <v>22.457631578947399</v>
      </c>
      <c r="AG72" s="1">
        <f t="shared" si="15"/>
        <v>71</v>
      </c>
    </row>
    <row r="73" spans="5:33" x14ac:dyDescent="0.2">
      <c r="E73" s="3" t="s">
        <v>53</v>
      </c>
      <c r="F73" s="3" t="s">
        <v>57</v>
      </c>
      <c r="G73" s="1">
        <v>2.3438888888888898</v>
      </c>
      <c r="AF73" s="1">
        <v>22.684473684210499</v>
      </c>
      <c r="AG73" s="1">
        <f t="shared" si="15"/>
        <v>72</v>
      </c>
    </row>
    <row r="74" spans="5:33" x14ac:dyDescent="0.2">
      <c r="E74" s="3" t="s">
        <v>53</v>
      </c>
      <c r="F74" s="3" t="s">
        <v>57</v>
      </c>
      <c r="G74" s="1">
        <v>2.3472222222222201</v>
      </c>
      <c r="AF74" s="1">
        <v>22.8744736842105</v>
      </c>
      <c r="AG74" s="1">
        <f t="shared" si="15"/>
        <v>73</v>
      </c>
    </row>
    <row r="75" spans="5:33" x14ac:dyDescent="0.2">
      <c r="E75" s="3" t="s">
        <v>53</v>
      </c>
      <c r="F75" s="3" t="s">
        <v>57</v>
      </c>
      <c r="G75" s="1">
        <v>2.33555555555556</v>
      </c>
      <c r="AF75" s="1">
        <v>22.629473684210499</v>
      </c>
      <c r="AG75" s="1">
        <f t="shared" si="15"/>
        <v>74</v>
      </c>
    </row>
    <row r="76" spans="5:33" x14ac:dyDescent="0.2">
      <c r="E76" s="3" t="s">
        <v>53</v>
      </c>
      <c r="F76" s="3" t="s">
        <v>57</v>
      </c>
      <c r="G76" s="1">
        <v>2.4338888888888901</v>
      </c>
      <c r="AF76" s="1">
        <v>22.783947368421099</v>
      </c>
      <c r="AG76" s="1">
        <f t="shared" si="15"/>
        <v>75</v>
      </c>
    </row>
    <row r="77" spans="5:33" x14ac:dyDescent="0.2">
      <c r="E77" s="3" t="s">
        <v>53</v>
      </c>
      <c r="F77" s="3" t="s">
        <v>58</v>
      </c>
      <c r="G77" s="1">
        <v>6.0461111111111103</v>
      </c>
      <c r="AF77" s="1">
        <v>22.677631578947398</v>
      </c>
      <c r="AG77" s="1">
        <f t="shared" si="15"/>
        <v>76</v>
      </c>
    </row>
    <row r="78" spans="5:33" x14ac:dyDescent="0.2">
      <c r="E78" s="3" t="s">
        <v>53</v>
      </c>
      <c r="F78" s="3" t="s">
        <v>58</v>
      </c>
      <c r="G78" s="1">
        <v>5.9741666666666697</v>
      </c>
      <c r="AF78" s="1">
        <v>22.578157894736801</v>
      </c>
      <c r="AG78" s="1">
        <f t="shared" si="15"/>
        <v>77</v>
      </c>
    </row>
    <row r="79" spans="5:33" x14ac:dyDescent="0.2">
      <c r="E79" s="3" t="s">
        <v>53</v>
      </c>
      <c r="F79" s="3" t="s">
        <v>58</v>
      </c>
      <c r="G79" s="1">
        <v>6.0436111111111099</v>
      </c>
      <c r="AF79" s="1">
        <v>23.0497368421053</v>
      </c>
      <c r="AG79" s="1">
        <f t="shared" si="15"/>
        <v>78</v>
      </c>
    </row>
    <row r="80" spans="5:33" x14ac:dyDescent="0.2">
      <c r="E80" s="3" t="s">
        <v>53</v>
      </c>
      <c r="F80" s="3" t="s">
        <v>58</v>
      </c>
      <c r="G80" s="1">
        <v>6.0136111111111097</v>
      </c>
      <c r="AF80" s="1">
        <v>23.126842105263201</v>
      </c>
      <c r="AG80" s="1">
        <f t="shared" si="15"/>
        <v>79</v>
      </c>
    </row>
    <row r="81" spans="5:33" x14ac:dyDescent="0.2">
      <c r="E81" s="3" t="s">
        <v>53</v>
      </c>
      <c r="F81" s="3" t="s">
        <v>58</v>
      </c>
      <c r="G81" s="1">
        <v>6.0922222222222198</v>
      </c>
      <c r="AF81" s="1">
        <v>22.942894736842099</v>
      </c>
      <c r="AG81" s="1">
        <f t="shared" si="15"/>
        <v>80</v>
      </c>
    </row>
    <row r="82" spans="5:33" x14ac:dyDescent="0.2">
      <c r="E82" s="3" t="s">
        <v>53</v>
      </c>
      <c r="F82" s="3" t="s">
        <v>58</v>
      </c>
      <c r="G82" s="1">
        <v>5.9744444444444396</v>
      </c>
    </row>
    <row r="83" spans="5:33" x14ac:dyDescent="0.2">
      <c r="E83" s="3" t="s">
        <v>53</v>
      </c>
      <c r="F83" s="3" t="s">
        <v>58</v>
      </c>
      <c r="G83" s="1">
        <v>6.0308333333333302</v>
      </c>
    </row>
    <row r="84" spans="5:33" x14ac:dyDescent="0.2">
      <c r="E84" s="3" t="s">
        <v>53</v>
      </c>
      <c r="F84" s="3" t="s">
        <v>58</v>
      </c>
      <c r="G84" s="1">
        <v>6.0216666666666701</v>
      </c>
    </row>
    <row r="85" spans="5:33" x14ac:dyDescent="0.2">
      <c r="E85" s="3" t="s">
        <v>53</v>
      </c>
      <c r="F85" s="3" t="s">
        <v>58</v>
      </c>
      <c r="G85" s="1">
        <v>6.0477777777777799</v>
      </c>
    </row>
    <row r="86" spans="5:33" x14ac:dyDescent="0.2">
      <c r="E86" s="3" t="s">
        <v>53</v>
      </c>
      <c r="F86" s="3" t="s">
        <v>58</v>
      </c>
      <c r="G86" s="1">
        <v>6.0136111111111097</v>
      </c>
    </row>
    <row r="87" spans="5:33" x14ac:dyDescent="0.2">
      <c r="E87" s="3" t="s">
        <v>53</v>
      </c>
      <c r="F87" s="3" t="s">
        <v>59</v>
      </c>
      <c r="G87" s="1">
        <v>2.5363888888888901</v>
      </c>
    </row>
    <row r="88" spans="5:33" x14ac:dyDescent="0.2">
      <c r="E88" s="3" t="s">
        <v>53</v>
      </c>
      <c r="F88" s="3" t="s">
        <v>59</v>
      </c>
      <c r="G88" s="1">
        <v>2.4116666666666702</v>
      </c>
    </row>
    <row r="89" spans="5:33" x14ac:dyDescent="0.2">
      <c r="E89" s="3" t="s">
        <v>53</v>
      </c>
      <c r="F89" s="3" t="s">
        <v>59</v>
      </c>
      <c r="G89" s="1">
        <v>2.39638888888889</v>
      </c>
    </row>
    <row r="90" spans="5:33" x14ac:dyDescent="0.2">
      <c r="E90" s="3" t="s">
        <v>53</v>
      </c>
      <c r="F90" s="3" t="s">
        <v>59</v>
      </c>
      <c r="G90" s="1">
        <v>2.4705555555555598</v>
      </c>
    </row>
    <row r="91" spans="5:33" x14ac:dyDescent="0.2">
      <c r="E91" s="3" t="s">
        <v>53</v>
      </c>
      <c r="F91" s="3" t="s">
        <v>59</v>
      </c>
      <c r="G91" s="1">
        <v>2.4075000000000002</v>
      </c>
    </row>
    <row r="92" spans="5:33" x14ac:dyDescent="0.2">
      <c r="E92" s="3" t="s">
        <v>53</v>
      </c>
      <c r="F92" s="3" t="s">
        <v>59</v>
      </c>
      <c r="G92" s="1">
        <v>2.4108333333333301</v>
      </c>
    </row>
    <row r="93" spans="5:33" x14ac:dyDescent="0.2">
      <c r="E93" s="3" t="s">
        <v>53</v>
      </c>
      <c r="F93" s="3" t="s">
        <v>59</v>
      </c>
      <c r="G93" s="1">
        <v>2.3547222222222199</v>
      </c>
    </row>
    <row r="94" spans="5:33" x14ac:dyDescent="0.2">
      <c r="E94" s="3" t="s">
        <v>53</v>
      </c>
      <c r="F94" s="3" t="s">
        <v>59</v>
      </c>
      <c r="G94" s="1">
        <v>2.2613888888888898</v>
      </c>
    </row>
    <row r="95" spans="5:33" x14ac:dyDescent="0.2">
      <c r="E95" s="3" t="s">
        <v>53</v>
      </c>
      <c r="F95" s="3" t="s">
        <v>59</v>
      </c>
      <c r="G95" s="1">
        <v>2.4113888888888901</v>
      </c>
    </row>
    <row r="96" spans="5:33" x14ac:dyDescent="0.2">
      <c r="E96" s="3" t="s">
        <v>53</v>
      </c>
      <c r="F96" s="3" t="s">
        <v>59</v>
      </c>
      <c r="G96" s="1">
        <v>2.3938888888888901</v>
      </c>
    </row>
    <row r="97" spans="5:7" x14ac:dyDescent="0.2">
      <c r="E97" s="3" t="s">
        <v>53</v>
      </c>
      <c r="F97" s="3" t="s">
        <v>60</v>
      </c>
      <c r="G97" s="1">
        <v>4.18888888888889</v>
      </c>
    </row>
    <row r="98" spans="5:7" x14ac:dyDescent="0.2">
      <c r="E98" s="3" t="s">
        <v>53</v>
      </c>
      <c r="F98" s="3" t="s">
        <v>60</v>
      </c>
      <c r="G98" s="1">
        <v>4.0155555555555598</v>
      </c>
    </row>
    <row r="99" spans="5:7" x14ac:dyDescent="0.2">
      <c r="E99" s="3" t="s">
        <v>53</v>
      </c>
      <c r="F99" s="3" t="s">
        <v>60</v>
      </c>
      <c r="G99" s="1">
        <v>4.1483333333333299</v>
      </c>
    </row>
    <row r="100" spans="5:7" x14ac:dyDescent="0.2">
      <c r="E100" s="3" t="s">
        <v>53</v>
      </c>
      <c r="F100" s="3" t="s">
        <v>60</v>
      </c>
      <c r="G100" s="1">
        <v>3.9880555555555599</v>
      </c>
    </row>
    <row r="101" spans="5:7" x14ac:dyDescent="0.2">
      <c r="E101" s="3" t="s">
        <v>53</v>
      </c>
      <c r="F101" s="3" t="s">
        <v>60</v>
      </c>
      <c r="G101" s="1">
        <v>3.8441666666666698</v>
      </c>
    </row>
    <row r="102" spans="5:7" x14ac:dyDescent="0.2">
      <c r="E102" s="3" t="s">
        <v>53</v>
      </c>
      <c r="F102" s="3" t="s">
        <v>60</v>
      </c>
      <c r="G102" s="1">
        <v>4.0588888888888901</v>
      </c>
    </row>
    <row r="103" spans="5:7" x14ac:dyDescent="0.2">
      <c r="E103" s="3" t="s">
        <v>53</v>
      </c>
      <c r="F103" s="3" t="s">
        <v>60</v>
      </c>
      <c r="G103" s="1">
        <v>4.0783333333333296</v>
      </c>
    </row>
    <row r="104" spans="5:7" x14ac:dyDescent="0.2">
      <c r="E104" s="3" t="s">
        <v>53</v>
      </c>
      <c r="F104" s="3" t="s">
        <v>60</v>
      </c>
      <c r="G104" s="1">
        <v>3.93916666666667</v>
      </c>
    </row>
    <row r="105" spans="5:7" x14ac:dyDescent="0.2">
      <c r="E105" s="3" t="s">
        <v>53</v>
      </c>
      <c r="F105" s="3" t="s">
        <v>60</v>
      </c>
      <c r="G105" s="1">
        <v>4.0033333333333303</v>
      </c>
    </row>
    <row r="106" spans="5:7" x14ac:dyDescent="0.2">
      <c r="E106" s="3" t="s">
        <v>53</v>
      </c>
      <c r="F106" s="3" t="s">
        <v>60</v>
      </c>
      <c r="G106" s="1">
        <v>3.9638888888888899</v>
      </c>
    </row>
    <row r="107" spans="5:7" x14ac:dyDescent="0.2">
      <c r="E107" s="3" t="s">
        <v>53</v>
      </c>
      <c r="F107" s="3" t="s">
        <v>61</v>
      </c>
      <c r="G107" s="1">
        <v>2.4955555555555602</v>
      </c>
    </row>
    <row r="108" spans="5:7" x14ac:dyDescent="0.2">
      <c r="E108" s="3" t="s">
        <v>53</v>
      </c>
      <c r="F108" s="3" t="s">
        <v>61</v>
      </c>
      <c r="G108" s="1">
        <v>2.3450000000000002</v>
      </c>
    </row>
    <row r="109" spans="5:7" x14ac:dyDescent="0.2">
      <c r="E109" s="3" t="s">
        <v>53</v>
      </c>
      <c r="F109" s="3" t="s">
        <v>61</v>
      </c>
      <c r="G109" s="1">
        <v>2.4277777777777798</v>
      </c>
    </row>
    <row r="110" spans="5:7" x14ac:dyDescent="0.2">
      <c r="E110" s="3" t="s">
        <v>53</v>
      </c>
      <c r="F110" s="3" t="s">
        <v>61</v>
      </c>
      <c r="G110" s="1">
        <v>2.4591666666666701</v>
      </c>
    </row>
    <row r="111" spans="5:7" x14ac:dyDescent="0.2">
      <c r="E111" s="3" t="s">
        <v>53</v>
      </c>
      <c r="F111" s="3" t="s">
        <v>61</v>
      </c>
      <c r="G111" s="1">
        <v>2.4275000000000002</v>
      </c>
    </row>
    <row r="112" spans="5:7" x14ac:dyDescent="0.2">
      <c r="E112" s="3" t="s">
        <v>53</v>
      </c>
      <c r="F112" s="3" t="s">
        <v>61</v>
      </c>
      <c r="G112" s="1">
        <v>2.3533333333333299</v>
      </c>
    </row>
    <row r="113" spans="5:7" x14ac:dyDescent="0.2">
      <c r="E113" s="3" t="s">
        <v>53</v>
      </c>
      <c r="F113" s="3" t="s">
        <v>61</v>
      </c>
      <c r="G113" s="1">
        <v>2.3913888888888901</v>
      </c>
    </row>
    <row r="114" spans="5:7" x14ac:dyDescent="0.2">
      <c r="E114" s="3" t="s">
        <v>53</v>
      </c>
      <c r="F114" s="3" t="s">
        <v>61</v>
      </c>
      <c r="G114" s="1">
        <v>2.3458333333333301</v>
      </c>
    </row>
    <row r="115" spans="5:7" x14ac:dyDescent="0.2">
      <c r="E115" s="3" t="s">
        <v>53</v>
      </c>
      <c r="F115" s="3" t="s">
        <v>61</v>
      </c>
      <c r="G115" s="1">
        <v>2.3530555555555601</v>
      </c>
    </row>
    <row r="116" spans="5:7" x14ac:dyDescent="0.2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activeCellId="1" sqref="G37:G116 C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0.15143762664923399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0.15143762664923399</v>
      </c>
      <c r="K2" s="1">
        <v>0.15124835533349101</v>
      </c>
      <c r="L2" s="1">
        <v>0.15124912160555801</v>
      </c>
      <c r="M2" s="1">
        <v>0.15150043054281201</v>
      </c>
      <c r="N2" s="1">
        <v>0.15124169739905499</v>
      </c>
      <c r="O2" s="1">
        <v>0.15129417819959901</v>
      </c>
      <c r="P2" s="1">
        <v>0.15136029054033001</v>
      </c>
      <c r="Q2" s="1">
        <v>0.15106482707398999</v>
      </c>
      <c r="R2" s="1">
        <v>0.15137185110698401</v>
      </c>
      <c r="S2" s="1">
        <v>0.151424453362386</v>
      </c>
      <c r="T2">
        <f t="shared" ref="T2:T9" si="4">AVERAGE(J2:S2)</f>
        <v>0.15131928318134391</v>
      </c>
      <c r="U2">
        <f t="shared" ref="U2:AD2" si="5">J2-$T2</f>
        <v>1.1834346789008077E-4</v>
      </c>
      <c r="V2">
        <f t="shared" si="5"/>
        <v>-7.0927847852897408E-5</v>
      </c>
      <c r="W2">
        <f t="shared" si="5"/>
        <v>-7.0161575785904207E-5</v>
      </c>
      <c r="X2">
        <f t="shared" si="5"/>
        <v>1.8114736146809807E-4</v>
      </c>
      <c r="Y2">
        <f t="shared" si="5"/>
        <v>-7.7585782288919214E-5</v>
      </c>
      <c r="Z2">
        <f t="shared" si="5"/>
        <v>-2.5104981744905608E-5</v>
      </c>
      <c r="AA2">
        <f t="shared" si="5"/>
        <v>4.1007358986100417E-5</v>
      </c>
      <c r="AB2">
        <f t="shared" si="5"/>
        <v>-2.5445610735391755E-4</v>
      </c>
      <c r="AC2">
        <f t="shared" si="5"/>
        <v>5.2567925640095714E-5</v>
      </c>
      <c r="AD2">
        <f t="shared" si="5"/>
        <v>1.0517018104208575E-4</v>
      </c>
      <c r="AF2" s="1">
        <f t="shared" ref="AF2:AF33" si="6">AF1+1</f>
        <v>2</v>
      </c>
      <c r="AG2" s="1">
        <v>0.15124835533349101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0.88181482027792901</v>
      </c>
      <c r="K3" s="1">
        <v>0.871870294624288</v>
      </c>
      <c r="L3" s="1">
        <v>0.87505180485695999</v>
      </c>
      <c r="M3" s="1">
        <v>0.86576761539017399</v>
      </c>
      <c r="N3" s="1">
        <v>0.87916157137667705</v>
      </c>
      <c r="O3" s="1">
        <v>0.87421870784113298</v>
      </c>
      <c r="P3" s="1">
        <v>0.87005845654576597</v>
      </c>
      <c r="Q3" s="1">
        <v>0.87312949798815798</v>
      </c>
      <c r="R3" s="1">
        <v>0.86752242651772604</v>
      </c>
      <c r="S3" s="1">
        <v>0.87751244925487704</v>
      </c>
      <c r="T3">
        <f t="shared" si="4"/>
        <v>0.87361076446736874</v>
      </c>
      <c r="U3">
        <f t="shared" ref="U3:U9" si="7">J3-T3</f>
        <v>8.2040558105602734E-3</v>
      </c>
      <c r="V3">
        <f t="shared" ref="V3:AD9" si="8">K3-$T3</f>
        <v>-1.7404698430807386E-3</v>
      </c>
      <c r="W3">
        <f t="shared" si="8"/>
        <v>1.4410403895912527E-3</v>
      </c>
      <c r="X3">
        <f t="shared" si="8"/>
        <v>-7.8431490771947443E-3</v>
      </c>
      <c r="Y3">
        <f t="shared" si="8"/>
        <v>5.5508069093083146E-3</v>
      </c>
      <c r="Z3">
        <f t="shared" si="8"/>
        <v>6.0794337376424146E-4</v>
      </c>
      <c r="AA3">
        <f t="shared" si="8"/>
        <v>-3.5523079216027709E-3</v>
      </c>
      <c r="AB3">
        <f t="shared" si="8"/>
        <v>-4.8126647921076238E-4</v>
      </c>
      <c r="AC3">
        <f t="shared" si="8"/>
        <v>-6.088337949642697E-3</v>
      </c>
      <c r="AD3">
        <f t="shared" si="8"/>
        <v>3.9016847875082972E-3</v>
      </c>
      <c r="AF3" s="1">
        <f t="shared" si="6"/>
        <v>3</v>
      </c>
      <c r="AG3" s="1">
        <v>0.15124912160555801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0.52296580324585595</v>
      </c>
      <c r="K4" s="1">
        <v>0.53181018610348596</v>
      </c>
      <c r="L4" s="1">
        <v>0.51867085070740704</v>
      </c>
      <c r="M4" s="1">
        <v>0.52042349015386102</v>
      </c>
      <c r="N4" s="1">
        <v>0.52640132636971604</v>
      </c>
      <c r="O4" s="1">
        <v>0.51741693593359295</v>
      </c>
      <c r="P4" s="1">
        <v>0.53217153218944002</v>
      </c>
      <c r="Q4" s="1">
        <v>0.52474291905015202</v>
      </c>
      <c r="R4" s="1">
        <v>0.52714290361467497</v>
      </c>
      <c r="S4" s="1">
        <v>0.53004697099378195</v>
      </c>
      <c r="T4">
        <f t="shared" si="4"/>
        <v>0.52517929183619683</v>
      </c>
      <c r="U4">
        <f t="shared" si="7"/>
        <v>-2.213488590340873E-3</v>
      </c>
      <c r="V4">
        <f t="shared" si="8"/>
        <v>6.6308942672891336E-3</v>
      </c>
      <c r="W4">
        <f t="shared" si="8"/>
        <v>-6.5084411287897881E-3</v>
      </c>
      <c r="X4">
        <f t="shared" si="8"/>
        <v>-4.7558016823358029E-3</v>
      </c>
      <c r="Y4">
        <f t="shared" si="8"/>
        <v>1.2220345335192118E-3</v>
      </c>
      <c r="Z4">
        <f t="shared" si="8"/>
        <v>-7.7623559026038791E-3</v>
      </c>
      <c r="AA4">
        <f t="shared" si="8"/>
        <v>6.9922403532431954E-3</v>
      </c>
      <c r="AB4">
        <f t="shared" si="8"/>
        <v>-4.3637278604480301E-4</v>
      </c>
      <c r="AC4">
        <f t="shared" si="8"/>
        <v>1.9636117784781471E-3</v>
      </c>
      <c r="AD4">
        <f t="shared" si="8"/>
        <v>4.8676791575851253E-3</v>
      </c>
      <c r="AF4" s="1">
        <f t="shared" si="6"/>
        <v>4</v>
      </c>
      <c r="AG4" s="1">
        <v>0.15150043054281201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0.88732095701536995</v>
      </c>
      <c r="K5" s="1">
        <v>0.87460651920605204</v>
      </c>
      <c r="L5" s="1">
        <v>0.87948679062302404</v>
      </c>
      <c r="M5" s="1">
        <v>0.87730837822934005</v>
      </c>
      <c r="N5" s="1">
        <v>0.86788684888989398</v>
      </c>
      <c r="O5" s="1">
        <v>0.87936791629533495</v>
      </c>
      <c r="P5" s="1">
        <v>0.88269087921169398</v>
      </c>
      <c r="Q5" s="1">
        <v>0.861537479893841</v>
      </c>
      <c r="R5" s="1">
        <v>0.86287594436831805</v>
      </c>
      <c r="S5" s="1">
        <v>0.86321078693952902</v>
      </c>
      <c r="T5">
        <f t="shared" si="4"/>
        <v>0.87362925006723968</v>
      </c>
      <c r="U5">
        <f t="shared" si="7"/>
        <v>1.3691706948130267E-2</v>
      </c>
      <c r="V5">
        <f t="shared" si="8"/>
        <v>9.7726913881235333E-4</v>
      </c>
      <c r="W5">
        <f t="shared" si="8"/>
        <v>5.8575405557843574E-3</v>
      </c>
      <c r="X5">
        <f t="shared" si="8"/>
        <v>3.6791281621003646E-3</v>
      </c>
      <c r="Y5">
        <f t="shared" si="8"/>
        <v>-5.7424011773457018E-3</v>
      </c>
      <c r="Z5">
        <f t="shared" si="8"/>
        <v>5.7386662280952683E-3</v>
      </c>
      <c r="AA5">
        <f t="shared" si="8"/>
        <v>9.0616291444542973E-3</v>
      </c>
      <c r="AB5">
        <f t="shared" si="8"/>
        <v>-1.2091770173398686E-2</v>
      </c>
      <c r="AC5">
        <f t="shared" si="8"/>
        <v>-1.0753305698921634E-2</v>
      </c>
      <c r="AD5">
        <f t="shared" si="8"/>
        <v>-1.0418463127710664E-2</v>
      </c>
      <c r="AF5" s="1">
        <f t="shared" si="6"/>
        <v>5</v>
      </c>
      <c r="AG5" s="1">
        <v>0.15124169739905499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0.35053678974824898</v>
      </c>
      <c r="K6" s="1">
        <v>0.35060017356379702</v>
      </c>
      <c r="L6" s="1">
        <v>0.35012511277950897</v>
      </c>
      <c r="M6" s="1">
        <v>0.35000752736248802</v>
      </c>
      <c r="N6" s="1">
        <v>0.348785341909437</v>
      </c>
      <c r="O6" s="1">
        <v>0.35035440487061897</v>
      </c>
      <c r="P6" s="1">
        <v>0.35076117522928502</v>
      </c>
      <c r="Q6" s="1">
        <v>0.34854379943510999</v>
      </c>
      <c r="R6" s="1">
        <v>0.34872542112082899</v>
      </c>
      <c r="S6" s="1">
        <v>0.35029737766970098</v>
      </c>
      <c r="T6">
        <f t="shared" si="4"/>
        <v>0.34987371236890241</v>
      </c>
      <c r="U6">
        <f t="shared" si="7"/>
        <v>6.6307737934656608E-4</v>
      </c>
      <c r="V6">
        <f t="shared" si="8"/>
        <v>7.2646119489461203E-4</v>
      </c>
      <c r="W6">
        <f t="shared" si="8"/>
        <v>2.5140041060656149E-4</v>
      </c>
      <c r="X6">
        <f t="shared" si="8"/>
        <v>1.3381499358561255E-4</v>
      </c>
      <c r="Y6">
        <f t="shared" si="8"/>
        <v>-1.0883704594654153E-3</v>
      </c>
      <c r="Z6">
        <f t="shared" si="8"/>
        <v>4.8069250171656197E-4</v>
      </c>
      <c r="AA6">
        <f t="shared" si="8"/>
        <v>8.8746286038260402E-4</v>
      </c>
      <c r="AB6">
        <f t="shared" si="8"/>
        <v>-1.3299129337924209E-3</v>
      </c>
      <c r="AC6">
        <f t="shared" si="8"/>
        <v>-1.1482912480734186E-3</v>
      </c>
      <c r="AD6">
        <f t="shared" si="8"/>
        <v>4.2366530079857023E-4</v>
      </c>
      <c r="AF6" s="1">
        <f t="shared" si="6"/>
        <v>6</v>
      </c>
      <c r="AG6" s="1">
        <v>0.15129417819959901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0.87972346518965705</v>
      </c>
      <c r="K7" s="1">
        <v>0.87253930153424497</v>
      </c>
      <c r="L7" s="1">
        <v>0.87565027604319401</v>
      </c>
      <c r="M7" s="1">
        <v>0.87094066899614897</v>
      </c>
      <c r="N7" s="1">
        <v>0.87617381798287297</v>
      </c>
      <c r="O7" s="1">
        <v>0.877463810895319</v>
      </c>
      <c r="P7" s="1">
        <v>0.87230570412084396</v>
      </c>
      <c r="Q7" s="1">
        <v>0.86249270683326995</v>
      </c>
      <c r="R7" s="1">
        <v>0.86866560619775302</v>
      </c>
      <c r="S7" s="1">
        <v>0.87110863249872605</v>
      </c>
      <c r="T7">
        <f t="shared" si="4"/>
        <v>0.87270639902920311</v>
      </c>
      <c r="U7">
        <f t="shared" si="7"/>
        <v>7.0170661604539442E-3</v>
      </c>
      <c r="V7">
        <f t="shared" si="8"/>
        <v>-1.6709749495813497E-4</v>
      </c>
      <c r="W7">
        <f t="shared" si="8"/>
        <v>2.9438770139909032E-3</v>
      </c>
      <c r="X7">
        <f t="shared" si="8"/>
        <v>-1.7657300330541359E-3</v>
      </c>
      <c r="Y7">
        <f t="shared" si="8"/>
        <v>3.4674189536698652E-3</v>
      </c>
      <c r="Z7">
        <f t="shared" si="8"/>
        <v>4.7574118661158904E-3</v>
      </c>
      <c r="AA7">
        <f t="shared" si="8"/>
        <v>-4.006949083591449E-4</v>
      </c>
      <c r="AB7">
        <f t="shared" si="8"/>
        <v>-1.0213692195933155E-2</v>
      </c>
      <c r="AC7">
        <f t="shared" si="8"/>
        <v>-4.0407928314500907E-3</v>
      </c>
      <c r="AD7">
        <f t="shared" si="8"/>
        <v>-1.5977665304770516E-3</v>
      </c>
      <c r="AF7" s="1">
        <f t="shared" si="6"/>
        <v>7</v>
      </c>
      <c r="AG7" s="1">
        <v>0.15136029054033001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0.52097767004200002</v>
      </c>
      <c r="K8" s="1">
        <v>0.529466299878536</v>
      </c>
      <c r="L8" s="1">
        <v>0.51755651334181196</v>
      </c>
      <c r="M8" s="1">
        <v>0.52322685921922996</v>
      </c>
      <c r="N8" s="1">
        <v>0.526926586403766</v>
      </c>
      <c r="O8" s="1">
        <v>0.520096010136604</v>
      </c>
      <c r="P8" s="1">
        <v>0.53341177344165702</v>
      </c>
      <c r="Q8" s="1">
        <v>0.52620875280406298</v>
      </c>
      <c r="R8" s="1">
        <v>0.53049722794968202</v>
      </c>
      <c r="S8" s="1">
        <v>0.52798729363714203</v>
      </c>
      <c r="T8">
        <f t="shared" si="4"/>
        <v>0.52563549868544912</v>
      </c>
      <c r="U8">
        <f t="shared" si="7"/>
        <v>-4.6578286434491023E-3</v>
      </c>
      <c r="V8">
        <f t="shared" si="8"/>
        <v>3.8308011930868746E-3</v>
      </c>
      <c r="W8">
        <f t="shared" si="8"/>
        <v>-8.0789853436371573E-3</v>
      </c>
      <c r="X8">
        <f t="shared" si="8"/>
        <v>-2.4086394662191646E-3</v>
      </c>
      <c r="Y8">
        <f t="shared" si="8"/>
        <v>1.2910877183168745E-3</v>
      </c>
      <c r="Z8">
        <f t="shared" si="8"/>
        <v>-5.5394885488451173E-3</v>
      </c>
      <c r="AA8">
        <f t="shared" si="8"/>
        <v>7.7762747562079015E-3</v>
      </c>
      <c r="AB8">
        <f t="shared" si="8"/>
        <v>5.7325411861386399E-4</v>
      </c>
      <c r="AC8">
        <f t="shared" si="8"/>
        <v>4.8617292642328946E-3</v>
      </c>
      <c r="AD8">
        <f t="shared" si="8"/>
        <v>2.3517949516929093E-3</v>
      </c>
      <c r="AF8" s="1">
        <f t="shared" si="6"/>
        <v>8</v>
      </c>
      <c r="AG8" s="1">
        <v>0.15106482707398999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0.89063244934258401</v>
      </c>
      <c r="K9" s="1">
        <v>0.88192559968210305</v>
      </c>
      <c r="L9" s="1">
        <v>0.87452204783126197</v>
      </c>
      <c r="M9" s="1">
        <v>0.88376917314564196</v>
      </c>
      <c r="N9" s="1">
        <v>0.87809943192708395</v>
      </c>
      <c r="O9" s="1">
        <v>0.882253822190604</v>
      </c>
      <c r="P9" s="1">
        <v>0.88609185275076696</v>
      </c>
      <c r="Q9" s="1">
        <v>0.86801288793322695</v>
      </c>
      <c r="R9" s="1">
        <v>0.86509653414540399</v>
      </c>
      <c r="S9" s="1">
        <v>0.87189597944175901</v>
      </c>
      <c r="T9">
        <f t="shared" si="4"/>
        <v>0.87822997783904344</v>
      </c>
      <c r="U9">
        <f t="shared" si="7"/>
        <v>1.2402471503540569E-2</v>
      </c>
      <c r="V9">
        <f t="shared" si="8"/>
        <v>3.6956218430596044E-3</v>
      </c>
      <c r="W9">
        <f t="shared" si="8"/>
        <v>-3.7079300077814681E-3</v>
      </c>
      <c r="X9">
        <f t="shared" si="8"/>
        <v>5.5391953065985211E-3</v>
      </c>
      <c r="Y9">
        <f t="shared" si="8"/>
        <v>-1.3054591195948984E-4</v>
      </c>
      <c r="Z9">
        <f t="shared" si="8"/>
        <v>4.0238443515605571E-3</v>
      </c>
      <c r="AA9">
        <f t="shared" si="8"/>
        <v>7.8618749117235209E-3</v>
      </c>
      <c r="AB9">
        <f t="shared" si="8"/>
        <v>-1.021708990581649E-2</v>
      </c>
      <c r="AC9">
        <f t="shared" si="8"/>
        <v>-1.3133443693639446E-2</v>
      </c>
      <c r="AD9">
        <f t="shared" si="8"/>
        <v>-6.3339983972844349E-3</v>
      </c>
      <c r="AF9" s="1">
        <f t="shared" si="6"/>
        <v>9</v>
      </c>
      <c r="AG9" s="1">
        <v>0.15137185110698401</v>
      </c>
    </row>
    <row r="10" spans="1:33" x14ac:dyDescent="0.2">
      <c r="A10" t="s">
        <v>29</v>
      </c>
      <c r="B10">
        <f t="array" ref="B10">SUM(B$2:B$9 * $T$2:$T$9)</f>
        <v>5.0501841774747476</v>
      </c>
      <c r="C10">
        <f t="array" ref="C10">SUM(C$2:C$9 * $T$2:$T$9)</f>
        <v>-0.20270699837044914</v>
      </c>
      <c r="D10">
        <f t="array" ref="D10">SUM(D$2:D$9 * $T$2:$T$9)</f>
        <v>-1.9461686053309626</v>
      </c>
      <c r="E10">
        <f t="array" ref="E10">SUM(E$2:E$9 * $T$2:$T$9)</f>
        <v>-0.54407973056168824</v>
      </c>
      <c r="F10">
        <f t="array" ref="F10">SUM(F$2:F$9 * $T$2:$T$9)</f>
        <v>-0.19531427370317256</v>
      </c>
      <c r="G10">
        <f t="array" ref="G10">SUM(G$2:G$9 * $T$2:$T$9)</f>
        <v>-0.2036033155482756</v>
      </c>
      <c r="H10">
        <f t="array" ref="H10">SUM(H$2:H$9 * $T$2:$T$9)</f>
        <v>-0.5551638593811109</v>
      </c>
      <c r="I10">
        <f t="array" ref="I10">SUM(I$2:I$9 * $T$2:$T$9)</f>
        <v>-0.1925931291283367</v>
      </c>
      <c r="J10" s="3"/>
      <c r="K10" s="3"/>
      <c r="L10" s="3"/>
      <c r="M10" s="3"/>
      <c r="U10">
        <f t="shared" ref="U10:AD10" si="9">SUM(U$2:U$9)</f>
        <v>3.5225404036131724E-2</v>
      </c>
      <c r="V10">
        <f t="shared" si="9"/>
        <v>1.3882552451250807E-2</v>
      </c>
      <c r="W10">
        <f t="shared" si="9"/>
        <v>-7.8716596860212429E-3</v>
      </c>
      <c r="X10">
        <f t="shared" si="9"/>
        <v>-7.2400344350512513E-3</v>
      </c>
      <c r="Y10">
        <f t="shared" si="9"/>
        <v>4.4924447837547399E-3</v>
      </c>
      <c r="Z10">
        <f t="shared" si="9"/>
        <v>2.2816088880586172E-3</v>
      </c>
      <c r="AA10">
        <f t="shared" si="9"/>
        <v>2.8667486555035704E-2</v>
      </c>
      <c r="AB10">
        <f t="shared" si="9"/>
        <v>-3.4451306462936371E-2</v>
      </c>
      <c r="AC10">
        <f t="shared" si="9"/>
        <v>-2.8286262453376149E-2</v>
      </c>
      <c r="AD10">
        <f t="shared" si="9"/>
        <v>-6.7002336768451631E-3</v>
      </c>
      <c r="AE10" t="s">
        <v>29</v>
      </c>
      <c r="AF10" s="1">
        <f t="shared" si="6"/>
        <v>10</v>
      </c>
      <c r="AG10" s="1">
        <v>0.151424453362386</v>
      </c>
    </row>
    <row r="11" spans="1:33" x14ac:dyDescent="0.2">
      <c r="A11" t="s">
        <v>30</v>
      </c>
      <c r="B11">
        <f t="shared" ref="B11:I11" si="10">B10/8</f>
        <v>0.63127302218434345</v>
      </c>
      <c r="C11">
        <f t="shared" si="10"/>
        <v>-2.5338374796306143E-2</v>
      </c>
      <c r="D11">
        <f t="shared" si="10"/>
        <v>-0.24327107566637032</v>
      </c>
      <c r="E11">
        <f t="shared" si="10"/>
        <v>-6.8009966320211029E-2</v>
      </c>
      <c r="F11">
        <f t="shared" si="10"/>
        <v>-2.441428421289657E-2</v>
      </c>
      <c r="G11">
        <f t="shared" si="10"/>
        <v>-2.545041444353445E-2</v>
      </c>
      <c r="H11">
        <f t="shared" si="10"/>
        <v>-6.9395482422638863E-2</v>
      </c>
      <c r="I11">
        <f t="shared" si="10"/>
        <v>-2.4074141141042088E-2</v>
      </c>
      <c r="J11" s="3"/>
      <c r="K11" s="3"/>
      <c r="L11" s="3"/>
      <c r="M11" s="3"/>
      <c r="U11">
        <f t="shared" ref="U11:AD11" si="11">U10/8</f>
        <v>4.4031755045164656E-3</v>
      </c>
      <c r="V11">
        <f t="shared" si="11"/>
        <v>1.7353190564063509E-3</v>
      </c>
      <c r="W11">
        <f t="shared" si="11"/>
        <v>-9.8395746075265536E-4</v>
      </c>
      <c r="X11">
        <f t="shared" si="11"/>
        <v>-9.0500430438140642E-4</v>
      </c>
      <c r="Y11">
        <f t="shared" si="11"/>
        <v>5.6155559796934248E-4</v>
      </c>
      <c r="Z11">
        <f t="shared" si="11"/>
        <v>2.8520111100732715E-4</v>
      </c>
      <c r="AA11">
        <f t="shared" si="11"/>
        <v>3.583435819379463E-3</v>
      </c>
      <c r="AB11">
        <f t="shared" si="11"/>
        <v>-4.3064133078670463E-3</v>
      </c>
      <c r="AC11">
        <f t="shared" si="11"/>
        <v>-3.5357828066720186E-3</v>
      </c>
      <c r="AD11">
        <f t="shared" si="11"/>
        <v>-8.3752920960564539E-4</v>
      </c>
      <c r="AE11" t="s">
        <v>30</v>
      </c>
      <c r="AF11" s="1">
        <f t="shared" si="6"/>
        <v>11</v>
      </c>
      <c r="AG11" s="1">
        <v>0.88181482027792901</v>
      </c>
    </row>
    <row r="12" spans="1:33" x14ac:dyDescent="0.2">
      <c r="A12" t="s">
        <v>31</v>
      </c>
      <c r="C12">
        <f t="shared" ref="C12:I12" si="12">80*POWER(C11,2)</f>
        <v>5.1362658985446591E-2</v>
      </c>
      <c r="D12">
        <f t="shared" si="12"/>
        <v>4.7344653004698305</v>
      </c>
      <c r="E12">
        <f t="shared" si="12"/>
        <v>0.37002844151009906</v>
      </c>
      <c r="F12">
        <f t="shared" si="12"/>
        <v>4.7684581890247255E-2</v>
      </c>
      <c r="G12">
        <f t="shared" si="12"/>
        <v>5.181788762781335E-2</v>
      </c>
      <c r="H12">
        <f t="shared" si="12"/>
        <v>0.38525863845366237</v>
      </c>
      <c r="I12">
        <f t="shared" si="12"/>
        <v>4.6365141734305219E-2</v>
      </c>
      <c r="J12" s="3"/>
      <c r="K12" s="3"/>
      <c r="L12" s="3"/>
      <c r="M12" s="3"/>
      <c r="U12">
        <f t="array" ref="U12">SUM(POWER(U2:U9, 2))</f>
        <v>4.8487846399128756E-4</v>
      </c>
      <c r="V12">
        <f t="array" ref="V12">SUM(POWER(V2:V9, 2))</f>
        <v>7.6846405816281542E-5</v>
      </c>
      <c r="W12">
        <f t="array" ref="W12">SUM(POWER(W2:W9, 2))</f>
        <v>1.6650047050599848E-4</v>
      </c>
      <c r="X12">
        <f t="array" ref="X12">SUM(POWER(X2:X9, 2))</f>
        <v>1.3732137321354498E-4</v>
      </c>
      <c r="Y12">
        <f t="array" ref="Y12">SUM(POWER(Y2:Y9, 2))</f>
        <v>8.0177510769557117E-5</v>
      </c>
      <c r="Z12">
        <f t="array" ref="Z12">SUM(POWER(Z2:Z9, 2))</f>
        <v>1.632979743354215E-4</v>
      </c>
      <c r="AA12">
        <f t="array" ref="AA12">SUM(POWER(AA2:AA9, 2))</f>
        <v>2.6685279403228625E-4</v>
      </c>
      <c r="AB12">
        <f t="array" ref="AB12">SUM(POWER(AB2:AB9, 2))</f>
        <v>3.5750341558205538E-4</v>
      </c>
      <c r="AC12">
        <f t="array" ref="AC12">SUM(POWER(AC2:AC9, 2))</f>
        <v>3.7033031123670084E-4</v>
      </c>
      <c r="AD12">
        <f t="array" ref="AD12">SUM(POWER(AD2:AD9, 2))</f>
        <v>1.9585570463733284E-4</v>
      </c>
      <c r="AE12" t="s">
        <v>32</v>
      </c>
      <c r="AF12" s="1">
        <f t="shared" si="6"/>
        <v>12</v>
      </c>
      <c r="AG12" s="1">
        <v>0.871870294624288</v>
      </c>
    </row>
    <row r="13" spans="1:33" x14ac:dyDescent="0.2">
      <c r="A13" t="s">
        <v>33</v>
      </c>
      <c r="C13">
        <f t="shared" ref="C13:I13" si="13">C12/$B$17</f>
        <v>9.027968211730587E-3</v>
      </c>
      <c r="D13">
        <f t="shared" si="13"/>
        <v>0.83217269270062688</v>
      </c>
      <c r="E13">
        <f t="shared" si="13"/>
        <v>6.5039565189487808E-2</v>
      </c>
      <c r="F13">
        <f t="shared" si="13"/>
        <v>8.3814759204112726E-3</v>
      </c>
      <c r="G13">
        <f t="shared" si="13"/>
        <v>9.1079833393259268E-3</v>
      </c>
      <c r="H13">
        <f t="shared" si="13"/>
        <v>6.7716563160014329E-2</v>
      </c>
      <c r="I13">
        <f t="shared" si="13"/>
        <v>8.1495591150819238E-3</v>
      </c>
      <c r="J13" s="3"/>
      <c r="K13" s="3"/>
      <c r="L13" s="3"/>
      <c r="M13" s="3"/>
      <c r="AF13" s="1">
        <f t="shared" si="6"/>
        <v>13</v>
      </c>
      <c r="AG13" s="1">
        <v>0.87505180485695999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0.86576761539017399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0.87916157137667705</v>
      </c>
    </row>
    <row r="16" spans="1:33" x14ac:dyDescent="0.2">
      <c r="U16">
        <f>SUM(U12:AD12)/$B$17</f>
        <v>4.0419236332115332E-4</v>
      </c>
      <c r="AF16" s="1">
        <f t="shared" si="6"/>
        <v>16</v>
      </c>
      <c r="AG16" s="1">
        <v>0.87421870784113298</v>
      </c>
    </row>
    <row r="17" spans="1:33" x14ac:dyDescent="0.2">
      <c r="A17" t="s">
        <v>34</v>
      </c>
      <c r="B17">
        <f>SUM(C12:I12) + SUM(U12:AD12)</f>
        <v>5.6892822150955258</v>
      </c>
      <c r="AF17" s="1">
        <f t="shared" si="6"/>
        <v>17</v>
      </c>
      <c r="AG17" s="1">
        <v>0.87005845654576597</v>
      </c>
    </row>
    <row r="18" spans="1:33" x14ac:dyDescent="0.2">
      <c r="AF18" s="1">
        <f t="shared" si="6"/>
        <v>18</v>
      </c>
      <c r="AG18" s="1">
        <v>0.87312949798815798</v>
      </c>
    </row>
    <row r="19" spans="1:33" x14ac:dyDescent="0.2">
      <c r="AF19" s="1">
        <f t="shared" si="6"/>
        <v>19</v>
      </c>
      <c r="AG19" s="1">
        <v>0.86752242651772604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6"/>
        <v>20</v>
      </c>
      <c r="AG20" s="1">
        <v>0.87751244925487704</v>
      </c>
    </row>
    <row r="21" spans="1:33" x14ac:dyDescent="0.2">
      <c r="AF21" s="1">
        <f t="shared" si="6"/>
        <v>21</v>
      </c>
      <c r="AG21" s="1">
        <v>0.52296580324585595</v>
      </c>
    </row>
    <row r="22" spans="1:33" x14ac:dyDescent="0.2">
      <c r="AF22" s="1">
        <f t="shared" si="6"/>
        <v>22</v>
      </c>
      <c r="AG22" s="1">
        <v>0.53181018610348596</v>
      </c>
    </row>
    <row r="23" spans="1:33" x14ac:dyDescent="0.2">
      <c r="AF23" s="1">
        <f t="shared" si="6"/>
        <v>23</v>
      </c>
      <c r="AG23" s="1">
        <v>0.51867085070740704</v>
      </c>
    </row>
    <row r="24" spans="1:33" x14ac:dyDescent="0.2">
      <c r="AF24" s="1">
        <f t="shared" si="6"/>
        <v>24</v>
      </c>
      <c r="AG24" s="1">
        <v>0.52042349015386102</v>
      </c>
    </row>
    <row r="25" spans="1:33" x14ac:dyDescent="0.2">
      <c r="AF25" s="1">
        <f t="shared" si="6"/>
        <v>25</v>
      </c>
      <c r="AG25" s="1">
        <v>0.52640132636971604</v>
      </c>
    </row>
    <row r="26" spans="1:33" x14ac:dyDescent="0.2">
      <c r="AF26" s="1">
        <f t="shared" si="6"/>
        <v>26</v>
      </c>
      <c r="AG26" s="1">
        <v>0.51741693593359295</v>
      </c>
    </row>
    <row r="27" spans="1:33" x14ac:dyDescent="0.2">
      <c r="AF27" s="1">
        <f t="shared" si="6"/>
        <v>27</v>
      </c>
      <c r="AG27" s="1">
        <v>0.53217153218944002</v>
      </c>
    </row>
    <row r="28" spans="1:33" x14ac:dyDescent="0.2">
      <c r="AF28" s="1">
        <f t="shared" si="6"/>
        <v>28</v>
      </c>
      <c r="AG28" s="1">
        <v>0.52474291905015202</v>
      </c>
    </row>
    <row r="29" spans="1:33" x14ac:dyDescent="0.2">
      <c r="AF29" s="1">
        <f t="shared" si="6"/>
        <v>29</v>
      </c>
      <c r="AG29" s="1">
        <v>0.52714290361467497</v>
      </c>
    </row>
    <row r="30" spans="1:33" x14ac:dyDescent="0.2">
      <c r="AF30" s="1">
        <f t="shared" si="6"/>
        <v>30</v>
      </c>
      <c r="AG30" s="1">
        <v>0.53004697099378195</v>
      </c>
    </row>
    <row r="31" spans="1:33" x14ac:dyDescent="0.2">
      <c r="AF31" s="1">
        <f t="shared" si="6"/>
        <v>31</v>
      </c>
      <c r="AG31" s="1">
        <v>0.88732095701536995</v>
      </c>
    </row>
    <row r="32" spans="1:33" x14ac:dyDescent="0.2">
      <c r="AF32" s="1">
        <f t="shared" si="6"/>
        <v>32</v>
      </c>
      <c r="AG32" s="1">
        <v>0.87460651920605204</v>
      </c>
    </row>
    <row r="33" spans="2:33" x14ac:dyDescent="0.2">
      <c r="AF33" s="1">
        <f t="shared" si="6"/>
        <v>33</v>
      </c>
      <c r="AG33" s="1">
        <v>0.87948679062302404</v>
      </c>
    </row>
    <row r="34" spans="2:33" x14ac:dyDescent="0.2">
      <c r="AF34" s="1">
        <f t="shared" ref="AF34:AF65" si="14">AF33+1</f>
        <v>34</v>
      </c>
      <c r="AG34" s="1">
        <v>0.87730837822934005</v>
      </c>
    </row>
    <row r="35" spans="2:33" x14ac:dyDescent="0.2">
      <c r="AF35" s="1">
        <f t="shared" si="14"/>
        <v>35</v>
      </c>
      <c r="AG35" s="1">
        <v>0.86788684888989398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0.87936791629533495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0.88269087921169398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0.861537479893841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0.86287594436831805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0.86321078693952902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0.35053678974824898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0.35060017356379702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0.35012511277950897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0.35000752736248802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0.348785341909437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0.35035440487061897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0.35076117522928502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0.34854379943510999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0.34872542112082899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0.35029737766970098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0.87972346518965705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0.87253930153424497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0.87565027604319401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0.87094066899614897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0.87617381798287297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0.877463810895319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0.87230570412084396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0.86249270683326995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0.86866560619775302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0.87110863249872605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0.52097767004200002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0.529466299878536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0.51755651334181196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0.52322685921922996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0.526926586403766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0.520096010136604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0.53341177344165702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0.52620875280406298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0.53049722794968202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0.52798729363714203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0.89063244934258401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0.88192559968210305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0.87452204783126197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0.88376917314564196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0.87809943192708395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0.882253822190604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0.88609185275076696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0.86801288793322695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0.86509653414540399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0.87189597944175901</v>
      </c>
    </row>
    <row r="81" spans="5:7" x14ac:dyDescent="0.2">
      <c r="E81" s="3" t="s">
        <v>53</v>
      </c>
      <c r="F81" s="3" t="s">
        <v>58</v>
      </c>
      <c r="G81" s="3">
        <v>9.9178947368421095</v>
      </c>
    </row>
    <row r="82" spans="5:7" x14ac:dyDescent="0.2">
      <c r="E82" s="3" t="s">
        <v>53</v>
      </c>
      <c r="F82" s="3" t="s">
        <v>58</v>
      </c>
      <c r="G82" s="3">
        <v>10.0384210526316</v>
      </c>
    </row>
    <row r="83" spans="5:7" x14ac:dyDescent="0.2">
      <c r="E83" s="3" t="s">
        <v>53</v>
      </c>
      <c r="F83" s="3" t="s">
        <v>58</v>
      </c>
      <c r="G83" s="3">
        <v>9.8031578947368399</v>
      </c>
    </row>
    <row r="84" spans="5:7" x14ac:dyDescent="0.2">
      <c r="E84" s="3" t="s">
        <v>53</v>
      </c>
      <c r="F84" s="3" t="s">
        <v>58</v>
      </c>
      <c r="G84" s="3">
        <v>9.7578947368421094</v>
      </c>
    </row>
    <row r="85" spans="5:7" x14ac:dyDescent="0.2">
      <c r="E85" s="3" t="s">
        <v>53</v>
      </c>
      <c r="F85" s="3" t="s">
        <v>58</v>
      </c>
      <c r="G85" s="3">
        <v>9.7839473684210496</v>
      </c>
    </row>
    <row r="86" spans="5:7" x14ac:dyDescent="0.2">
      <c r="E86" s="3" t="s">
        <v>53</v>
      </c>
      <c r="F86" s="3" t="s">
        <v>58</v>
      </c>
      <c r="G86" s="3">
        <v>9.8273684210526309</v>
      </c>
    </row>
    <row r="87" spans="5:7" x14ac:dyDescent="0.2">
      <c r="E87" s="3" t="s">
        <v>53</v>
      </c>
      <c r="F87" s="3" t="s">
        <v>59</v>
      </c>
      <c r="G87" s="3">
        <v>1.00763157894737</v>
      </c>
    </row>
    <row r="88" spans="5:7" x14ac:dyDescent="0.2">
      <c r="E88" s="3" t="s">
        <v>53</v>
      </c>
      <c r="F88" s="3" t="s">
        <v>59</v>
      </c>
      <c r="G88" s="3">
        <v>0.96552631578947401</v>
      </c>
    </row>
    <row r="89" spans="5:7" x14ac:dyDescent="0.2">
      <c r="E89" s="3" t="s">
        <v>53</v>
      </c>
      <c r="F89" s="3" t="s">
        <v>59</v>
      </c>
      <c r="G89" s="3">
        <v>0.99421052631578899</v>
      </c>
    </row>
    <row r="90" spans="5:7" x14ac:dyDescent="0.2">
      <c r="E90" s="3" t="s">
        <v>53</v>
      </c>
      <c r="F90" s="3" t="s">
        <v>59</v>
      </c>
      <c r="G90" s="3">
        <v>1.0065789473684199</v>
      </c>
    </row>
    <row r="91" spans="5:7" x14ac:dyDescent="0.2">
      <c r="E91" s="3" t="s">
        <v>53</v>
      </c>
      <c r="F91" s="3" t="s">
        <v>59</v>
      </c>
      <c r="G91" s="3">
        <v>0.94052631578947399</v>
      </c>
    </row>
    <row r="92" spans="5:7" x14ac:dyDescent="0.2">
      <c r="E92" s="3" t="s">
        <v>53</v>
      </c>
      <c r="F92" s="3" t="s">
        <v>59</v>
      </c>
      <c r="G92" s="3">
        <v>0.98921052631578898</v>
      </c>
    </row>
    <row r="93" spans="5:7" x14ac:dyDescent="0.2">
      <c r="E93" s="3" t="s">
        <v>53</v>
      </c>
      <c r="F93" s="3" t="s">
        <v>59</v>
      </c>
      <c r="G93" s="3">
        <v>0.95605263157894704</v>
      </c>
    </row>
    <row r="94" spans="5:7" x14ac:dyDescent="0.2">
      <c r="E94" s="3" t="s">
        <v>53</v>
      </c>
      <c r="F94" s="3" t="s">
        <v>59</v>
      </c>
      <c r="G94" s="3">
        <v>0.99210526315789505</v>
      </c>
    </row>
    <row r="95" spans="5:7" x14ac:dyDescent="0.2">
      <c r="E95" s="3" t="s">
        <v>53</v>
      </c>
      <c r="F95" s="3" t="s">
        <v>59</v>
      </c>
      <c r="G95" s="3">
        <v>0.977368421052632</v>
      </c>
    </row>
    <row r="96" spans="5:7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S51" activeCellId="1" sqref="G37:G116 S51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23.758157894736801</v>
      </c>
      <c r="K2" s="1">
        <v>23.7352631578947</v>
      </c>
      <c r="L2" s="1">
        <v>23.769473684210499</v>
      </c>
      <c r="M2" s="1">
        <v>23.7026315789474</v>
      </c>
      <c r="N2" s="1">
        <v>23.845263157894699</v>
      </c>
      <c r="O2" s="1">
        <v>23.7360526315789</v>
      </c>
      <c r="P2" s="1">
        <v>23.390526315789501</v>
      </c>
      <c r="Q2" s="1">
        <v>23.727631578947399</v>
      </c>
      <c r="R2" s="1">
        <v>23.870263157894701</v>
      </c>
      <c r="S2" s="1">
        <v>23.662368421052602</v>
      </c>
      <c r="T2">
        <f t="shared" ref="T2:T9" si="4">AVERAGE(J2:S2)</f>
        <v>23.719763157894722</v>
      </c>
      <c r="U2">
        <f t="shared" ref="U2:AD2" si="5">J2-$T2</f>
        <v>3.8394736842079169E-2</v>
      </c>
      <c r="V2">
        <f t="shared" si="5"/>
        <v>1.5499999999978087E-2</v>
      </c>
      <c r="W2">
        <f t="shared" si="5"/>
        <v>4.971052631577777E-2</v>
      </c>
      <c r="X2">
        <f t="shared" si="5"/>
        <v>-1.7131578947321202E-2</v>
      </c>
      <c r="Y2">
        <f t="shared" si="5"/>
        <v>0.12549999999997752</v>
      </c>
      <c r="Z2">
        <f t="shared" si="5"/>
        <v>1.6289473684178546E-2</v>
      </c>
      <c r="AA2">
        <f t="shared" si="5"/>
        <v>-0.32923684210522097</v>
      </c>
      <c r="AB2">
        <f t="shared" si="5"/>
        <v>7.8684210526773768E-3</v>
      </c>
      <c r="AC2">
        <f t="shared" si="5"/>
        <v>0.15049999999997965</v>
      </c>
      <c r="AD2">
        <f t="shared" si="5"/>
        <v>-5.7394736842120153E-2</v>
      </c>
      <c r="AF2" s="1">
        <v>1</v>
      </c>
      <c r="AG2" s="1">
        <v>23.758157894736801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2.4492105263157899</v>
      </c>
      <c r="K3" s="1">
        <v>2.3247368421052599</v>
      </c>
      <c r="L3" s="1">
        <v>2.43710526315789</v>
      </c>
      <c r="M3" s="1">
        <v>2.3942105263157898</v>
      </c>
      <c r="N3" s="1">
        <v>2.3578947368421099</v>
      </c>
      <c r="O3" s="1">
        <v>2.3726315789473702</v>
      </c>
      <c r="P3" s="1">
        <v>2.4021052631578899</v>
      </c>
      <c r="Q3" s="1">
        <v>2.41342105263158</v>
      </c>
      <c r="R3" s="1">
        <v>2.3776315789473701</v>
      </c>
      <c r="S3" s="1">
        <v>2.41552631578947</v>
      </c>
      <c r="T3">
        <f t="shared" si="4"/>
        <v>2.3944473684210519</v>
      </c>
      <c r="U3">
        <f t="shared" ref="U3:U9" si="6">J3-T3</f>
        <v>5.4763157894738068E-2</v>
      </c>
      <c r="V3">
        <f t="shared" ref="V3:AD9" si="7">K3-$T3</f>
        <v>-6.9710526315791999E-2</v>
      </c>
      <c r="W3">
        <f t="shared" si="7"/>
        <v>4.265789473683812E-2</v>
      </c>
      <c r="X3">
        <f t="shared" si="7"/>
        <v>-2.3684210526209171E-4</v>
      </c>
      <c r="Y3">
        <f t="shared" si="7"/>
        <v>-3.6552631578941952E-2</v>
      </c>
      <c r="Z3">
        <f t="shared" si="7"/>
        <v>-2.1815789473681679E-2</v>
      </c>
      <c r="AA3">
        <f t="shared" si="7"/>
        <v>7.6578947368379779E-3</v>
      </c>
      <c r="AB3">
        <f t="shared" si="7"/>
        <v>1.8973684210528141E-2</v>
      </c>
      <c r="AC3">
        <f t="shared" si="7"/>
        <v>-1.6815789473681786E-2</v>
      </c>
      <c r="AD3">
        <f t="shared" si="7"/>
        <v>2.1078947368418088E-2</v>
      </c>
      <c r="AF3" s="1">
        <f t="shared" ref="AF3:AF34" si="8">AF2+1</f>
        <v>2</v>
      </c>
      <c r="AG3" s="1">
        <v>23.7352631578947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5.7042105263157898</v>
      </c>
      <c r="K4" s="1">
        <v>5.7113157894736801</v>
      </c>
      <c r="L4" s="1">
        <v>5.8371052631578904</v>
      </c>
      <c r="M4" s="1">
        <v>5.7431578947368402</v>
      </c>
      <c r="N4" s="1">
        <v>5.7802631578947397</v>
      </c>
      <c r="O4" s="1">
        <v>5.72394736842105</v>
      </c>
      <c r="P4" s="1">
        <v>5.63</v>
      </c>
      <c r="Q4" s="1">
        <v>5.8113157894736798</v>
      </c>
      <c r="R4" s="1">
        <v>5.62184210526316</v>
      </c>
      <c r="S4" s="1">
        <v>5.6247368421052597</v>
      </c>
      <c r="T4">
        <f t="shared" si="4"/>
        <v>5.7187894736842093</v>
      </c>
      <c r="U4">
        <f t="shared" si="6"/>
        <v>-1.457894736841947E-2</v>
      </c>
      <c r="V4">
        <f t="shared" si="7"/>
        <v>-7.4736842105291856E-3</v>
      </c>
      <c r="W4">
        <f t="shared" si="7"/>
        <v>0.11831578947368104</v>
      </c>
      <c r="X4">
        <f t="shared" si="7"/>
        <v>2.4368421052630929E-2</v>
      </c>
      <c r="Y4">
        <f t="shared" si="7"/>
        <v>6.1473684210530344E-2</v>
      </c>
      <c r="Z4">
        <f t="shared" si="7"/>
        <v>5.1578947368406958E-3</v>
      </c>
      <c r="AA4">
        <f t="shared" si="7"/>
        <v>-8.8789473684209419E-2</v>
      </c>
      <c r="AB4">
        <f t="shared" si="7"/>
        <v>9.2526315789470459E-2</v>
      </c>
      <c r="AC4">
        <f t="shared" si="7"/>
        <v>-9.694736842104934E-2</v>
      </c>
      <c r="AD4">
        <f t="shared" si="7"/>
        <v>-9.4052631578949608E-2</v>
      </c>
      <c r="AF4" s="1">
        <f t="shared" si="8"/>
        <v>3</v>
      </c>
      <c r="AG4" s="1">
        <v>23.769473684210499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2.4489473684210501</v>
      </c>
      <c r="K5" s="1">
        <v>2.40868421052632</v>
      </c>
      <c r="L5" s="1">
        <v>2.42263157894737</v>
      </c>
      <c r="M5" s="1">
        <v>2.3739473684210499</v>
      </c>
      <c r="N5" s="1">
        <v>2.3984210526315799</v>
      </c>
      <c r="O5" s="1">
        <v>2.34263157894737</v>
      </c>
      <c r="P5" s="1">
        <v>2.3392105263157901</v>
      </c>
      <c r="Q5" s="1">
        <v>2.41</v>
      </c>
      <c r="R5" s="1">
        <v>2.3768421052631599</v>
      </c>
      <c r="S5" s="1">
        <v>2.35289473684211</v>
      </c>
      <c r="T5">
        <f t="shared" si="4"/>
        <v>2.3874210526315798</v>
      </c>
      <c r="U5">
        <f t="shared" si="6"/>
        <v>6.1526315789470321E-2</v>
      </c>
      <c r="V5">
        <f t="shared" si="7"/>
        <v>2.1263157894740203E-2</v>
      </c>
      <c r="W5">
        <f t="shared" si="7"/>
        <v>3.5210526315790247E-2</v>
      </c>
      <c r="X5">
        <f t="shared" si="7"/>
        <v>-1.3473684210529857E-2</v>
      </c>
      <c r="Y5">
        <f t="shared" si="7"/>
        <v>1.1000000000000121E-2</v>
      </c>
      <c r="Z5">
        <f t="shared" si="7"/>
        <v>-4.4789473684209824E-2</v>
      </c>
      <c r="AA5">
        <f t="shared" si="7"/>
        <v>-4.8210526315789703E-2</v>
      </c>
      <c r="AB5">
        <f t="shared" si="7"/>
        <v>2.2578947368420366E-2</v>
      </c>
      <c r="AC5">
        <f t="shared" si="7"/>
        <v>-1.0578947368419911E-2</v>
      </c>
      <c r="AD5">
        <f t="shared" si="7"/>
        <v>-3.4526315789469741E-2</v>
      </c>
      <c r="AF5" s="1">
        <f t="shared" si="8"/>
        <v>4</v>
      </c>
      <c r="AG5" s="1">
        <v>23.7026315789474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14.2910526315789</v>
      </c>
      <c r="K6" s="1">
        <v>14.348157894736801</v>
      </c>
      <c r="L6" s="1">
        <v>14.3684210526316</v>
      </c>
      <c r="M6" s="1">
        <v>14.1765789473684</v>
      </c>
      <c r="N6" s="1">
        <v>14.377105263157899</v>
      </c>
      <c r="O6" s="1">
        <v>14.213421052631601</v>
      </c>
      <c r="P6" s="1">
        <v>14.1176315789474</v>
      </c>
      <c r="Q6" s="1">
        <v>14.4165789473684</v>
      </c>
      <c r="R6" s="1">
        <v>14.3678947368421</v>
      </c>
      <c r="S6" s="1">
        <v>14.2505263157895</v>
      </c>
      <c r="T6">
        <f t="shared" si="4"/>
        <v>14.29273684210526</v>
      </c>
      <c r="U6">
        <f t="shared" si="6"/>
        <v>-1.6842105263599194E-3</v>
      </c>
      <c r="V6">
        <f t="shared" si="7"/>
        <v>5.5421052631540846E-2</v>
      </c>
      <c r="W6">
        <f t="shared" si="7"/>
        <v>7.5684210526340223E-2</v>
      </c>
      <c r="X6">
        <f t="shared" si="7"/>
        <v>-0.11615789473686</v>
      </c>
      <c r="Y6">
        <f t="shared" si="7"/>
        <v>8.436842105263942E-2</v>
      </c>
      <c r="Z6">
        <f t="shared" si="7"/>
        <v>-7.9315789473659137E-2</v>
      </c>
      <c r="AA6">
        <f t="shared" si="7"/>
        <v>-0.17510526315786024</v>
      </c>
      <c r="AB6">
        <f t="shared" si="7"/>
        <v>0.12384210526314021</v>
      </c>
      <c r="AC6">
        <f t="shared" si="7"/>
        <v>7.5157894736840092E-2</v>
      </c>
      <c r="AD6">
        <f t="shared" si="7"/>
        <v>-4.2210526315759722E-2</v>
      </c>
      <c r="AF6" s="1">
        <f t="shared" si="8"/>
        <v>5</v>
      </c>
      <c r="AG6" s="1">
        <v>23.845263157894699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2.41657894736842</v>
      </c>
      <c r="K7" s="1">
        <v>2.3715789473684201</v>
      </c>
      <c r="L7" s="1">
        <v>2.4365789473684201</v>
      </c>
      <c r="M7" s="1">
        <v>2.35815789473684</v>
      </c>
      <c r="N7" s="1">
        <v>2.3947368421052602</v>
      </c>
      <c r="O7" s="1">
        <v>2.3863157894736799</v>
      </c>
      <c r="P7" s="1">
        <v>2.37052631578947</v>
      </c>
      <c r="Q7" s="1">
        <v>2.38263157894737</v>
      </c>
      <c r="R7" s="1">
        <v>2.39552631578947</v>
      </c>
      <c r="S7" s="1">
        <v>2.3636842105263201</v>
      </c>
      <c r="T7">
        <f t="shared" si="4"/>
        <v>2.3876315789473672</v>
      </c>
      <c r="U7">
        <f t="shared" si="6"/>
        <v>2.8947368421052833E-2</v>
      </c>
      <c r="V7">
        <f t="shared" si="7"/>
        <v>-1.6052631578947096E-2</v>
      </c>
      <c r="W7">
        <f t="shared" si="7"/>
        <v>4.894736842105285E-2</v>
      </c>
      <c r="X7">
        <f t="shared" si="7"/>
        <v>-2.9473684210527207E-2</v>
      </c>
      <c r="Y7">
        <f t="shared" si="7"/>
        <v>7.1052631578929493E-3</v>
      </c>
      <c r="Z7">
        <f t="shared" si="7"/>
        <v>-1.3157894736872677E-3</v>
      </c>
      <c r="AA7">
        <f t="shared" si="7"/>
        <v>-1.7105263157897177E-2</v>
      </c>
      <c r="AB7">
        <f t="shared" si="7"/>
        <v>-4.9999999999972289E-3</v>
      </c>
      <c r="AC7">
        <f t="shared" si="7"/>
        <v>7.8947368421027342E-3</v>
      </c>
      <c r="AD7">
        <f t="shared" si="7"/>
        <v>-2.3947368421047166E-2</v>
      </c>
      <c r="AF7" s="1">
        <f t="shared" si="8"/>
        <v>6</v>
      </c>
      <c r="AG7" s="1">
        <v>23.7360526315789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5.7297368421052601</v>
      </c>
      <c r="K8" s="1">
        <v>5.6776315789473699</v>
      </c>
      <c r="L8" s="1">
        <v>5.8544736842105296</v>
      </c>
      <c r="M8" s="1">
        <v>5.7294736842105296</v>
      </c>
      <c r="N8" s="1">
        <v>5.7586842105263196</v>
      </c>
      <c r="O8" s="1">
        <v>5.7757894736842097</v>
      </c>
      <c r="P8" s="1">
        <v>5.6071052631578899</v>
      </c>
      <c r="Q8" s="1">
        <v>5.76526315789474</v>
      </c>
      <c r="R8" s="1">
        <v>5.6489473684210498</v>
      </c>
      <c r="S8" s="1">
        <v>5.7084210526315804</v>
      </c>
      <c r="T8">
        <f t="shared" si="4"/>
        <v>5.7255526315789469</v>
      </c>
      <c r="U8">
        <f t="shared" si="6"/>
        <v>4.1842105263132368E-3</v>
      </c>
      <c r="V8">
        <f t="shared" si="7"/>
        <v>-4.7921052631576977E-2</v>
      </c>
      <c r="W8">
        <f t="shared" si="7"/>
        <v>0.12892105263158271</v>
      </c>
      <c r="X8">
        <f t="shared" si="7"/>
        <v>3.921052631582711E-3</v>
      </c>
      <c r="Y8">
        <f t="shared" si="7"/>
        <v>3.3131578947372731E-2</v>
      </c>
      <c r="Z8">
        <f t="shared" si="7"/>
        <v>5.0236842105262802E-2</v>
      </c>
      <c r="AA8">
        <f t="shared" si="7"/>
        <v>-0.11844736842105696</v>
      </c>
      <c r="AB8">
        <f t="shared" si="7"/>
        <v>3.9710526315793082E-2</v>
      </c>
      <c r="AC8">
        <f t="shared" si="7"/>
        <v>-7.6605263157897063E-2</v>
      </c>
      <c r="AD8">
        <f t="shared" si="7"/>
        <v>-1.7131578947366499E-2</v>
      </c>
      <c r="AF8" s="1">
        <f t="shared" si="8"/>
        <v>7</v>
      </c>
      <c r="AG8" s="1">
        <v>23.390526315789501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2.4105263157894701</v>
      </c>
      <c r="K9" s="1">
        <v>2.3942105263157898</v>
      </c>
      <c r="L9" s="1">
        <v>2.41789473684211</v>
      </c>
      <c r="M9" s="1">
        <v>2.34368421052632</v>
      </c>
      <c r="N9" s="1">
        <v>2.37815789473684</v>
      </c>
      <c r="O9" s="1">
        <v>2.34578947368421</v>
      </c>
      <c r="P9" s="1">
        <v>2.3747368421052601</v>
      </c>
      <c r="Q9" s="1">
        <v>2.3763157894736802</v>
      </c>
      <c r="R9" s="1">
        <v>2.38263157894737</v>
      </c>
      <c r="S9" s="1">
        <v>2.3676315789473699</v>
      </c>
      <c r="T9">
        <f t="shared" si="4"/>
        <v>2.3791578947368417</v>
      </c>
      <c r="U9">
        <f t="shared" si="6"/>
        <v>3.1368421052628381E-2</v>
      </c>
      <c r="V9">
        <f t="shared" si="7"/>
        <v>1.5052631578948095E-2</v>
      </c>
      <c r="W9">
        <f t="shared" si="7"/>
        <v>3.8736842105268288E-2</v>
      </c>
      <c r="X9">
        <f t="shared" si="7"/>
        <v>-3.5473684210521661E-2</v>
      </c>
      <c r="Y9">
        <f t="shared" si="7"/>
        <v>-1.0000000000016662E-3</v>
      </c>
      <c r="Z9">
        <f t="shared" si="7"/>
        <v>-3.3368421052631714E-2</v>
      </c>
      <c r="AA9">
        <f t="shared" si="7"/>
        <v>-4.4210526315815457E-3</v>
      </c>
      <c r="AB9">
        <f t="shared" si="7"/>
        <v>-2.8421052631615318E-3</v>
      </c>
      <c r="AC9">
        <f t="shared" si="7"/>
        <v>3.4736842105282939E-3</v>
      </c>
      <c r="AD9">
        <f t="shared" si="7"/>
        <v>-1.152631578947183E-2</v>
      </c>
      <c r="AF9" s="1">
        <f t="shared" si="8"/>
        <v>8</v>
      </c>
      <c r="AG9" s="1">
        <v>23.727631578947399</v>
      </c>
    </row>
    <row r="10" spans="1:33" x14ac:dyDescent="0.2">
      <c r="A10" t="s">
        <v>29</v>
      </c>
      <c r="B10">
        <f t="array" ref="B10">SUM(B$2:B$9 * $T$2:$T$9)</f>
        <v>59.005499999999977</v>
      </c>
      <c r="C10">
        <f t="array" ref="C10">SUM(C$2:C$9 * $T$2:$T$9)</f>
        <v>9.4353421052631496</v>
      </c>
      <c r="D10">
        <f t="array" ref="D10">SUM(D$2:D$9 * $T$2:$T$9)</f>
        <v>39.908184210526308</v>
      </c>
      <c r="E10">
        <f t="array" ref="E10">SUM(E$2:E$9 * $T$2:$T$9)</f>
        <v>26.552657894736832</v>
      </c>
      <c r="F10">
        <f t="array" ref="F10">SUM(F$2:F$9 * $T$2:$T$9)</f>
        <v>9.4051842105263024</v>
      </c>
      <c r="G10">
        <f t="array" ref="G10">SUM(G$2:G$9 * $T$2:$T$9)</f>
        <v>9.435236842105251</v>
      </c>
      <c r="H10">
        <f t="array" ref="H10">SUM(H$2:H$9 * $T$2:$T$9)</f>
        <v>26.583657894736813</v>
      </c>
      <c r="I10">
        <f t="array" ref="I10">SUM(I$2:I$9 * $T$2:$T$9)</f>
        <v>9.4323421052631424</v>
      </c>
      <c r="J10" s="3"/>
      <c r="K10" s="3"/>
      <c r="L10" s="3"/>
      <c r="M10" s="3"/>
      <c r="U10">
        <f t="shared" ref="U10:AD10" si="9">SUM(U$2:U$9)</f>
        <v>0.20292105263150262</v>
      </c>
      <c r="V10">
        <f t="shared" si="9"/>
        <v>-3.3921052631638027E-2</v>
      </c>
      <c r="W10">
        <f t="shared" si="9"/>
        <v>0.53818421052633125</v>
      </c>
      <c r="X10">
        <f t="shared" si="9"/>
        <v>-0.18365789473680838</v>
      </c>
      <c r="Y10">
        <f t="shared" si="9"/>
        <v>0.28502631578946946</v>
      </c>
      <c r="Z10">
        <f t="shared" si="9"/>
        <v>-0.10892105263158758</v>
      </c>
      <c r="AA10">
        <f t="shared" si="9"/>
        <v>-0.77365789473677804</v>
      </c>
      <c r="AB10">
        <f t="shared" si="9"/>
        <v>0.29765789473687088</v>
      </c>
      <c r="AC10">
        <f t="shared" si="9"/>
        <v>3.607894736840267E-2</v>
      </c>
      <c r="AD10">
        <f t="shared" si="9"/>
        <v>-0.25971052631576663</v>
      </c>
      <c r="AE10" t="s">
        <v>29</v>
      </c>
      <c r="AF10" s="1">
        <f t="shared" si="8"/>
        <v>9</v>
      </c>
      <c r="AG10" s="1">
        <v>23.870263157894701</v>
      </c>
    </row>
    <row r="11" spans="1:33" x14ac:dyDescent="0.2">
      <c r="A11" t="s">
        <v>30</v>
      </c>
      <c r="B11">
        <f t="shared" ref="B11:I11" si="10">B10/8</f>
        <v>7.3756874999999971</v>
      </c>
      <c r="C11">
        <f t="shared" si="10"/>
        <v>1.1794177631578937</v>
      </c>
      <c r="D11">
        <f t="shared" si="10"/>
        <v>4.9885230263157885</v>
      </c>
      <c r="E11">
        <f t="shared" si="10"/>
        <v>3.319082236842104</v>
      </c>
      <c r="F11">
        <f t="shared" si="10"/>
        <v>1.1756480263157878</v>
      </c>
      <c r="G11">
        <f t="shared" si="10"/>
        <v>1.1794046052631564</v>
      </c>
      <c r="H11">
        <f t="shared" si="10"/>
        <v>3.3229572368421016</v>
      </c>
      <c r="I11">
        <f t="shared" si="10"/>
        <v>1.1790427631578928</v>
      </c>
      <c r="J11" s="3"/>
      <c r="K11" s="3"/>
      <c r="L11" s="3"/>
      <c r="M11" s="3"/>
      <c r="U11">
        <f t="shared" ref="U11:AD11" si="11">U10/8</f>
        <v>2.5365131578937827E-2</v>
      </c>
      <c r="V11">
        <f t="shared" si="11"/>
        <v>-4.2401315789547533E-3</v>
      </c>
      <c r="W11">
        <f t="shared" si="11"/>
        <v>6.7273026315791407E-2</v>
      </c>
      <c r="X11">
        <f t="shared" si="11"/>
        <v>-2.2957236842101048E-2</v>
      </c>
      <c r="Y11">
        <f t="shared" si="11"/>
        <v>3.5628289473683683E-2</v>
      </c>
      <c r="Z11">
        <f t="shared" si="11"/>
        <v>-1.3615131578948447E-2</v>
      </c>
      <c r="AA11">
        <f t="shared" si="11"/>
        <v>-9.6707236842097255E-2</v>
      </c>
      <c r="AB11">
        <f t="shared" si="11"/>
        <v>3.720723684210886E-2</v>
      </c>
      <c r="AC11">
        <f t="shared" si="11"/>
        <v>4.5098684210503337E-3</v>
      </c>
      <c r="AD11">
        <f t="shared" si="11"/>
        <v>-3.2463815789470829E-2</v>
      </c>
      <c r="AE11" t="s">
        <v>30</v>
      </c>
      <c r="AF11" s="1">
        <f t="shared" si="8"/>
        <v>10</v>
      </c>
      <c r="AG11" s="1">
        <v>23.662368421052602</v>
      </c>
    </row>
    <row r="12" spans="1:33" x14ac:dyDescent="0.2">
      <c r="A12" t="s">
        <v>31</v>
      </c>
      <c r="C12">
        <f t="shared" ref="C12:I12" si="12">80*POWER(C11,2)</f>
        <v>111.28210080418955</v>
      </c>
      <c r="D12">
        <f t="shared" si="12"/>
        <v>1990.8289587266268</v>
      </c>
      <c r="E12">
        <f t="shared" si="12"/>
        <v>881.30455159366284</v>
      </c>
      <c r="F12">
        <f t="shared" si="12"/>
        <v>110.57186254241658</v>
      </c>
      <c r="G12">
        <f t="shared" si="12"/>
        <v>111.27961783327534</v>
      </c>
      <c r="H12">
        <f t="shared" si="12"/>
        <v>883.36358383050367</v>
      </c>
      <c r="I12">
        <f t="shared" si="12"/>
        <v>111.21134698839992</v>
      </c>
      <c r="J12" s="3"/>
      <c r="K12" s="3"/>
      <c r="L12" s="3"/>
      <c r="M12" s="3"/>
      <c r="U12">
        <f t="array" ref="U12">SUM(POWER(U2:U9, 2))</f>
        <v>1.0313464681438053E-2</v>
      </c>
      <c r="V12">
        <f t="array" ref="V12">SUM(POWER(V2:V9, 2))</f>
        <v>1.1459974376726762E-2</v>
      </c>
      <c r="W12">
        <f t="array" ref="W12">SUM(POWER(W2:W9, 2))</f>
        <v>4.5774364958451649E-2</v>
      </c>
      <c r="X12">
        <f t="array" ref="X12">SUM(POWER(X2:X9, 2))</f>
        <v>1.6704018698063296E-2</v>
      </c>
      <c r="Y12">
        <f t="array" ref="Y12">SUM(POWER(Y2:Y9, 2))</f>
        <v>2.9253575484760586E-2</v>
      </c>
      <c r="Z12">
        <f t="array" ref="Z12">SUM(POWER(Z2:Z9, 2))</f>
        <v>1.2703894044316103E-2</v>
      </c>
      <c r="AA12">
        <f t="array" ref="AA12">SUM(POWER(AA2:AA9, 2))</f>
        <v>0.16366713504151228</v>
      </c>
      <c r="AB12">
        <f t="array" ref="AB12">SUM(POWER(AB2:AB9, 2))</f>
        <v>2.6439711218832627E-2</v>
      </c>
      <c r="AC12">
        <f t="array" ref="AC12">SUM(POWER(AC2:AC9, 2))</f>
        <v>4.4035195983372653E-2</v>
      </c>
      <c r="AD12">
        <f t="array" ref="AD12">SUM(POWER(AD2:AD9, 2))</f>
        <v>1.655799376731187E-2</v>
      </c>
      <c r="AE12" t="s">
        <v>32</v>
      </c>
      <c r="AF12" s="1">
        <f t="shared" si="8"/>
        <v>11</v>
      </c>
      <c r="AG12" s="1">
        <v>2.4492105263157899</v>
      </c>
    </row>
    <row r="13" spans="1:33" x14ac:dyDescent="0.2">
      <c r="A13" t="s">
        <v>33</v>
      </c>
      <c r="C13">
        <f t="shared" ref="C13:I13" si="13">C12/$B$17</f>
        <v>2.6494357226408818E-2</v>
      </c>
      <c r="D13">
        <f t="shared" si="13"/>
        <v>0.47398218786319835</v>
      </c>
      <c r="E13">
        <f t="shared" si="13"/>
        <v>0.20982347966514556</v>
      </c>
      <c r="F13">
        <f t="shared" si="13"/>
        <v>2.6325261692739955E-2</v>
      </c>
      <c r="G13">
        <f t="shared" si="13"/>
        <v>2.6493766073672587E-2</v>
      </c>
      <c r="H13">
        <f t="shared" si="13"/>
        <v>0.21031369988231724</v>
      </c>
      <c r="I13">
        <f t="shared" si="13"/>
        <v>2.6477511957878522E-2</v>
      </c>
      <c r="J13" s="3"/>
      <c r="K13" s="3"/>
      <c r="L13" s="3"/>
      <c r="M13" s="3"/>
      <c r="AF13" s="1">
        <f t="shared" si="8"/>
        <v>12</v>
      </c>
      <c r="AG13" s="1">
        <v>2.3247368421052599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2.43710526315789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2.3942105263157898</v>
      </c>
    </row>
    <row r="16" spans="1:33" x14ac:dyDescent="0.2">
      <c r="U16">
        <f>SUM(U12:AD12)/$B$17</f>
        <v>8.973563863895107E-5</v>
      </c>
      <c r="AF16" s="1">
        <f t="shared" si="8"/>
        <v>15</v>
      </c>
      <c r="AG16" s="1">
        <v>2.3578947368421099</v>
      </c>
    </row>
    <row r="17" spans="1:33" x14ac:dyDescent="0.2">
      <c r="A17" t="s">
        <v>34</v>
      </c>
      <c r="B17">
        <f>SUM(C12:I12) + SUM(U12:AD12)</f>
        <v>4200.2189316473296</v>
      </c>
      <c r="AF17" s="1">
        <f t="shared" si="8"/>
        <v>16</v>
      </c>
      <c r="AG17" s="1">
        <v>2.3726315789473702</v>
      </c>
    </row>
    <row r="18" spans="1:33" x14ac:dyDescent="0.2">
      <c r="AF18" s="1">
        <f t="shared" si="8"/>
        <v>17</v>
      </c>
      <c r="AG18" s="1">
        <v>2.4021052631578899</v>
      </c>
    </row>
    <row r="19" spans="1:33" x14ac:dyDescent="0.2">
      <c r="AF19" s="1">
        <f t="shared" si="8"/>
        <v>18</v>
      </c>
      <c r="AG19" s="1">
        <v>2.41342105263158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2.3776315789473701</v>
      </c>
    </row>
    <row r="21" spans="1:33" x14ac:dyDescent="0.2">
      <c r="AF21" s="1">
        <f t="shared" si="8"/>
        <v>20</v>
      </c>
      <c r="AG21" s="1">
        <v>2.41552631578947</v>
      </c>
    </row>
    <row r="22" spans="1:33" x14ac:dyDescent="0.2">
      <c r="AF22" s="1">
        <f t="shared" si="8"/>
        <v>21</v>
      </c>
      <c r="AG22" s="1">
        <v>5.7042105263157898</v>
      </c>
    </row>
    <row r="23" spans="1:33" x14ac:dyDescent="0.2">
      <c r="AF23" s="1">
        <f t="shared" si="8"/>
        <v>22</v>
      </c>
      <c r="AG23" s="1">
        <v>5.7113157894736801</v>
      </c>
    </row>
    <row r="24" spans="1:33" x14ac:dyDescent="0.2">
      <c r="AF24" s="1">
        <f t="shared" si="8"/>
        <v>23</v>
      </c>
      <c r="AG24" s="1">
        <v>5.8371052631578904</v>
      </c>
    </row>
    <row r="25" spans="1:33" x14ac:dyDescent="0.2">
      <c r="AF25" s="1">
        <f t="shared" si="8"/>
        <v>24</v>
      </c>
      <c r="AG25" s="1">
        <v>5.7431578947368402</v>
      </c>
    </row>
    <row r="26" spans="1:33" x14ac:dyDescent="0.2">
      <c r="AF26" s="1">
        <f t="shared" si="8"/>
        <v>25</v>
      </c>
      <c r="AG26" s="1">
        <v>5.7802631578947397</v>
      </c>
    </row>
    <row r="27" spans="1:33" x14ac:dyDescent="0.2">
      <c r="AF27" s="1">
        <f t="shared" si="8"/>
        <v>26</v>
      </c>
      <c r="AG27" s="1">
        <v>5.72394736842105</v>
      </c>
    </row>
    <row r="28" spans="1:33" x14ac:dyDescent="0.2">
      <c r="AF28" s="1">
        <f t="shared" si="8"/>
        <v>27</v>
      </c>
      <c r="AG28" s="1">
        <v>5.63</v>
      </c>
    </row>
    <row r="29" spans="1:33" x14ac:dyDescent="0.2">
      <c r="AF29" s="1">
        <f t="shared" si="8"/>
        <v>28</v>
      </c>
      <c r="AG29" s="1">
        <v>5.8113157894736798</v>
      </c>
    </row>
    <row r="30" spans="1:33" x14ac:dyDescent="0.2">
      <c r="N30">
        <v>2.6494357226408801E-2</v>
      </c>
      <c r="O30">
        <v>0.47398218786319801</v>
      </c>
      <c r="P30">
        <v>0.209823479665146</v>
      </c>
      <c r="Q30">
        <v>2.632526169274E-2</v>
      </c>
      <c r="R30">
        <v>2.6493766073672601E-2</v>
      </c>
      <c r="S30">
        <v>0.21031369988231699</v>
      </c>
      <c r="T30">
        <v>2.6477511957878501E-2</v>
      </c>
      <c r="AF30" s="1">
        <f t="shared" si="8"/>
        <v>29</v>
      </c>
      <c r="AG30" s="1">
        <v>5.62184210526316</v>
      </c>
    </row>
    <row r="31" spans="1:33" x14ac:dyDescent="0.2">
      <c r="N31">
        <v>5.7303929675673595E-4</v>
      </c>
      <c r="O31">
        <v>0.92662815902451201</v>
      </c>
      <c r="P31">
        <v>3.4697557054739099E-2</v>
      </c>
      <c r="Q31">
        <v>3.9431739471578901E-4</v>
      </c>
      <c r="R31">
        <v>4.8922950103053801E-4</v>
      </c>
      <c r="S31">
        <v>3.6136413153627603E-2</v>
      </c>
      <c r="T31">
        <v>4.9512758569309704E-4</v>
      </c>
      <c r="AF31" s="1">
        <f t="shared" si="8"/>
        <v>30</v>
      </c>
      <c r="AG31" s="1">
        <v>5.6247368421052597</v>
      </c>
    </row>
    <row r="32" spans="1:33" x14ac:dyDescent="0.2">
      <c r="AF32" s="1">
        <f t="shared" si="8"/>
        <v>31</v>
      </c>
      <c r="AG32" s="1">
        <v>2.4489473684210501</v>
      </c>
    </row>
    <row r="33" spans="2:33" x14ac:dyDescent="0.2">
      <c r="AF33" s="1">
        <f t="shared" si="8"/>
        <v>32</v>
      </c>
      <c r="AG33" s="1">
        <v>2.40868421052632</v>
      </c>
    </row>
    <row r="34" spans="2:33" x14ac:dyDescent="0.2">
      <c r="AF34" s="1">
        <f t="shared" si="8"/>
        <v>33</v>
      </c>
      <c r="AG34" s="1">
        <v>2.42263157894737</v>
      </c>
    </row>
    <row r="35" spans="2:33" x14ac:dyDescent="0.2">
      <c r="AF35" s="1">
        <f t="shared" ref="AF35:AF66" si="14">AF34+1</f>
        <v>34</v>
      </c>
      <c r="AG35" s="1">
        <v>2.3739473684210499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2.3984210526315799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2.34263157894737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2.3392105263157901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2.41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2.6494357226408801E-2</v>
      </c>
      <c r="Q40">
        <v>5.7303929675673595E-4</v>
      </c>
      <c r="AF40" s="1">
        <f t="shared" si="14"/>
        <v>39</v>
      </c>
      <c r="AG40" s="1">
        <v>2.3768421052631599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0.47398218786319801</v>
      </c>
      <c r="Q41">
        <v>0.92662815902451201</v>
      </c>
      <c r="AF41" s="1">
        <f t="shared" si="14"/>
        <v>40</v>
      </c>
      <c r="AG41" s="1">
        <v>2.35289473684211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0.209823479665146</v>
      </c>
      <c r="Q42">
        <v>3.4697557054739099E-2</v>
      </c>
      <c r="AF42" s="1">
        <f t="shared" si="14"/>
        <v>41</v>
      </c>
      <c r="AG42" s="1">
        <v>14.2910526315789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2.632526169274E-2</v>
      </c>
      <c r="Q43">
        <v>3.9431739471578901E-4</v>
      </c>
      <c r="AF43" s="1">
        <f t="shared" si="14"/>
        <v>42</v>
      </c>
      <c r="AG43" s="1">
        <v>14.348157894736801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2.6493766073672601E-2</v>
      </c>
      <c r="Q44">
        <v>4.8922950103053801E-4</v>
      </c>
      <c r="AF44" s="1">
        <f t="shared" si="14"/>
        <v>43</v>
      </c>
      <c r="AG44" s="1">
        <v>14.3684210526316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0.21031369988231699</v>
      </c>
      <c r="Q45">
        <v>3.6136413153627603E-2</v>
      </c>
      <c r="AF45" s="1">
        <f t="shared" si="14"/>
        <v>44</v>
      </c>
      <c r="AG45" s="1">
        <v>14.1765789473684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2.6477511957878501E-2</v>
      </c>
      <c r="Q46">
        <v>4.9512758569309704E-4</v>
      </c>
      <c r="AF46" s="1">
        <f t="shared" si="14"/>
        <v>45</v>
      </c>
      <c r="AG46" s="1">
        <v>14.377105263157899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14.213421052631601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14.1176315789474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14.4165789473684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14.3678947368421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14.2505263157895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2.41657894736842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2.3715789473684201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2.4365789473684201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2.35815789473684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2.3947368421052602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2.3863157894736799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2.37052631578947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2.38263157894737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2.39552631578947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2.3636842105263201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5.7297368421052601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5.6776315789473699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5.8544736842105296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5.7294736842105296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5.7586842105263196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5.7757894736842097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5.6071052631578899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5.76526315789474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5.6489473684210498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5.7084210526315804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2.4105263157894701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2.3942105263157898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2.41789473684211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2.34368421052632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2.37815789473684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2.34578947368421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2.3747368421052601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2.3763157894736802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2.38263157894737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2.3676315789473699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zoomScale="60" zoomScaleNormal="60" workbookViewId="0">
      <selection activeCell="N69" activeCellId="1" sqref="G37:G116 N69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0.84214658146666199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0.84214658146666199</v>
      </c>
      <c r="K2" s="1">
        <v>0.842935976139771</v>
      </c>
      <c r="L2" s="1">
        <v>0.84153295551523999</v>
      </c>
      <c r="M2" s="1">
        <v>0.84398291603049702</v>
      </c>
      <c r="N2" s="1">
        <v>0.83913891619496905</v>
      </c>
      <c r="O2" s="1">
        <v>0.84282176880116799</v>
      </c>
      <c r="P2" s="1">
        <v>0.85522742573879096</v>
      </c>
      <c r="Q2" s="1">
        <v>0.84311442905729805</v>
      </c>
      <c r="R2" s="1">
        <v>0.83805107943679502</v>
      </c>
      <c r="S2" s="1">
        <v>0.84546835873573201</v>
      </c>
      <c r="T2">
        <f t="shared" ref="T2:T9" si="4">AVERAGE(J2:S2)</f>
        <v>0.84344204071169226</v>
      </c>
      <c r="U2">
        <f t="shared" ref="U2:AD2" si="5">J2-$T2</f>
        <v>-1.2954592450302727E-3</v>
      </c>
      <c r="V2">
        <f t="shared" si="5"/>
        <v>-5.0606457192126086E-4</v>
      </c>
      <c r="W2">
        <f t="shared" si="5"/>
        <v>-1.9090851964522759E-3</v>
      </c>
      <c r="X2">
        <f t="shared" si="5"/>
        <v>5.4087531880475659E-4</v>
      </c>
      <c r="Y2">
        <f t="shared" si="5"/>
        <v>-4.3031245167232113E-3</v>
      </c>
      <c r="Z2">
        <f t="shared" si="5"/>
        <v>-6.2027191052427266E-4</v>
      </c>
      <c r="AA2">
        <f t="shared" si="5"/>
        <v>1.1785385027098694E-2</v>
      </c>
      <c r="AB2">
        <f t="shared" si="5"/>
        <v>-3.2761165439421092E-4</v>
      </c>
      <c r="AC2">
        <f t="shared" si="5"/>
        <v>-5.3909612748972435E-3</v>
      </c>
      <c r="AD2">
        <f t="shared" si="5"/>
        <v>2.0263180240397416E-3</v>
      </c>
      <c r="AF2" s="1">
        <f t="shared" ref="AF2:AF33" si="6">AF1+1</f>
        <v>2</v>
      </c>
      <c r="AG2" s="1">
        <v>0.842935976139771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8.1701912120352596</v>
      </c>
      <c r="K3" s="1">
        <v>8.6174176142123304</v>
      </c>
      <c r="L3" s="1">
        <v>8.2210367543753105</v>
      </c>
      <c r="M3" s="1">
        <v>8.3515254521895894</v>
      </c>
      <c r="N3" s="1">
        <v>8.4805947768281396</v>
      </c>
      <c r="O3" s="1">
        <v>8.4320854001012595</v>
      </c>
      <c r="P3" s="1">
        <v>8.3395796308043693</v>
      </c>
      <c r="Q3" s="1">
        <v>8.2962963706795705</v>
      </c>
      <c r="R3" s="1">
        <v>8.4092719033635497</v>
      </c>
      <c r="S3" s="1">
        <v>8.2653437013824504</v>
      </c>
      <c r="T3">
        <f t="shared" si="4"/>
        <v>8.3583342815971839</v>
      </c>
      <c r="U3">
        <f t="shared" ref="U3:U9" si="7">J3-T3</f>
        <v>-0.18814306956192439</v>
      </c>
      <c r="V3">
        <f t="shared" ref="V3:AD9" si="8">K3-$T3</f>
        <v>0.25908333261514649</v>
      </c>
      <c r="W3">
        <f t="shared" si="8"/>
        <v>-0.13729752722187349</v>
      </c>
      <c r="X3">
        <f t="shared" si="8"/>
        <v>-6.8088294075945299E-3</v>
      </c>
      <c r="Y3">
        <f t="shared" si="8"/>
        <v>0.12226049523095561</v>
      </c>
      <c r="Z3">
        <f t="shared" si="8"/>
        <v>7.3751118504075563E-2</v>
      </c>
      <c r="AA3">
        <f t="shared" si="8"/>
        <v>-1.8754650792814687E-2</v>
      </c>
      <c r="AB3">
        <f t="shared" si="8"/>
        <v>-6.2037910917613459E-2</v>
      </c>
      <c r="AC3">
        <f t="shared" si="8"/>
        <v>5.0937621766365737E-2</v>
      </c>
      <c r="AD3">
        <f t="shared" si="8"/>
        <v>-9.2990580214733498E-2</v>
      </c>
      <c r="AF3" s="1">
        <f t="shared" si="6"/>
        <v>3</v>
      </c>
      <c r="AG3" s="1">
        <v>0.84153295551523999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3.5034391853956799</v>
      </c>
      <c r="K4" s="1">
        <v>3.50203328964218</v>
      </c>
      <c r="L4" s="1">
        <v>3.42871218283726</v>
      </c>
      <c r="M4" s="1">
        <v>3.4833393496973701</v>
      </c>
      <c r="N4" s="1">
        <v>3.4616009328596999</v>
      </c>
      <c r="O4" s="1">
        <v>3.4973554519502099</v>
      </c>
      <c r="P4" s="1">
        <v>3.5549619984070402</v>
      </c>
      <c r="Q4" s="1">
        <v>3.4389752313209501</v>
      </c>
      <c r="R4" s="1">
        <v>3.5596233057561402</v>
      </c>
      <c r="S4" s="1">
        <v>3.5548935587453201</v>
      </c>
      <c r="T4">
        <f t="shared" si="4"/>
        <v>3.4984934486611849</v>
      </c>
      <c r="U4">
        <f t="shared" si="7"/>
        <v>4.9457367344949432E-3</v>
      </c>
      <c r="V4">
        <f t="shared" si="8"/>
        <v>3.5398409809950238E-3</v>
      </c>
      <c r="W4">
        <f t="shared" si="8"/>
        <v>-6.9781265823924965E-2</v>
      </c>
      <c r="X4">
        <f t="shared" si="8"/>
        <v>-1.515409896381481E-2</v>
      </c>
      <c r="Y4">
        <f t="shared" si="8"/>
        <v>-3.6892515801485004E-2</v>
      </c>
      <c r="Z4">
        <f t="shared" si="8"/>
        <v>-1.1379967109750311E-3</v>
      </c>
      <c r="AA4">
        <f t="shared" si="8"/>
        <v>5.6468549745855245E-2</v>
      </c>
      <c r="AB4">
        <f t="shared" si="8"/>
        <v>-5.951821734023488E-2</v>
      </c>
      <c r="AC4">
        <f t="shared" si="8"/>
        <v>6.112985709495522E-2</v>
      </c>
      <c r="AD4">
        <f t="shared" si="8"/>
        <v>5.6400110084135147E-2</v>
      </c>
      <c r="AF4" s="1">
        <f t="shared" si="6"/>
        <v>4</v>
      </c>
      <c r="AG4" s="1">
        <v>0.84398291603049702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8.1732400907586005</v>
      </c>
      <c r="K5" s="1">
        <v>8.3082124589014299</v>
      </c>
      <c r="L5" s="1">
        <v>8.2592677853437202</v>
      </c>
      <c r="M5" s="1">
        <v>8.4298656327605794</v>
      </c>
      <c r="N5" s="1">
        <v>8.3487330365186203</v>
      </c>
      <c r="O5" s="1">
        <v>8.5420005249711295</v>
      </c>
      <c r="P5" s="1">
        <v>8.5489895781101399</v>
      </c>
      <c r="Q5" s="1">
        <v>8.3145935412802796</v>
      </c>
      <c r="R5" s="1">
        <v>8.4077363424144291</v>
      </c>
      <c r="S5" s="1">
        <v>8.5003407464926504</v>
      </c>
      <c r="T5">
        <f t="shared" si="4"/>
        <v>8.3832979737551572</v>
      </c>
      <c r="U5">
        <f t="shared" si="7"/>
        <v>-0.2100578829965567</v>
      </c>
      <c r="V5">
        <f t="shared" si="8"/>
        <v>-7.5085514853727275E-2</v>
      </c>
      <c r="W5">
        <f t="shared" si="8"/>
        <v>-0.12403018841143698</v>
      </c>
      <c r="X5">
        <f t="shared" si="8"/>
        <v>4.6567659005422257E-2</v>
      </c>
      <c r="Y5">
        <f t="shared" si="8"/>
        <v>-3.4564937236536863E-2</v>
      </c>
      <c r="Z5">
        <f t="shared" si="8"/>
        <v>0.15870255121597232</v>
      </c>
      <c r="AA5">
        <f t="shared" si="8"/>
        <v>0.16569160435498276</v>
      </c>
      <c r="AB5">
        <f t="shared" si="8"/>
        <v>-6.8704432474877564E-2</v>
      </c>
      <c r="AC5">
        <f t="shared" si="8"/>
        <v>2.4438368659271958E-2</v>
      </c>
      <c r="AD5">
        <f t="shared" si="8"/>
        <v>0.11704277273749319</v>
      </c>
      <c r="AF5" s="1">
        <f t="shared" si="6"/>
        <v>5</v>
      </c>
      <c r="AG5" s="1">
        <v>0.83913891619496905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1.39996550495964</v>
      </c>
      <c r="K6" s="1">
        <v>1.39424963775549</v>
      </c>
      <c r="L6" s="1">
        <v>1.39215648145221</v>
      </c>
      <c r="M6" s="1">
        <v>1.41116892853558</v>
      </c>
      <c r="N6" s="1">
        <v>1.3913829464390399</v>
      </c>
      <c r="O6" s="1">
        <v>1.40762798860639</v>
      </c>
      <c r="P6" s="1">
        <v>1.4172254088940299</v>
      </c>
      <c r="Q6" s="1">
        <v>1.3878229431415201</v>
      </c>
      <c r="R6" s="1">
        <v>1.39245534316694</v>
      </c>
      <c r="S6" s="1">
        <v>1.40401839263644</v>
      </c>
      <c r="T6">
        <f t="shared" si="4"/>
        <v>1.399807357558728</v>
      </c>
      <c r="U6">
        <f t="shared" si="7"/>
        <v>1.5814740091202317E-4</v>
      </c>
      <c r="V6">
        <f t="shared" si="8"/>
        <v>-5.5577198032379371E-3</v>
      </c>
      <c r="W6">
        <f t="shared" si="8"/>
        <v>-7.6508761065179343E-3</v>
      </c>
      <c r="X6">
        <f t="shared" si="8"/>
        <v>1.1361570976851976E-2</v>
      </c>
      <c r="Y6">
        <f t="shared" si="8"/>
        <v>-8.4244111196880578E-3</v>
      </c>
      <c r="Z6">
        <f t="shared" si="8"/>
        <v>7.8206310476620633E-3</v>
      </c>
      <c r="AA6">
        <f t="shared" si="8"/>
        <v>1.7418051335301943E-2</v>
      </c>
      <c r="AB6">
        <f t="shared" si="8"/>
        <v>-1.1984414417207878E-2</v>
      </c>
      <c r="AC6">
        <f t="shared" si="8"/>
        <v>-7.3520143917880088E-3</v>
      </c>
      <c r="AD6">
        <f t="shared" si="8"/>
        <v>4.2110350777120331E-3</v>
      </c>
      <c r="AF6" s="1">
        <f t="shared" si="6"/>
        <v>6</v>
      </c>
      <c r="AG6" s="1">
        <v>0.84282176880116799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8.2872967359517702</v>
      </c>
      <c r="K7" s="1">
        <v>8.4339289845146901</v>
      </c>
      <c r="L7" s="1">
        <v>8.2181774508549896</v>
      </c>
      <c r="M7" s="1">
        <v>8.4784310362095692</v>
      </c>
      <c r="N7" s="1">
        <v>8.3455544359628195</v>
      </c>
      <c r="O7" s="1">
        <v>8.3920275998998104</v>
      </c>
      <c r="P7" s="1">
        <v>8.4603464804988509</v>
      </c>
      <c r="Q7" s="1">
        <v>8.4112056921448008</v>
      </c>
      <c r="R7" s="1">
        <v>8.3508827549905202</v>
      </c>
      <c r="S7" s="1">
        <v>8.4713978857180692</v>
      </c>
      <c r="T7">
        <f t="shared" si="4"/>
        <v>8.3849249056745894</v>
      </c>
      <c r="U7">
        <f t="shared" si="7"/>
        <v>-9.762816972281918E-2</v>
      </c>
      <c r="V7">
        <f t="shared" si="8"/>
        <v>4.9004078840100718E-2</v>
      </c>
      <c r="W7">
        <f t="shared" si="8"/>
        <v>-0.16674745481959974</v>
      </c>
      <c r="X7">
        <f t="shared" si="8"/>
        <v>9.3506130534979803E-2</v>
      </c>
      <c r="Y7">
        <f t="shared" si="8"/>
        <v>-3.9370469711769829E-2</v>
      </c>
      <c r="Z7">
        <f t="shared" si="8"/>
        <v>7.102694225221029E-3</v>
      </c>
      <c r="AA7">
        <f t="shared" si="8"/>
        <v>7.5421574824261484E-2</v>
      </c>
      <c r="AB7">
        <f t="shared" si="8"/>
        <v>2.6280786470211481E-2</v>
      </c>
      <c r="AC7">
        <f t="shared" si="8"/>
        <v>-3.4042150684069128E-2</v>
      </c>
      <c r="AD7">
        <f t="shared" si="8"/>
        <v>8.6472980043479808E-2</v>
      </c>
      <c r="AF7" s="1">
        <f t="shared" si="6"/>
        <v>7</v>
      </c>
      <c r="AG7" s="1">
        <v>0.85522742573879096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3.49077967329286</v>
      </c>
      <c r="K8" s="1">
        <v>3.5254376804383498</v>
      </c>
      <c r="L8" s="1">
        <v>3.41822737343026</v>
      </c>
      <c r="M8" s="1">
        <v>3.4916337641460302</v>
      </c>
      <c r="N8" s="1">
        <v>3.4752182264431002</v>
      </c>
      <c r="O8" s="1">
        <v>3.4644183054476598</v>
      </c>
      <c r="P8" s="1">
        <v>3.5684563724550098</v>
      </c>
      <c r="Q8" s="1">
        <v>3.4704842129496898</v>
      </c>
      <c r="R8" s="1">
        <v>3.5398518915632602</v>
      </c>
      <c r="S8" s="1">
        <v>3.5041841819817998</v>
      </c>
      <c r="T8">
        <f t="shared" si="4"/>
        <v>3.4948691682148016</v>
      </c>
      <c r="U8">
        <f t="shared" si="7"/>
        <v>-4.089494921941661E-3</v>
      </c>
      <c r="V8">
        <f t="shared" si="8"/>
        <v>3.0568512223548172E-2</v>
      </c>
      <c r="W8">
        <f t="shared" si="8"/>
        <v>-7.6641794784541695E-2</v>
      </c>
      <c r="X8">
        <f t="shared" si="8"/>
        <v>-3.2354040687714303E-3</v>
      </c>
      <c r="Y8">
        <f t="shared" si="8"/>
        <v>-1.9650941771701458E-2</v>
      </c>
      <c r="Z8">
        <f t="shared" si="8"/>
        <v>-3.0450862767141817E-2</v>
      </c>
      <c r="AA8">
        <f t="shared" si="8"/>
        <v>7.3587204240208148E-2</v>
      </c>
      <c r="AB8">
        <f t="shared" si="8"/>
        <v>-2.4384955265111863E-2</v>
      </c>
      <c r="AC8">
        <f t="shared" si="8"/>
        <v>4.4982723348458542E-2</v>
      </c>
      <c r="AD8">
        <f t="shared" si="8"/>
        <v>9.3150137669981703E-3</v>
      </c>
      <c r="AF8" s="1">
        <f t="shared" si="6"/>
        <v>8</v>
      </c>
      <c r="AG8" s="1">
        <v>0.84311442905729805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8.2972500692959095</v>
      </c>
      <c r="K9" s="1">
        <v>8.3623089871720495</v>
      </c>
      <c r="L9" s="1">
        <v>8.2618383382556004</v>
      </c>
      <c r="M9" s="1">
        <v>8.5300832647335803</v>
      </c>
      <c r="N9" s="1">
        <v>8.4047266276780697</v>
      </c>
      <c r="O9" s="1">
        <v>8.5245965523057006</v>
      </c>
      <c r="P9" s="1">
        <v>8.4286057840939499</v>
      </c>
      <c r="Q9" s="1">
        <v>8.4213148277756193</v>
      </c>
      <c r="R9" s="1">
        <v>8.3993313040864592</v>
      </c>
      <c r="S9" s="1">
        <v>8.4520533045481105</v>
      </c>
      <c r="T9">
        <f t="shared" si="4"/>
        <v>8.4082109059945047</v>
      </c>
      <c r="U9">
        <f t="shared" si="7"/>
        <v>-0.11096083669859524</v>
      </c>
      <c r="V9">
        <f t="shared" si="8"/>
        <v>-4.5901918822455201E-2</v>
      </c>
      <c r="W9">
        <f t="shared" si="8"/>
        <v>-0.14637256773890428</v>
      </c>
      <c r="X9">
        <f t="shared" si="8"/>
        <v>0.12187235873907554</v>
      </c>
      <c r="Y9">
        <f t="shared" si="8"/>
        <v>-3.4842783164350521E-3</v>
      </c>
      <c r="Z9">
        <f t="shared" si="8"/>
        <v>0.11638564631119586</v>
      </c>
      <c r="AA9">
        <f t="shared" si="8"/>
        <v>2.0394878099445179E-2</v>
      </c>
      <c r="AB9">
        <f t="shared" si="8"/>
        <v>1.3103921781114636E-2</v>
      </c>
      <c r="AC9">
        <f t="shared" si="8"/>
        <v>-8.8796019080454869E-3</v>
      </c>
      <c r="AD9">
        <f t="shared" si="8"/>
        <v>4.3842398553605832E-2</v>
      </c>
      <c r="AF9" s="1">
        <f t="shared" si="6"/>
        <v>9</v>
      </c>
      <c r="AG9" s="1">
        <v>0.83805107943679502</v>
      </c>
    </row>
    <row r="10" spans="1:33" x14ac:dyDescent="0.2">
      <c r="A10" t="s">
        <v>29</v>
      </c>
      <c r="B10">
        <f t="array" ref="B10">SUM(B$2:B$9 * $T$2:$T$9)</f>
        <v>42.771380082167852</v>
      </c>
      <c r="C10">
        <f t="array" ref="C10">SUM(C$2:C$9 * $T$2:$T$9)</f>
        <v>-0.60424459271740538</v>
      </c>
      <c r="D10">
        <f t="array" ref="D10">SUM(D$2:D$9 * $T$2:$T$9)</f>
        <v>-24.298156051875026</v>
      </c>
      <c r="E10">
        <f t="array" ref="E10">SUM(E$2:E$9 * $T$2:$T$9)</f>
        <v>-4.7018635261276778</v>
      </c>
      <c r="F10">
        <f t="array" ref="F10">SUM(F$2:F$9 * $T$2:$T$9)</f>
        <v>-0.50123748008389946</v>
      </c>
      <c r="G10">
        <f t="array" ref="G10">SUM(G$2:G$9 * $T$2:$T$9)</f>
        <v>-0.55831190545536202</v>
      </c>
      <c r="H10">
        <f t="array" ref="H10">SUM(H$2:H$9 * $T$2:$T$9)</f>
        <v>-4.7983629110834531</v>
      </c>
      <c r="I10">
        <f t="array" ref="I10">SUM(I$2:I$9 * $T$2:$T$9)</f>
        <v>-0.56166728913147601</v>
      </c>
      <c r="J10" s="3"/>
      <c r="K10" s="3"/>
      <c r="L10" s="3"/>
      <c r="M10" s="3"/>
      <c r="U10">
        <f t="shared" ref="U10:AD10" si="9">SUM(U$2:U$9)</f>
        <v>-0.60707102901146048</v>
      </c>
      <c r="V10">
        <f t="shared" si="9"/>
        <v>0.21514454660844873</v>
      </c>
      <c r="W10">
        <f t="shared" si="9"/>
        <v>-0.73043076010325136</v>
      </c>
      <c r="X10">
        <f t="shared" si="9"/>
        <v>0.24865026213495356</v>
      </c>
      <c r="Y10">
        <f t="shared" si="9"/>
        <v>-2.4430183243383863E-2</v>
      </c>
      <c r="Z10">
        <f t="shared" si="9"/>
        <v>0.33155350991548571</v>
      </c>
      <c r="AA10">
        <f t="shared" si="9"/>
        <v>0.40201259683433876</v>
      </c>
      <c r="AB10">
        <f t="shared" si="9"/>
        <v>-0.18757283381811374</v>
      </c>
      <c r="AC10">
        <f t="shared" si="9"/>
        <v>0.12582384261025159</v>
      </c>
      <c r="AD10">
        <f t="shared" si="9"/>
        <v>0.22632004807273043</v>
      </c>
      <c r="AE10" t="s">
        <v>29</v>
      </c>
      <c r="AF10" s="1">
        <f t="shared" si="6"/>
        <v>10</v>
      </c>
      <c r="AG10" s="1">
        <v>0.84546835873573201</v>
      </c>
    </row>
    <row r="11" spans="1:33" x14ac:dyDescent="0.2">
      <c r="A11" t="s">
        <v>30</v>
      </c>
      <c r="B11">
        <f t="shared" ref="B11:I11" si="10">B10/8</f>
        <v>5.3464225102709815</v>
      </c>
      <c r="C11">
        <f t="shared" si="10"/>
        <v>-7.5530574089675673E-2</v>
      </c>
      <c r="D11">
        <f t="shared" si="10"/>
        <v>-3.0372695064843782</v>
      </c>
      <c r="E11">
        <f t="shared" si="10"/>
        <v>-0.58773294076595972</v>
      </c>
      <c r="F11">
        <f t="shared" si="10"/>
        <v>-6.2654685010487432E-2</v>
      </c>
      <c r="G11">
        <f t="shared" si="10"/>
        <v>-6.9788988181920253E-2</v>
      </c>
      <c r="H11">
        <f t="shared" si="10"/>
        <v>-0.59979536388543164</v>
      </c>
      <c r="I11">
        <f t="shared" si="10"/>
        <v>-7.0208411141434501E-2</v>
      </c>
      <c r="J11" s="3"/>
      <c r="K11" s="3"/>
      <c r="L11" s="3"/>
      <c r="M11" s="3"/>
      <c r="U11">
        <f t="shared" ref="U11:AD11" si="11">U10/8</f>
        <v>-7.588387862643256E-2</v>
      </c>
      <c r="V11">
        <f t="shared" si="11"/>
        <v>2.6893068326056091E-2</v>
      </c>
      <c r="W11">
        <f t="shared" si="11"/>
        <v>-9.1303845012906421E-2</v>
      </c>
      <c r="X11">
        <f t="shared" si="11"/>
        <v>3.1081282766869195E-2</v>
      </c>
      <c r="Y11">
        <f t="shared" si="11"/>
        <v>-3.0537729054229829E-3</v>
      </c>
      <c r="Z11">
        <f t="shared" si="11"/>
        <v>4.1444188739435714E-2</v>
      </c>
      <c r="AA11">
        <f t="shared" si="11"/>
        <v>5.0251574604292346E-2</v>
      </c>
      <c r="AB11">
        <f t="shared" si="11"/>
        <v>-2.3446604227264217E-2</v>
      </c>
      <c r="AC11">
        <f t="shared" si="11"/>
        <v>1.5727980326281449E-2</v>
      </c>
      <c r="AD11">
        <f t="shared" si="11"/>
        <v>2.8290006009091304E-2</v>
      </c>
      <c r="AE11" t="s">
        <v>30</v>
      </c>
      <c r="AF11" s="1">
        <f t="shared" si="6"/>
        <v>11</v>
      </c>
      <c r="AG11" s="1">
        <v>8.1701912120352596</v>
      </c>
    </row>
    <row r="12" spans="1:33" x14ac:dyDescent="0.2">
      <c r="A12" t="s">
        <v>31</v>
      </c>
      <c r="C12">
        <f t="shared" ref="C12:I12" si="12">80*POWER(C11,2)</f>
        <v>0.45638940978527887</v>
      </c>
      <c r="D12">
        <f t="shared" si="12"/>
        <v>738.00048440158866</v>
      </c>
      <c r="E12">
        <f t="shared" si="12"/>
        <v>27.634400772912251</v>
      </c>
      <c r="F12">
        <f t="shared" si="12"/>
        <v>0.31404876430107193</v>
      </c>
      <c r="G12">
        <f t="shared" si="12"/>
        <v>0.38964022971649637</v>
      </c>
      <c r="H12">
        <f t="shared" si="12"/>
        <v>28.780358283076591</v>
      </c>
      <c r="I12">
        <f t="shared" si="12"/>
        <v>0.39433767960037636</v>
      </c>
      <c r="J12" s="3"/>
      <c r="K12" s="3"/>
      <c r="L12" s="3"/>
      <c r="M12" s="3"/>
      <c r="U12">
        <f t="array" ref="U12">SUM(POWER(U2:U9, 2))</f>
        <v>0.10140858314327761</v>
      </c>
      <c r="V12">
        <f t="array" ref="V12">SUM(POWER(V2:V9, 2))</f>
        <v>7.824850243886422E-2</v>
      </c>
      <c r="W12">
        <f t="array" ref="W12">SUM(POWER(W2:W9, 2))</f>
        <v>9.4269311173181908E-2</v>
      </c>
      <c r="X12">
        <f t="array" ref="X12">SUM(POWER(X2:X9, 2))</f>
        <v>2.6180667691463468E-2</v>
      </c>
      <c r="Y12">
        <f t="array" ref="Y12">SUM(POWER(Y2:Y9, 2))</f>
        <v>1.9541242478993588E-2</v>
      </c>
      <c r="Z12">
        <f t="array" ref="Z12">SUM(POWER(Z2:Z9, 2))</f>
        <v>4.5211891262596414E-2</v>
      </c>
      <c r="AA12">
        <f t="array" ref="AA12">SUM(POWER(AA2:AA9, 2))</f>
        <v>4.295586723259788E-2</v>
      </c>
      <c r="AB12">
        <f t="array" ref="AB12">SUM(POWER(AB2:AB9, 2))</f>
        <v>1.3712171693215591E-2</v>
      </c>
      <c r="AC12">
        <f t="array" ref="AC12">SUM(POWER(AC2:AC9, 2))</f>
        <v>1.0273009934560158E-2</v>
      </c>
      <c r="AD12">
        <f t="array" ref="AD12">SUM(POWER(AD2:AD9, 2))</f>
        <v>3.5035571527428741E-2</v>
      </c>
      <c r="AE12" t="s">
        <v>32</v>
      </c>
      <c r="AF12" s="1">
        <f t="shared" si="6"/>
        <v>12</v>
      </c>
      <c r="AG12" s="1">
        <v>8.6174176142123304</v>
      </c>
    </row>
    <row r="13" spans="1:33" x14ac:dyDescent="0.2">
      <c r="A13" t="s">
        <v>33</v>
      </c>
      <c r="C13">
        <f t="shared" ref="C13:I13" si="13">C12/$B$17</f>
        <v>5.7303929675673541E-4</v>
      </c>
      <c r="D13">
        <f t="shared" si="13"/>
        <v>0.92662815902451179</v>
      </c>
      <c r="E13">
        <f t="shared" si="13"/>
        <v>3.4697557054739113E-2</v>
      </c>
      <c r="F13">
        <f t="shared" si="13"/>
        <v>3.943173947157895E-4</v>
      </c>
      <c r="G13">
        <f t="shared" si="13"/>
        <v>4.8922950103053844E-4</v>
      </c>
      <c r="H13">
        <f t="shared" si="13"/>
        <v>3.6136413153627617E-2</v>
      </c>
      <c r="I13">
        <f t="shared" si="13"/>
        <v>4.9512758569309682E-4</v>
      </c>
      <c r="J13" s="3"/>
      <c r="K13" s="3"/>
      <c r="L13" s="3"/>
      <c r="M13" s="3"/>
      <c r="AF13" s="1">
        <f t="shared" si="6"/>
        <v>13</v>
      </c>
      <c r="AG13" s="1">
        <v>8.2210367543753105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8.3515254521895894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8.4805947768281396</v>
      </c>
    </row>
    <row r="16" spans="1:33" x14ac:dyDescent="0.2">
      <c r="U16">
        <f>SUM(U12:AD12)/$B$17</f>
        <v>5.8615698892510652E-4</v>
      </c>
      <c r="AF16" s="1">
        <f t="shared" si="6"/>
        <v>16</v>
      </c>
      <c r="AG16" s="1">
        <v>8.4320854001012595</v>
      </c>
    </row>
    <row r="17" spans="1:33" x14ac:dyDescent="0.2">
      <c r="A17" t="s">
        <v>34</v>
      </c>
      <c r="B17">
        <f>SUM(C12:I12) + SUM(U12:AD12)</f>
        <v>796.43649635955705</v>
      </c>
      <c r="AF17" s="1">
        <f t="shared" si="6"/>
        <v>17</v>
      </c>
      <c r="AG17" s="1">
        <v>8.3395796308043693</v>
      </c>
    </row>
    <row r="18" spans="1:33" x14ac:dyDescent="0.2">
      <c r="AF18" s="1">
        <f t="shared" si="6"/>
        <v>18</v>
      </c>
      <c r="AG18" s="1">
        <v>8.2962963706795705</v>
      </c>
    </row>
    <row r="19" spans="1:33" x14ac:dyDescent="0.2">
      <c r="AF19" s="1">
        <f t="shared" si="6"/>
        <v>19</v>
      </c>
      <c r="AG19" s="1">
        <v>8.4092719033635497</v>
      </c>
    </row>
    <row r="20" spans="1:33" x14ac:dyDescent="0.2">
      <c r="E20" t="s">
        <v>35</v>
      </c>
      <c r="F20">
        <f>SUM(C13:I13) + U16</f>
        <v>0.99999999999999978</v>
      </c>
      <c r="AF20" s="1">
        <f t="shared" si="6"/>
        <v>20</v>
      </c>
      <c r="AG20" s="1">
        <v>8.2653437013824504</v>
      </c>
    </row>
    <row r="21" spans="1:33" x14ac:dyDescent="0.2">
      <c r="AF21" s="1">
        <f t="shared" si="6"/>
        <v>21</v>
      </c>
      <c r="AG21" s="1">
        <v>3.5034391853956799</v>
      </c>
    </row>
    <row r="22" spans="1:33" x14ac:dyDescent="0.2">
      <c r="AF22" s="1">
        <f t="shared" si="6"/>
        <v>22</v>
      </c>
      <c r="AG22" s="1">
        <v>3.50203328964218</v>
      </c>
    </row>
    <row r="23" spans="1:33" x14ac:dyDescent="0.2">
      <c r="AF23" s="1">
        <f t="shared" si="6"/>
        <v>23</v>
      </c>
      <c r="AG23" s="1">
        <v>3.42871218283726</v>
      </c>
    </row>
    <row r="24" spans="1:33" x14ac:dyDescent="0.2">
      <c r="AF24" s="1">
        <f t="shared" si="6"/>
        <v>24</v>
      </c>
      <c r="AG24" s="1">
        <v>3.4833393496973701</v>
      </c>
    </row>
    <row r="25" spans="1:33" x14ac:dyDescent="0.2">
      <c r="AF25" s="1">
        <f t="shared" si="6"/>
        <v>25</v>
      </c>
      <c r="AG25" s="1">
        <v>3.4616009328596999</v>
      </c>
    </row>
    <row r="26" spans="1:33" x14ac:dyDescent="0.2">
      <c r="AF26" s="1">
        <f t="shared" si="6"/>
        <v>26</v>
      </c>
      <c r="AG26" s="1">
        <v>3.4973554519502099</v>
      </c>
    </row>
    <row r="27" spans="1:33" x14ac:dyDescent="0.2">
      <c r="AF27" s="1">
        <f t="shared" si="6"/>
        <v>27</v>
      </c>
      <c r="AG27" s="1">
        <v>3.5549619984070402</v>
      </c>
    </row>
    <row r="28" spans="1:33" x14ac:dyDescent="0.2">
      <c r="AF28" s="1">
        <f t="shared" si="6"/>
        <v>28</v>
      </c>
      <c r="AG28" s="1">
        <v>3.4389752313209501</v>
      </c>
    </row>
    <row r="29" spans="1:33" x14ac:dyDescent="0.2">
      <c r="AF29" s="1">
        <f t="shared" si="6"/>
        <v>29</v>
      </c>
      <c r="AG29" s="1">
        <v>3.5596233057561402</v>
      </c>
    </row>
    <row r="30" spans="1:33" x14ac:dyDescent="0.2">
      <c r="AF30" s="1">
        <f t="shared" si="6"/>
        <v>30</v>
      </c>
      <c r="AG30" s="1">
        <v>3.5548935587453201</v>
      </c>
    </row>
    <row r="31" spans="1:33" x14ac:dyDescent="0.2">
      <c r="AF31" s="1">
        <f t="shared" si="6"/>
        <v>31</v>
      </c>
      <c r="AG31" s="1">
        <v>8.1732400907586005</v>
      </c>
    </row>
    <row r="32" spans="1:33" x14ac:dyDescent="0.2">
      <c r="AF32" s="1">
        <f t="shared" si="6"/>
        <v>32</v>
      </c>
      <c r="AG32" s="1">
        <v>8.3082124589014299</v>
      </c>
    </row>
    <row r="33" spans="2:33" x14ac:dyDescent="0.2">
      <c r="AF33" s="1">
        <f t="shared" si="6"/>
        <v>33</v>
      </c>
      <c r="AG33" s="1">
        <v>8.2592677853437202</v>
      </c>
    </row>
    <row r="34" spans="2:33" x14ac:dyDescent="0.2">
      <c r="AF34" s="1">
        <f t="shared" ref="AF34:AF65" si="14">AF33+1</f>
        <v>34</v>
      </c>
      <c r="AG34" s="1">
        <v>8.4298656327605794</v>
      </c>
    </row>
    <row r="35" spans="2:33" x14ac:dyDescent="0.2">
      <c r="AF35" s="1">
        <f t="shared" si="14"/>
        <v>35</v>
      </c>
      <c r="AG35" s="1">
        <v>8.3487330365186203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8.5420005249711295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8.5489895781101399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8.3145935412802796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8.4077363424144291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8.5003407464926504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1.39996550495964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1.39424963775549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1.39215648145221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1.41116892853558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1.3913829464390399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1.40762798860639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1.4172254088940299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1.3878229431415201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1.39245534316694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1.40401839263644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8.2872967359517702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8.4339289845146901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8.2181774508549896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8.4784310362095692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8.3455544359628195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8.3920275998998104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8.4603464804988509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8.4112056921448008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8.3508827549905202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8.4713978857180692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3.49077967329286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3.5254376804383498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3.41822737343026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3.4916337641460302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3.4752182264431002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3.4644183054476598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3.5684563724550098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3.4704842129496898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3.5398518915632602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3.5041841819817998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8.2972500692959095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8.3623089871720495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8.2618383382556004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8.5300832647335803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8.4047266276780697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8.5245965523057006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8.4286057840939499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8.4213148277756193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8.3993313040864592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8.4520533045481105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zoomScale="60" zoomScaleNormal="60" workbookViewId="0">
      <selection activeCell="P24" activeCellId="1" sqref="G37:G116 P24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20.407105263157899</v>
      </c>
      <c r="K2" s="1">
        <v>20.273421052631601</v>
      </c>
      <c r="L2" s="1">
        <v>20.482368421052598</v>
      </c>
      <c r="M2" s="1">
        <v>20.2089473684211</v>
      </c>
      <c r="N2" s="1">
        <v>20.459736842105301</v>
      </c>
      <c r="O2" s="1">
        <v>20.2636842105263</v>
      </c>
      <c r="P2" s="1">
        <v>20.265263157894701</v>
      </c>
      <c r="Q2" s="1">
        <v>20.405263157894701</v>
      </c>
      <c r="R2" s="1">
        <v>20.3894736842105</v>
      </c>
      <c r="S2" s="1">
        <v>20.432894736842101</v>
      </c>
      <c r="T2">
        <f t="shared" ref="T2:T9" si="4">AVERAGE(J2:S2)</f>
        <v>20.358815789473681</v>
      </c>
      <c r="U2">
        <f t="shared" ref="U2:AD2" si="5">J2-$T2</f>
        <v>4.8289473684217654E-2</v>
      </c>
      <c r="V2">
        <f t="shared" si="5"/>
        <v>-8.5394736842079766E-2</v>
      </c>
      <c r="W2">
        <f t="shared" si="5"/>
        <v>0.12355263157891727</v>
      </c>
      <c r="X2">
        <f t="shared" si="5"/>
        <v>-0.14986842105258091</v>
      </c>
      <c r="Y2">
        <f t="shared" si="5"/>
        <v>0.10092105263161955</v>
      </c>
      <c r="Z2">
        <f t="shared" si="5"/>
        <v>-9.5131578947381001E-2</v>
      </c>
      <c r="AA2">
        <f t="shared" si="5"/>
        <v>-9.3552631578980083E-2</v>
      </c>
      <c r="AB2">
        <f t="shared" si="5"/>
        <v>4.6447368421020485E-2</v>
      </c>
      <c r="AC2">
        <f t="shared" si="5"/>
        <v>3.0657894736819458E-2</v>
      </c>
      <c r="AD2">
        <f t="shared" si="5"/>
        <v>7.4078947368420245E-2</v>
      </c>
      <c r="AF2" s="1">
        <v>1</v>
      </c>
      <c r="AG2" s="1">
        <v>20.407105263157899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2.4121052631578901</v>
      </c>
      <c r="K3" s="1">
        <v>2.3594736842105299</v>
      </c>
      <c r="L3" s="1">
        <v>2.4342105263157898</v>
      </c>
      <c r="M3" s="1">
        <v>2.39342105263158</v>
      </c>
      <c r="N3" s="1">
        <v>2.4281578947368399</v>
      </c>
      <c r="O3" s="1">
        <v>2.3973684210526298</v>
      </c>
      <c r="P3" s="1">
        <v>2.3371052631578899</v>
      </c>
      <c r="Q3" s="1">
        <v>2.3523684210526299</v>
      </c>
      <c r="R3" s="1">
        <v>2.3639473684210501</v>
      </c>
      <c r="S3" s="1">
        <v>2.3644736842105298</v>
      </c>
      <c r="T3">
        <f t="shared" si="4"/>
        <v>2.3842631578947362</v>
      </c>
      <c r="U3">
        <f t="shared" ref="U3:U9" si="6">J3-T3</f>
        <v>2.7842105263153893E-2</v>
      </c>
      <c r="V3">
        <f t="shared" ref="V3:AD9" si="7">K3-$T3</f>
        <v>-2.4789473684206254E-2</v>
      </c>
      <c r="W3">
        <f t="shared" si="7"/>
        <v>4.9947368421053628E-2</v>
      </c>
      <c r="X3">
        <f t="shared" si="7"/>
        <v>9.1578947368438079E-3</v>
      </c>
      <c r="Y3">
        <f t="shared" si="7"/>
        <v>4.3894736842103654E-2</v>
      </c>
      <c r="Z3">
        <f t="shared" si="7"/>
        <v>1.3105263157893621E-2</v>
      </c>
      <c r="AA3">
        <f t="shared" si="7"/>
        <v>-4.7157894736846284E-2</v>
      </c>
      <c r="AB3">
        <f t="shared" si="7"/>
        <v>-3.1894736842106308E-2</v>
      </c>
      <c r="AC3">
        <f t="shared" si="7"/>
        <v>-2.0315789473686063E-2</v>
      </c>
      <c r="AD3">
        <f t="shared" si="7"/>
        <v>-1.978947368420636E-2</v>
      </c>
      <c r="AF3" s="1">
        <f t="shared" ref="AF3:AF34" si="8">AF2+1</f>
        <v>2</v>
      </c>
      <c r="AG3" s="1">
        <v>20.273421052631601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2.4213157894736801</v>
      </c>
      <c r="K4" s="1">
        <v>2.3647368421052599</v>
      </c>
      <c r="L4" s="1">
        <v>2.4626315789473701</v>
      </c>
      <c r="M4" s="1">
        <v>2.37815789473684</v>
      </c>
      <c r="N4" s="1">
        <v>2.4113157894736799</v>
      </c>
      <c r="O4" s="1">
        <v>2.39947368421053</v>
      </c>
      <c r="P4" s="1">
        <v>2.3492105263157899</v>
      </c>
      <c r="Q4" s="1">
        <v>2.3668421052631601</v>
      </c>
      <c r="R4" s="1">
        <v>2.3863157894736799</v>
      </c>
      <c r="S4" s="1">
        <v>2.33</v>
      </c>
      <c r="T4">
        <f t="shared" si="4"/>
        <v>2.3869999999999991</v>
      </c>
      <c r="U4">
        <f t="shared" si="6"/>
        <v>3.4315789473680969E-2</v>
      </c>
      <c r="V4">
        <f t="shared" si="7"/>
        <v>-2.2263157894739205E-2</v>
      </c>
      <c r="W4">
        <f t="shared" si="7"/>
        <v>7.5631578947370937E-2</v>
      </c>
      <c r="X4">
        <f t="shared" si="7"/>
        <v>-8.8421052631590946E-3</v>
      </c>
      <c r="Y4">
        <f t="shared" si="7"/>
        <v>2.4315789473680738E-2</v>
      </c>
      <c r="Z4">
        <f t="shared" si="7"/>
        <v>1.2473684210530855E-2</v>
      </c>
      <c r="AA4">
        <f t="shared" si="7"/>
        <v>-3.7789473684209263E-2</v>
      </c>
      <c r="AB4">
        <f t="shared" si="7"/>
        <v>-2.0157894736839044E-2</v>
      </c>
      <c r="AC4">
        <f t="shared" si="7"/>
        <v>-6.8421052631917334E-4</v>
      </c>
      <c r="AD4">
        <f t="shared" si="7"/>
        <v>-5.6999999999999051E-2</v>
      </c>
      <c r="AF4" s="1">
        <f t="shared" si="8"/>
        <v>3</v>
      </c>
      <c r="AG4" s="1">
        <v>20.482368421052598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5.7657894736842099</v>
      </c>
      <c r="K5" s="1">
        <v>5.8307894736842103</v>
      </c>
      <c r="L5" s="1">
        <v>5.7542105263157897</v>
      </c>
      <c r="M5" s="1">
        <v>5.7081578947368401</v>
      </c>
      <c r="N5" s="1">
        <v>5.8065789473684202</v>
      </c>
      <c r="O5" s="1">
        <v>5.6621052631578896</v>
      </c>
      <c r="P5" s="1">
        <v>5.6015789473684201</v>
      </c>
      <c r="Q5" s="1">
        <v>5.7210526315789503</v>
      </c>
      <c r="R5" s="1">
        <v>5.6336842105263196</v>
      </c>
      <c r="S5" s="1">
        <v>5.6171052631579004</v>
      </c>
      <c r="T5">
        <f t="shared" si="4"/>
        <v>5.7101052631578941</v>
      </c>
      <c r="U5">
        <f t="shared" si="6"/>
        <v>5.568421052631578E-2</v>
      </c>
      <c r="V5">
        <f t="shared" si="7"/>
        <v>0.12068421052631617</v>
      </c>
      <c r="W5">
        <f t="shared" si="7"/>
        <v>4.4105263157895536E-2</v>
      </c>
      <c r="X5">
        <f t="shared" si="7"/>
        <v>-1.9473684210540299E-3</v>
      </c>
      <c r="Y5">
        <f t="shared" si="7"/>
        <v>9.6473684210526045E-2</v>
      </c>
      <c r="Z5">
        <f t="shared" si="7"/>
        <v>-4.8000000000004484E-2</v>
      </c>
      <c r="AA5">
        <f t="shared" si="7"/>
        <v>-0.10852631578947403</v>
      </c>
      <c r="AB5">
        <f t="shared" si="7"/>
        <v>1.0947368421056147E-2</v>
      </c>
      <c r="AC5">
        <f t="shared" si="7"/>
        <v>-7.6421052631574504E-2</v>
      </c>
      <c r="AD5">
        <f t="shared" si="7"/>
        <v>-9.2999999999993754E-2</v>
      </c>
      <c r="AF5" s="1">
        <f t="shared" si="8"/>
        <v>4</v>
      </c>
      <c r="AG5" s="1">
        <v>20.2089473684211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14.053947368421101</v>
      </c>
      <c r="K6" s="1">
        <v>14.0486842105263</v>
      </c>
      <c r="L6" s="1">
        <v>14.057631578947399</v>
      </c>
      <c r="M6" s="1">
        <v>13.9610526315789</v>
      </c>
      <c r="N6" s="1">
        <v>14.0757894736842</v>
      </c>
      <c r="O6" s="1">
        <v>13.9997368421053</v>
      </c>
      <c r="P6" s="1">
        <v>13.8889473684211</v>
      </c>
      <c r="Q6" s="1">
        <v>14.0526315789474</v>
      </c>
      <c r="R6" s="1">
        <v>14.0668421052632</v>
      </c>
      <c r="S6" s="1">
        <v>13.994210526315801</v>
      </c>
      <c r="T6">
        <f t="shared" si="4"/>
        <v>14.019947368421072</v>
      </c>
      <c r="U6">
        <f t="shared" si="6"/>
        <v>3.4000000000029118E-2</v>
      </c>
      <c r="V6">
        <f t="shared" si="7"/>
        <v>2.8736842105228533E-2</v>
      </c>
      <c r="W6">
        <f t="shared" si="7"/>
        <v>3.7684210526327533E-2</v>
      </c>
      <c r="X6">
        <f t="shared" si="7"/>
        <v>-5.8894736842171724E-2</v>
      </c>
      <c r="Y6">
        <f t="shared" si="7"/>
        <v>5.5842105263128161E-2</v>
      </c>
      <c r="Z6">
        <f t="shared" si="7"/>
        <v>-2.0210526315771915E-2</v>
      </c>
      <c r="AA6">
        <f t="shared" si="7"/>
        <v>-0.13099999999997181</v>
      </c>
      <c r="AB6">
        <f t="shared" si="7"/>
        <v>3.2684210526328528E-2</v>
      </c>
      <c r="AC6">
        <f t="shared" si="7"/>
        <v>4.6894736842128637E-2</v>
      </c>
      <c r="AD6">
        <f t="shared" si="7"/>
        <v>-2.5736842105271052E-2</v>
      </c>
      <c r="AF6" s="1">
        <f t="shared" si="8"/>
        <v>5</v>
      </c>
      <c r="AG6" s="1">
        <v>20.459736842105301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2.4078947368421102</v>
      </c>
      <c r="K7" s="1">
        <v>2.33342105263158</v>
      </c>
      <c r="L7" s="1">
        <v>2.4457894736842101</v>
      </c>
      <c r="M7" s="1">
        <v>2.3789473684210498</v>
      </c>
      <c r="N7" s="1">
        <v>2.4002631578947402</v>
      </c>
      <c r="O7" s="1">
        <v>2.4249999999999998</v>
      </c>
      <c r="P7" s="1">
        <v>2.3655263157894701</v>
      </c>
      <c r="Q7" s="1">
        <v>2.3594736842105299</v>
      </c>
      <c r="R7" s="1">
        <v>2.3523684210526299</v>
      </c>
      <c r="S7" s="1">
        <v>2.3421052631578898</v>
      </c>
      <c r="T7">
        <f t="shared" si="4"/>
        <v>2.3810789473684215</v>
      </c>
      <c r="U7">
        <f t="shared" si="6"/>
        <v>2.6815789473688678E-2</v>
      </c>
      <c r="V7">
        <f t="shared" si="7"/>
        <v>-4.7657894736841566E-2</v>
      </c>
      <c r="W7">
        <f t="shared" si="7"/>
        <v>6.4710526315788552E-2</v>
      </c>
      <c r="X7">
        <f t="shared" si="7"/>
        <v>-2.1315789473717039E-3</v>
      </c>
      <c r="Y7">
        <f t="shared" si="7"/>
        <v>1.918421052631869E-2</v>
      </c>
      <c r="Z7">
        <f t="shared" si="7"/>
        <v>4.3921052631578306E-2</v>
      </c>
      <c r="AA7">
        <f t="shared" si="7"/>
        <v>-1.555263157895137E-2</v>
      </c>
      <c r="AB7">
        <f t="shared" si="7"/>
        <v>-2.1605263157891574E-2</v>
      </c>
      <c r="AC7">
        <f t="shared" si="7"/>
        <v>-2.8710526315791629E-2</v>
      </c>
      <c r="AD7">
        <f t="shared" si="7"/>
        <v>-3.8973684210531712E-2</v>
      </c>
      <c r="AF7" s="1">
        <f t="shared" si="8"/>
        <v>6</v>
      </c>
      <c r="AG7" s="1">
        <v>20.2636842105263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2.4060526315789499</v>
      </c>
      <c r="K8" s="1">
        <v>2.3507894736842099</v>
      </c>
      <c r="L8" s="1">
        <v>2.45789473684211</v>
      </c>
      <c r="M8" s="1">
        <v>2.3568421052631598</v>
      </c>
      <c r="N8" s="1">
        <v>2.4181578947368401</v>
      </c>
      <c r="O8" s="1">
        <v>2.40578947368421</v>
      </c>
      <c r="P8" s="1">
        <v>2.3594736842105299</v>
      </c>
      <c r="Q8" s="1">
        <v>2.3710526315789502</v>
      </c>
      <c r="R8" s="1">
        <v>2.39342105263158</v>
      </c>
      <c r="S8" s="1">
        <v>2.3347368421052601</v>
      </c>
      <c r="T8">
        <f t="shared" si="4"/>
        <v>2.3854210526315804</v>
      </c>
      <c r="U8">
        <f t="shared" si="6"/>
        <v>2.0631578947369444E-2</v>
      </c>
      <c r="V8">
        <f t="shared" si="7"/>
        <v>-3.4631578947370567E-2</v>
      </c>
      <c r="W8">
        <f t="shared" si="7"/>
        <v>7.2473684210529576E-2</v>
      </c>
      <c r="X8">
        <f t="shared" si="7"/>
        <v>-2.8578947368420593E-2</v>
      </c>
      <c r="Y8">
        <f t="shared" si="7"/>
        <v>3.2736842105259623E-2</v>
      </c>
      <c r="Z8">
        <f t="shared" si="7"/>
        <v>2.0368421052629593E-2</v>
      </c>
      <c r="AA8">
        <f t="shared" si="7"/>
        <v>-2.5947368421050498E-2</v>
      </c>
      <c r="AB8">
        <f t="shared" si="7"/>
        <v>-1.4368421052630254E-2</v>
      </c>
      <c r="AC8">
        <f t="shared" si="7"/>
        <v>7.999999999999563E-3</v>
      </c>
      <c r="AD8">
        <f t="shared" si="7"/>
        <v>-5.0684210526320328E-2</v>
      </c>
      <c r="AF8" s="1">
        <f t="shared" si="8"/>
        <v>7</v>
      </c>
      <c r="AG8" s="1">
        <v>20.265263157894701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5.7136842105263197</v>
      </c>
      <c r="K9" s="1">
        <v>5.7165789473684203</v>
      </c>
      <c r="L9" s="1">
        <v>5.7371052631578996</v>
      </c>
      <c r="M9" s="1">
        <v>5.76</v>
      </c>
      <c r="N9" s="1">
        <v>5.7581578947368399</v>
      </c>
      <c r="O9" s="1">
        <v>5.6789473684210501</v>
      </c>
      <c r="P9" s="1">
        <v>5.7768421052631602</v>
      </c>
      <c r="Q9" s="1">
        <v>5.6847368421052602</v>
      </c>
      <c r="R9" s="1">
        <v>5.6736842105263197</v>
      </c>
      <c r="S9" s="1">
        <v>5.6997368421052599</v>
      </c>
      <c r="T9">
        <f t="shared" si="4"/>
        <v>5.7199473684210531</v>
      </c>
      <c r="U9">
        <f t="shared" si="6"/>
        <v>-6.2631578947334177E-3</v>
      </c>
      <c r="V9">
        <f t="shared" si="7"/>
        <v>-3.3684210526327973E-3</v>
      </c>
      <c r="W9">
        <f t="shared" si="7"/>
        <v>1.715789473684648E-2</v>
      </c>
      <c r="X9">
        <f t="shared" si="7"/>
        <v>4.0052631578946674E-2</v>
      </c>
      <c r="Y9">
        <f t="shared" si="7"/>
        <v>3.8210526315786808E-2</v>
      </c>
      <c r="Z9">
        <f t="shared" si="7"/>
        <v>-4.1000000000003034E-2</v>
      </c>
      <c r="AA9">
        <f t="shared" si="7"/>
        <v>5.6894736842107108E-2</v>
      </c>
      <c r="AB9">
        <f t="shared" si="7"/>
        <v>-3.5210526315792912E-2</v>
      </c>
      <c r="AC9">
        <f t="shared" si="7"/>
        <v>-4.6263157894733453E-2</v>
      </c>
      <c r="AD9">
        <f t="shared" si="7"/>
        <v>-2.0210526315793231E-2</v>
      </c>
      <c r="AF9" s="1">
        <f t="shared" si="8"/>
        <v>8</v>
      </c>
      <c r="AG9" s="1">
        <v>20.405263157894701</v>
      </c>
    </row>
    <row r="10" spans="1:33" x14ac:dyDescent="0.2">
      <c r="A10" t="s">
        <v>29</v>
      </c>
      <c r="B10">
        <f t="array" ref="B10">SUM(B$2:B$9 * $T$2:$T$9)</f>
        <v>55.346578947368435</v>
      </c>
      <c r="C10">
        <f t="array" ref="C10">SUM(C$2:C$9 * $T$2:$T$9)</f>
        <v>6.3337894736841829</v>
      </c>
      <c r="D10">
        <f t="array" ref="D10">SUM(D$2:D$9 * $T$2:$T$9)</f>
        <v>22.955789473684231</v>
      </c>
      <c r="E10">
        <f t="array" ref="E10">SUM(E$2:E$9 * $T$2:$T$9)</f>
        <v>36.271052631578968</v>
      </c>
      <c r="F10">
        <f t="array" ref="F10">SUM(F$2:F$9 * $T$2:$T$9)</f>
        <v>6.3471052631578733</v>
      </c>
      <c r="G10">
        <f t="array" ref="G10">SUM(G$2:G$9 * $T$2:$T$9)</f>
        <v>6.3242631578947179</v>
      </c>
      <c r="H10">
        <f t="array" ref="H10">SUM(H$2:H$9 * $T$2:$T$9)</f>
        <v>22.941631578947383</v>
      </c>
      <c r="I10">
        <f t="array" ref="I10">SUM(I$2:I$9 * $T$2:$T$9)</f>
        <v>6.3503157894736635</v>
      </c>
      <c r="J10" s="3"/>
      <c r="K10" s="3"/>
      <c r="L10" s="3"/>
      <c r="M10" s="3"/>
      <c r="U10">
        <f t="shared" ref="U10:AD10" si="9">SUM(U$2:U$9)</f>
        <v>0.24131578947372212</v>
      </c>
      <c r="V10">
        <f t="shared" si="9"/>
        <v>-6.8684210526325451E-2</v>
      </c>
      <c r="W10">
        <f t="shared" si="9"/>
        <v>0.48526315789472951</v>
      </c>
      <c r="X10">
        <f t="shared" si="9"/>
        <v>-0.20105263157896758</v>
      </c>
      <c r="Y10">
        <f t="shared" si="9"/>
        <v>0.41157894736842326</v>
      </c>
      <c r="Z10">
        <f t="shared" si="9"/>
        <v>-0.11447368421052806</v>
      </c>
      <c r="AA10">
        <f t="shared" si="9"/>
        <v>-0.40263157894737622</v>
      </c>
      <c r="AB10">
        <f t="shared" si="9"/>
        <v>-3.3157894736854931E-2</v>
      </c>
      <c r="AC10">
        <f t="shared" si="9"/>
        <v>-8.6842105263157165E-2</v>
      </c>
      <c r="AD10">
        <f t="shared" si="9"/>
        <v>-0.23131578947369524</v>
      </c>
      <c r="AE10" t="s">
        <v>29</v>
      </c>
      <c r="AF10" s="1">
        <f t="shared" si="8"/>
        <v>9</v>
      </c>
      <c r="AG10" s="1">
        <v>20.3894736842105</v>
      </c>
    </row>
    <row r="11" spans="1:33" x14ac:dyDescent="0.2">
      <c r="A11" t="s">
        <v>30</v>
      </c>
      <c r="B11">
        <f t="shared" ref="B11:I11" si="10">B10/8</f>
        <v>6.9183223684210544</v>
      </c>
      <c r="C11">
        <f t="shared" si="10"/>
        <v>0.79172368421052286</v>
      </c>
      <c r="D11">
        <f t="shared" si="10"/>
        <v>2.8694736842105288</v>
      </c>
      <c r="E11">
        <f t="shared" si="10"/>
        <v>4.533881578947371</v>
      </c>
      <c r="F11">
        <f t="shared" si="10"/>
        <v>0.79338815789473416</v>
      </c>
      <c r="G11">
        <f t="shared" si="10"/>
        <v>0.79053289473683974</v>
      </c>
      <c r="H11">
        <f t="shared" si="10"/>
        <v>2.8677039473684229</v>
      </c>
      <c r="I11">
        <f t="shared" si="10"/>
        <v>0.79378947368420794</v>
      </c>
      <c r="J11" s="3"/>
      <c r="K11" s="3"/>
      <c r="L11" s="3"/>
      <c r="M11" s="3"/>
      <c r="U11">
        <f t="shared" ref="U11:AD11" si="11">U10/8</f>
        <v>3.0164473684215265E-2</v>
      </c>
      <c r="V11">
        <f t="shared" si="11"/>
        <v>-8.5855263157906814E-3</v>
      </c>
      <c r="W11">
        <f t="shared" si="11"/>
        <v>6.0657894736841189E-2</v>
      </c>
      <c r="X11">
        <f t="shared" si="11"/>
        <v>-2.5131578947370947E-2</v>
      </c>
      <c r="Y11">
        <f t="shared" si="11"/>
        <v>5.1447368421052908E-2</v>
      </c>
      <c r="Z11">
        <f t="shared" si="11"/>
        <v>-1.4309210526316007E-2</v>
      </c>
      <c r="AA11">
        <f t="shared" si="11"/>
        <v>-5.0328947368422028E-2</v>
      </c>
      <c r="AB11">
        <f t="shared" si="11"/>
        <v>-4.1447368421068664E-3</v>
      </c>
      <c r="AC11">
        <f t="shared" si="11"/>
        <v>-1.0855263157894646E-2</v>
      </c>
      <c r="AD11">
        <f t="shared" si="11"/>
        <v>-2.8914473684211905E-2</v>
      </c>
      <c r="AE11" t="s">
        <v>30</v>
      </c>
      <c r="AF11" s="1">
        <f t="shared" si="8"/>
        <v>10</v>
      </c>
      <c r="AG11" s="1">
        <v>20.432894736842101</v>
      </c>
    </row>
    <row r="12" spans="1:33" x14ac:dyDescent="0.2">
      <c r="A12" t="s">
        <v>31</v>
      </c>
      <c r="C12">
        <f t="shared" ref="C12:I12" si="12">80*POWER(C11,2)</f>
        <v>50.146111371190692</v>
      </c>
      <c r="D12">
        <f t="shared" si="12"/>
        <v>658.71033795013977</v>
      </c>
      <c r="E12">
        <f t="shared" si="12"/>
        <v>1644.4865737534644</v>
      </c>
      <c r="F12">
        <f t="shared" si="12"/>
        <v>50.357181527007967</v>
      </c>
      <c r="G12">
        <f t="shared" si="12"/>
        <v>49.995380612880581</v>
      </c>
      <c r="H12">
        <f t="shared" si="12"/>
        <v>657.89807438019477</v>
      </c>
      <c r="I12">
        <f t="shared" si="12"/>
        <v>50.408138282548151</v>
      </c>
      <c r="J12" s="3"/>
      <c r="K12" s="3"/>
      <c r="L12" s="3"/>
      <c r="M12" s="3"/>
      <c r="U12">
        <f t="array" ref="U12">SUM(POWER(U2:U9, 2))</f>
        <v>9.7253365650994145E-3</v>
      </c>
      <c r="V12">
        <f t="array" ref="V12">SUM(POWER(V2:V9, 2))</f>
        <v>2.7274879501378791E-2</v>
      </c>
      <c r="W12">
        <f t="array" ref="W12">SUM(POWER(W2:W9, 2))</f>
        <v>3.6579782548470954E-2</v>
      </c>
      <c r="X12">
        <f t="array" ref="X12">SUM(POWER(X2:X9, 2))</f>
        <v>2.852048891966022E-2</v>
      </c>
      <c r="Y12">
        <f t="array" ref="Y12">SUM(POWER(Y2:Y9, 2))</f>
        <v>2.8028355955682857E-2</v>
      </c>
      <c r="Z12">
        <f t="array" ref="Z12">SUM(POWER(Z2:Z9, 2))</f>
        <v>1.6114754847647739E-2</v>
      </c>
      <c r="AA12">
        <f t="array" ref="AA12">SUM(POWER(AA2:AA9, 2))</f>
        <v>4.5495128808863597E-2</v>
      </c>
      <c r="AB12">
        <f t="array" ref="AB12">SUM(POWER(AB2:AB9, 2))</f>
        <v>6.6820955678649711E-3</v>
      </c>
      <c r="AC12">
        <f t="array" ref="AC12">SUM(POWER(AC2:AC9, 2))</f>
        <v>1.2420973684210534E-2</v>
      </c>
      <c r="AD12">
        <f t="array" ref="AD12">SUM(POWER(AD2:AD9, 2))</f>
        <v>2.2936001385041437E-2</v>
      </c>
      <c r="AE12" t="s">
        <v>32</v>
      </c>
      <c r="AF12" s="1">
        <f t="shared" si="8"/>
        <v>11</v>
      </c>
      <c r="AG12" s="1">
        <v>2.4121052631578901</v>
      </c>
    </row>
    <row r="13" spans="1:33" x14ac:dyDescent="0.2">
      <c r="A13" t="s">
        <v>33</v>
      </c>
      <c r="C13">
        <f t="shared" ref="C13:I13" si="13">C12/$B$17</f>
        <v>1.5857803813519915E-2</v>
      </c>
      <c r="D13">
        <f t="shared" si="13"/>
        <v>0.20830527080813385</v>
      </c>
      <c r="E13">
        <f t="shared" si="13"/>
        <v>0.52003923629324433</v>
      </c>
      <c r="F13">
        <f t="shared" si="13"/>
        <v>1.5924550945656712E-2</v>
      </c>
      <c r="G13">
        <f t="shared" si="13"/>
        <v>1.5810137928198284E-2</v>
      </c>
      <c r="H13">
        <f t="shared" si="13"/>
        <v>0.20804840709557773</v>
      </c>
      <c r="I13">
        <f t="shared" si="13"/>
        <v>1.5940665101076428E-2</v>
      </c>
      <c r="J13" s="3"/>
      <c r="K13" s="3"/>
      <c r="L13" s="3"/>
      <c r="M13" s="3"/>
      <c r="AF13" s="1">
        <f t="shared" si="8"/>
        <v>12</v>
      </c>
      <c r="AG13" s="1">
        <v>2.3594736842105299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2.4342105263157898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2.39342105263158</v>
      </c>
    </row>
    <row r="16" spans="1:33" x14ac:dyDescent="0.2">
      <c r="U16">
        <f>SUM(U12:AD12)/$B$17</f>
        <v>7.392801459265208E-5</v>
      </c>
      <c r="AF16" s="1">
        <f t="shared" si="8"/>
        <v>15</v>
      </c>
      <c r="AG16" s="1">
        <v>2.4281578947368399</v>
      </c>
    </row>
    <row r="17" spans="1:33" x14ac:dyDescent="0.2">
      <c r="A17" t="s">
        <v>34</v>
      </c>
      <c r="B17">
        <f>SUM(C12:I12) + SUM(U12:AD12)</f>
        <v>3162.2355756752104</v>
      </c>
      <c r="AF17" s="1">
        <f t="shared" si="8"/>
        <v>16</v>
      </c>
      <c r="AG17" s="1">
        <v>2.3973684210526298</v>
      </c>
    </row>
    <row r="18" spans="1:33" x14ac:dyDescent="0.2">
      <c r="AF18" s="1">
        <f t="shared" si="8"/>
        <v>17</v>
      </c>
      <c r="AG18" s="1">
        <v>2.3371052631578899</v>
      </c>
    </row>
    <row r="19" spans="1:33" x14ac:dyDescent="0.2">
      <c r="AF19" s="1">
        <f t="shared" si="8"/>
        <v>18</v>
      </c>
      <c r="AG19" s="1">
        <v>2.3523684210526299</v>
      </c>
    </row>
    <row r="20" spans="1:33" x14ac:dyDescent="0.2">
      <c r="E20" t="s">
        <v>35</v>
      </c>
      <c r="F20">
        <f>SUM(C13:I13) + U16</f>
        <v>0.99999999999999978</v>
      </c>
      <c r="AF20" s="1">
        <f t="shared" si="8"/>
        <v>19</v>
      </c>
      <c r="AG20" s="1">
        <v>2.3639473684210501</v>
      </c>
    </row>
    <row r="21" spans="1:33" x14ac:dyDescent="0.2">
      <c r="AF21" s="1">
        <f t="shared" si="8"/>
        <v>20</v>
      </c>
      <c r="AG21" s="1">
        <v>2.3644736842105298</v>
      </c>
    </row>
    <row r="22" spans="1:33" x14ac:dyDescent="0.2">
      <c r="AF22" s="1">
        <f t="shared" si="8"/>
        <v>21</v>
      </c>
      <c r="AG22" s="1">
        <v>2.4213157894736801</v>
      </c>
    </row>
    <row r="23" spans="1:33" x14ac:dyDescent="0.2">
      <c r="AF23" s="1">
        <f t="shared" si="8"/>
        <v>22</v>
      </c>
      <c r="AG23" s="1">
        <v>2.3647368421052599</v>
      </c>
    </row>
    <row r="24" spans="1:33" x14ac:dyDescent="0.2">
      <c r="AF24" s="1">
        <f t="shared" si="8"/>
        <v>23</v>
      </c>
      <c r="AG24" s="1">
        <v>2.4626315789473701</v>
      </c>
    </row>
    <row r="25" spans="1:33" x14ac:dyDescent="0.2">
      <c r="AF25" s="1">
        <f t="shared" si="8"/>
        <v>24</v>
      </c>
      <c r="AG25" s="1">
        <v>2.37815789473684</v>
      </c>
    </row>
    <row r="26" spans="1:33" x14ac:dyDescent="0.2">
      <c r="AF26" s="1">
        <f t="shared" si="8"/>
        <v>25</v>
      </c>
      <c r="AG26" s="1">
        <v>2.4113157894736799</v>
      </c>
    </row>
    <row r="27" spans="1:33" x14ac:dyDescent="0.2">
      <c r="AF27" s="1">
        <f t="shared" si="8"/>
        <v>26</v>
      </c>
      <c r="AG27" s="1">
        <v>2.39947368421053</v>
      </c>
    </row>
    <row r="28" spans="1:33" x14ac:dyDescent="0.2">
      <c r="AF28" s="1">
        <f t="shared" si="8"/>
        <v>27</v>
      </c>
      <c r="AG28" s="1">
        <v>2.3492105263157899</v>
      </c>
    </row>
    <row r="29" spans="1:33" x14ac:dyDescent="0.2">
      <c r="AF29" s="1">
        <f t="shared" si="8"/>
        <v>28</v>
      </c>
      <c r="AG29" s="1">
        <v>2.3668421052631601</v>
      </c>
    </row>
    <row r="30" spans="1:33" x14ac:dyDescent="0.2">
      <c r="AF30" s="1">
        <f t="shared" si="8"/>
        <v>29</v>
      </c>
      <c r="AG30" s="1">
        <v>2.3863157894736799</v>
      </c>
    </row>
    <row r="31" spans="1:33" x14ac:dyDescent="0.2">
      <c r="O31">
        <v>1.5857803813519901E-2</v>
      </c>
      <c r="P31">
        <v>0.20830527080813399</v>
      </c>
      <c r="Q31">
        <v>0.520039236293244</v>
      </c>
      <c r="R31">
        <v>1.5924550945656701E-2</v>
      </c>
      <c r="S31">
        <v>1.5810137928198301E-2</v>
      </c>
      <c r="T31">
        <v>0.20804840709557801</v>
      </c>
      <c r="U31">
        <v>1.59406651010764E-2</v>
      </c>
      <c r="AF31" s="1">
        <f t="shared" si="8"/>
        <v>30</v>
      </c>
      <c r="AG31" s="1">
        <v>2.33</v>
      </c>
    </row>
    <row r="32" spans="1:33" x14ac:dyDescent="0.2">
      <c r="O32">
        <v>3.3471825746408701E-4</v>
      </c>
      <c r="P32">
        <v>3.3960593120291198E-2</v>
      </c>
      <c r="Q32">
        <v>0.93065016777493204</v>
      </c>
      <c r="R32">
        <v>3.1612252313188602E-4</v>
      </c>
      <c r="S32">
        <v>2.7865384385915298E-4</v>
      </c>
      <c r="T32">
        <v>3.3333957271248701E-2</v>
      </c>
      <c r="U32">
        <v>3.3256670821320099E-4</v>
      </c>
      <c r="AF32" s="1">
        <f t="shared" si="8"/>
        <v>31</v>
      </c>
      <c r="AG32" s="1">
        <v>5.7657894736842099</v>
      </c>
    </row>
    <row r="33" spans="2:33" x14ac:dyDescent="0.2">
      <c r="AF33" s="1">
        <f t="shared" si="8"/>
        <v>32</v>
      </c>
      <c r="AG33" s="1">
        <v>5.8307894736842103</v>
      </c>
    </row>
    <row r="34" spans="2:33" x14ac:dyDescent="0.2">
      <c r="AF34" s="1">
        <f t="shared" si="8"/>
        <v>33</v>
      </c>
      <c r="AG34" s="1">
        <v>5.7542105263157897</v>
      </c>
    </row>
    <row r="35" spans="2:33" x14ac:dyDescent="0.2">
      <c r="AF35" s="1">
        <f t="shared" ref="AF35:AF66" si="14">AF34+1</f>
        <v>34</v>
      </c>
      <c r="AG35" s="1">
        <v>5.7081578947368401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5.8065789473684202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5.6621052631578896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5.6015789473684201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5.7210526315789503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1.5857803813519901E-2</v>
      </c>
      <c r="Q40">
        <v>3.3471825746408701E-4</v>
      </c>
      <c r="AF40" s="1">
        <f t="shared" si="14"/>
        <v>39</v>
      </c>
      <c r="AG40" s="1">
        <v>5.6336842105263196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0.20830527080813399</v>
      </c>
      <c r="Q41">
        <v>3.3960593120291198E-2</v>
      </c>
      <c r="AF41" s="1">
        <f t="shared" si="14"/>
        <v>40</v>
      </c>
      <c r="AG41" s="1">
        <v>5.6171052631579004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0.520039236293244</v>
      </c>
      <c r="Q42">
        <v>0.93065016777493204</v>
      </c>
      <c r="AF42" s="1">
        <f t="shared" si="14"/>
        <v>41</v>
      </c>
      <c r="AG42" s="1">
        <v>14.053947368421101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1.5924550945656701E-2</v>
      </c>
      <c r="Q43">
        <v>3.1612252313188602E-4</v>
      </c>
      <c r="AF43" s="1">
        <f t="shared" si="14"/>
        <v>42</v>
      </c>
      <c r="AG43" s="1">
        <v>14.0486842105263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1.5810137928198301E-2</v>
      </c>
      <c r="Q44">
        <v>2.7865384385915298E-4</v>
      </c>
      <c r="AF44" s="1">
        <f t="shared" si="14"/>
        <v>43</v>
      </c>
      <c r="AG44" s="1">
        <v>14.057631578947399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0.20804840709557801</v>
      </c>
      <c r="Q45">
        <v>3.3333957271248701E-2</v>
      </c>
      <c r="AF45" s="1">
        <f t="shared" si="14"/>
        <v>44</v>
      </c>
      <c r="AG45" s="1">
        <v>13.9610526315789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1.59406651010764E-2</v>
      </c>
      <c r="Q46">
        <v>3.3256670821320099E-4</v>
      </c>
      <c r="AF46" s="1">
        <f t="shared" si="14"/>
        <v>45</v>
      </c>
      <c r="AG46" s="1">
        <v>14.0757894736842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13.9997368421053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13.8889473684211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14.0526315789474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14.0668421052632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13.994210526315801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2.4078947368421102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2.33342105263158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2.4457894736842101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2.3789473684210498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2.4002631578947402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2.4249999999999998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2.3655263157894701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2.3594736842105299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2.3523684210526299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2.3421052631578898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2.4060526315789499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2.3507894736842099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2.45789473684211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2.3568421052631598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2.4181578947368401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2.40578947368421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2.3594736842105299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2.3710526315789502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2.39342105263158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2.3347368421052601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5.7136842105263197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5.7165789473684203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5.7371052631578996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5.76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5.7581578947368399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5.6789473684210501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5.7768421052631602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5.6847368421052602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5.6736842105263197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5.6997368421052599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zoomScale="60" zoomScaleNormal="60" workbookViewId="0">
      <selection activeCell="C13" activeCellId="1" sqref="G37:G116 C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0.98037824243236604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0.98037824243236604</v>
      </c>
      <c r="K2" s="1">
        <v>0.98689938718222503</v>
      </c>
      <c r="L2" s="1">
        <v>0.976829750403852</v>
      </c>
      <c r="M2" s="1">
        <v>0.98987662181757896</v>
      </c>
      <c r="N2" s="1">
        <v>0.977688723109292</v>
      </c>
      <c r="O2" s="1">
        <v>0.98709896368724603</v>
      </c>
      <c r="P2" s="1">
        <v>0.98708438715520397</v>
      </c>
      <c r="Q2" s="1">
        <v>0.98041426984919999</v>
      </c>
      <c r="R2" s="1">
        <v>0.98123632436393904</v>
      </c>
      <c r="S2" s="1">
        <v>0.97919446132521704</v>
      </c>
      <c r="T2">
        <f t="shared" ref="T2:T9" si="4">AVERAGE(J2:S2)</f>
        <v>0.9826701131326121</v>
      </c>
      <c r="U2">
        <f t="shared" ref="U2:AD2" si="5">J2-$T2</f>
        <v>-2.291870700246057E-3</v>
      </c>
      <c r="V2">
        <f t="shared" si="5"/>
        <v>4.22927404961293E-3</v>
      </c>
      <c r="W2">
        <f t="shared" si="5"/>
        <v>-5.8403627287600957E-3</v>
      </c>
      <c r="X2">
        <f t="shared" si="5"/>
        <v>7.2065086849668614E-3</v>
      </c>
      <c r="Y2">
        <f t="shared" si="5"/>
        <v>-4.9813900233200981E-3</v>
      </c>
      <c r="Z2">
        <f t="shared" si="5"/>
        <v>4.4288505546339341E-3</v>
      </c>
      <c r="AA2">
        <f t="shared" si="5"/>
        <v>4.4142740225918686E-3</v>
      </c>
      <c r="AB2">
        <f t="shared" si="5"/>
        <v>-2.2558432834121067E-3</v>
      </c>
      <c r="AC2">
        <f t="shared" si="5"/>
        <v>-1.433788768673061E-3</v>
      </c>
      <c r="AD2">
        <f t="shared" si="5"/>
        <v>-3.4756518073950637E-3</v>
      </c>
      <c r="AF2" s="1">
        <f t="shared" ref="AF2:AF33" si="6">AF1+1</f>
        <v>2</v>
      </c>
      <c r="AG2" s="1">
        <v>0.98689938718222503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8.2861308119080999</v>
      </c>
      <c r="K3" s="1">
        <v>8.4800302639786107</v>
      </c>
      <c r="L3" s="1">
        <v>8.2195783939381997</v>
      </c>
      <c r="M3" s="1">
        <v>8.3556912237791501</v>
      </c>
      <c r="N3" s="1">
        <v>8.2390190645741193</v>
      </c>
      <c r="O3" s="1">
        <v>8.3459480189641901</v>
      </c>
      <c r="P3" s="1">
        <v>8.5530629723684406</v>
      </c>
      <c r="Q3" s="1">
        <v>8.5029505477547893</v>
      </c>
      <c r="R3" s="1">
        <v>8.46076113543063</v>
      </c>
      <c r="S3" s="1">
        <v>8.4466324634441303</v>
      </c>
      <c r="T3">
        <f t="shared" si="4"/>
        <v>8.3889804896140365</v>
      </c>
      <c r="U3">
        <f t="shared" ref="U3:U9" si="7">J3-T3</f>
        <v>-0.10284967770593667</v>
      </c>
      <c r="V3">
        <f t="shared" ref="V3:AD9" si="8">K3-$T3</f>
        <v>9.1049774364574176E-2</v>
      </c>
      <c r="W3">
        <f t="shared" si="8"/>
        <v>-0.16940209567583686</v>
      </c>
      <c r="X3">
        <f t="shared" si="8"/>
        <v>-3.328926583488645E-2</v>
      </c>
      <c r="Y3">
        <f t="shared" si="8"/>
        <v>-0.14996142503991727</v>
      </c>
      <c r="Z3">
        <f t="shared" si="8"/>
        <v>-4.3032470649846388E-2</v>
      </c>
      <c r="AA3">
        <f t="shared" si="8"/>
        <v>0.16408248275440407</v>
      </c>
      <c r="AB3">
        <f t="shared" si="8"/>
        <v>0.11397005814075278</v>
      </c>
      <c r="AC3">
        <f t="shared" si="8"/>
        <v>7.1780645816593491E-2</v>
      </c>
      <c r="AD3">
        <f t="shared" si="8"/>
        <v>5.7651973830093795E-2</v>
      </c>
      <c r="AF3" s="1">
        <f t="shared" si="6"/>
        <v>3</v>
      </c>
      <c r="AG3" s="1">
        <v>0.976829750403852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8.2484797242532508</v>
      </c>
      <c r="K4" s="1">
        <v>8.4557012454672495</v>
      </c>
      <c r="L4" s="1">
        <v>8.1225810326719898</v>
      </c>
      <c r="M4" s="1">
        <v>8.4086687892134293</v>
      </c>
      <c r="N4" s="1">
        <v>8.2937775318315303</v>
      </c>
      <c r="O4" s="1">
        <v>8.3365520653686094</v>
      </c>
      <c r="P4" s="1">
        <v>8.5163226090943809</v>
      </c>
      <c r="Q4" s="1">
        <v>8.4540024897647204</v>
      </c>
      <c r="R4" s="1">
        <v>8.3850772555088593</v>
      </c>
      <c r="S4" s="1">
        <v>8.5903190393173094</v>
      </c>
      <c r="T4">
        <f t="shared" si="4"/>
        <v>8.3811481782491324</v>
      </c>
      <c r="U4">
        <f t="shared" si="7"/>
        <v>-0.13266845399588156</v>
      </c>
      <c r="V4">
        <f t="shared" si="8"/>
        <v>7.4553067218117164E-2</v>
      </c>
      <c r="W4">
        <f t="shared" si="8"/>
        <v>-0.25856714557714255</v>
      </c>
      <c r="X4">
        <f t="shared" si="8"/>
        <v>2.7520610964296921E-2</v>
      </c>
      <c r="Y4">
        <f t="shared" si="8"/>
        <v>-8.737064641760206E-2</v>
      </c>
      <c r="Z4">
        <f t="shared" si="8"/>
        <v>-4.4596112880523009E-2</v>
      </c>
      <c r="AA4">
        <f t="shared" si="8"/>
        <v>0.13517443084524849</v>
      </c>
      <c r="AB4">
        <f t="shared" si="8"/>
        <v>7.2854311515587966E-2</v>
      </c>
      <c r="AC4">
        <f t="shared" si="8"/>
        <v>3.9290772597269097E-3</v>
      </c>
      <c r="AD4">
        <f t="shared" si="8"/>
        <v>0.20917086106817706</v>
      </c>
      <c r="AF4" s="1">
        <f t="shared" si="6"/>
        <v>4</v>
      </c>
      <c r="AG4" s="1">
        <v>0.98987662181757896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3.46931825236021</v>
      </c>
      <c r="K5" s="1">
        <v>3.43194791452312</v>
      </c>
      <c r="L5" s="1">
        <v>3.4770913267061698</v>
      </c>
      <c r="M5" s="1">
        <v>3.5029079168941202</v>
      </c>
      <c r="N5" s="1">
        <v>3.4466266036536899</v>
      </c>
      <c r="O5" s="1">
        <v>3.5314412341219499</v>
      </c>
      <c r="P5" s="1">
        <v>3.5722656468690599</v>
      </c>
      <c r="Q5" s="1">
        <v>3.4954266758202501</v>
      </c>
      <c r="R5" s="1">
        <v>3.55182004341611</v>
      </c>
      <c r="S5" s="1">
        <v>3.5606094951838601</v>
      </c>
      <c r="T5">
        <f t="shared" si="4"/>
        <v>3.5039455109548543</v>
      </c>
      <c r="U5">
        <f t="shared" si="7"/>
        <v>-3.4627258594644328E-2</v>
      </c>
      <c r="V5">
        <f t="shared" si="8"/>
        <v>-7.1997596431734312E-2</v>
      </c>
      <c r="W5">
        <f t="shared" si="8"/>
        <v>-2.6854184248684465E-2</v>
      </c>
      <c r="X5">
        <f t="shared" si="8"/>
        <v>-1.037594060734115E-3</v>
      </c>
      <c r="Y5">
        <f t="shared" si="8"/>
        <v>-5.7318907301164401E-2</v>
      </c>
      <c r="Z5">
        <f t="shared" si="8"/>
        <v>2.7495723167095587E-2</v>
      </c>
      <c r="AA5">
        <f t="shared" si="8"/>
        <v>6.8320135914205604E-2</v>
      </c>
      <c r="AB5">
        <f t="shared" si="8"/>
        <v>-8.5188351346041635E-3</v>
      </c>
      <c r="AC5">
        <f t="shared" si="8"/>
        <v>4.7874532461255725E-2</v>
      </c>
      <c r="AD5">
        <f t="shared" si="8"/>
        <v>5.6663984229005759E-2</v>
      </c>
      <c r="AF5" s="1">
        <f t="shared" si="6"/>
        <v>5</v>
      </c>
      <c r="AG5" s="1">
        <v>0.977688723109292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1.42332913651583</v>
      </c>
      <c r="K6" s="1">
        <v>1.4242669253382401</v>
      </c>
      <c r="L6" s="1">
        <v>1.4231029105890001</v>
      </c>
      <c r="M6" s="1">
        <v>1.4329599351717901</v>
      </c>
      <c r="N6" s="1">
        <v>1.4212763458687301</v>
      </c>
      <c r="O6" s="1">
        <v>1.42883920858956</v>
      </c>
      <c r="P6" s="1">
        <v>1.44062503285538</v>
      </c>
      <c r="Q6" s="1">
        <v>1.42384457367122</v>
      </c>
      <c r="R6" s="1">
        <v>1.42235122721901</v>
      </c>
      <c r="S6" s="1">
        <v>1.4297011008454801</v>
      </c>
      <c r="T6">
        <f t="shared" si="4"/>
        <v>1.4270296396664239</v>
      </c>
      <c r="U6">
        <f t="shared" si="7"/>
        <v>-3.7005031505938923E-3</v>
      </c>
      <c r="V6">
        <f t="shared" si="8"/>
        <v>-2.7627143281838684E-3</v>
      </c>
      <c r="W6">
        <f t="shared" si="8"/>
        <v>-3.9267290774238628E-3</v>
      </c>
      <c r="X6">
        <f t="shared" si="8"/>
        <v>5.9302955053661677E-3</v>
      </c>
      <c r="Y6">
        <f t="shared" si="8"/>
        <v>-5.7532937976938481E-3</v>
      </c>
      <c r="Z6">
        <f t="shared" si="8"/>
        <v>1.8095689231361067E-3</v>
      </c>
      <c r="AA6">
        <f t="shared" si="8"/>
        <v>1.3595393188956084E-2</v>
      </c>
      <c r="AB6">
        <f t="shared" si="8"/>
        <v>-3.1850659952039617E-3</v>
      </c>
      <c r="AC6">
        <f t="shared" si="8"/>
        <v>-4.6784124474139599E-3</v>
      </c>
      <c r="AD6">
        <f t="shared" si="8"/>
        <v>2.6714611790561449E-3</v>
      </c>
      <c r="AF6" s="1">
        <f t="shared" si="6"/>
        <v>6</v>
      </c>
      <c r="AG6" s="1">
        <v>0.98709896368724603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8.2956739006357303</v>
      </c>
      <c r="K7" s="1">
        <v>8.5747505938348993</v>
      </c>
      <c r="L7" s="1">
        <v>8.1795212515551903</v>
      </c>
      <c r="M7" s="1">
        <v>8.4037524343727892</v>
      </c>
      <c r="N7" s="1">
        <v>8.3369438756994096</v>
      </c>
      <c r="O7" s="1">
        <v>8.2521325904201905</v>
      </c>
      <c r="P7" s="1">
        <v>8.4512562622440495</v>
      </c>
      <c r="Q7" s="1">
        <v>8.4750309520667706</v>
      </c>
      <c r="R7" s="1">
        <v>8.5117276660233205</v>
      </c>
      <c r="S7" s="1">
        <v>8.5378687386281893</v>
      </c>
      <c r="T7">
        <f t="shared" si="4"/>
        <v>8.4018658265480539</v>
      </c>
      <c r="U7">
        <f t="shared" si="7"/>
        <v>-0.10619192591232363</v>
      </c>
      <c r="V7">
        <f t="shared" si="8"/>
        <v>0.17288476728684543</v>
      </c>
      <c r="W7">
        <f t="shared" si="8"/>
        <v>-0.22234457499286364</v>
      </c>
      <c r="X7">
        <f t="shared" si="8"/>
        <v>1.8866078247352647E-3</v>
      </c>
      <c r="Y7">
        <f t="shared" si="8"/>
        <v>-6.4921950848644272E-2</v>
      </c>
      <c r="Z7">
        <f t="shared" si="8"/>
        <v>-0.14973323612786338</v>
      </c>
      <c r="AA7">
        <f t="shared" si="8"/>
        <v>4.9390435695995549E-2</v>
      </c>
      <c r="AB7">
        <f t="shared" si="8"/>
        <v>7.3165125518716678E-2</v>
      </c>
      <c r="AC7">
        <f t="shared" si="8"/>
        <v>0.10986183947526662</v>
      </c>
      <c r="AD7">
        <f t="shared" si="8"/>
        <v>0.13600291208013537</v>
      </c>
      <c r="AF7" s="1">
        <f t="shared" si="6"/>
        <v>7</v>
      </c>
      <c r="AG7" s="1">
        <v>0.98708438715520397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8.3156659199681702</v>
      </c>
      <c r="K8" s="1">
        <v>8.5056210384845006</v>
      </c>
      <c r="L8" s="1">
        <v>8.1395709430751193</v>
      </c>
      <c r="M8" s="1">
        <v>8.4821574682530994</v>
      </c>
      <c r="N8" s="1">
        <v>8.2754056512545393</v>
      </c>
      <c r="O8" s="1">
        <v>8.3242895514392892</v>
      </c>
      <c r="P8" s="1">
        <v>8.4770909102299594</v>
      </c>
      <c r="Q8" s="1">
        <v>8.4392197865715293</v>
      </c>
      <c r="R8" s="1">
        <v>8.35652933323124</v>
      </c>
      <c r="S8" s="1">
        <v>8.5676376541239403</v>
      </c>
      <c r="T8">
        <f t="shared" si="4"/>
        <v>8.3883188256631378</v>
      </c>
      <c r="U8">
        <f t="shared" si="7"/>
        <v>-7.2652905694967629E-2</v>
      </c>
      <c r="V8">
        <f t="shared" si="8"/>
        <v>0.11730221282136277</v>
      </c>
      <c r="W8">
        <f t="shared" si="8"/>
        <v>-0.2487478825880185</v>
      </c>
      <c r="X8">
        <f t="shared" si="8"/>
        <v>9.3838642589961552E-2</v>
      </c>
      <c r="Y8">
        <f t="shared" si="8"/>
        <v>-0.11291317440859849</v>
      </c>
      <c r="Z8">
        <f t="shared" si="8"/>
        <v>-6.4029274223848631E-2</v>
      </c>
      <c r="AA8">
        <f t="shared" si="8"/>
        <v>8.8772084566821619E-2</v>
      </c>
      <c r="AB8">
        <f t="shared" si="8"/>
        <v>5.0900960908391468E-2</v>
      </c>
      <c r="AC8">
        <f t="shared" si="8"/>
        <v>-3.178949243189777E-2</v>
      </c>
      <c r="AD8">
        <f t="shared" si="8"/>
        <v>0.17931882846080249</v>
      </c>
      <c r="AF8" s="1">
        <f t="shared" si="6"/>
        <v>8</v>
      </c>
      <c r="AG8" s="1">
        <v>0.98041426984919999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3.4996731244978099</v>
      </c>
      <c r="K9" s="1">
        <v>3.50183436301137</v>
      </c>
      <c r="L9" s="1">
        <v>3.4870732693784001</v>
      </c>
      <c r="M9" s="1">
        <v>3.4711896251235501</v>
      </c>
      <c r="N9" s="1">
        <v>3.4743352424277401</v>
      </c>
      <c r="O9" s="1">
        <v>3.5217940663268501</v>
      </c>
      <c r="P9" s="1">
        <v>3.4643384750072599</v>
      </c>
      <c r="Q9" s="1">
        <v>3.5159857756249102</v>
      </c>
      <c r="R9" s="1">
        <v>3.52675183928323</v>
      </c>
      <c r="S9" s="1">
        <v>3.5121444234799801</v>
      </c>
      <c r="T9">
        <f t="shared" si="4"/>
        <v>3.4975120204161101</v>
      </c>
      <c r="U9">
        <f t="shared" si="7"/>
        <v>2.1611040816997829E-3</v>
      </c>
      <c r="V9">
        <f t="shared" si="8"/>
        <v>4.322342595259876E-3</v>
      </c>
      <c r="W9">
        <f t="shared" si="8"/>
        <v>-1.043875103770997E-2</v>
      </c>
      <c r="X9">
        <f t="shared" si="8"/>
        <v>-2.6322395292559975E-2</v>
      </c>
      <c r="Y9">
        <f t="shared" si="8"/>
        <v>-2.3176777988370034E-2</v>
      </c>
      <c r="Z9">
        <f t="shared" si="8"/>
        <v>2.4282045910740013E-2</v>
      </c>
      <c r="AA9">
        <f t="shared" si="8"/>
        <v>-3.3173545408850202E-2</v>
      </c>
      <c r="AB9">
        <f t="shared" si="8"/>
        <v>1.8473755208800124E-2</v>
      </c>
      <c r="AC9">
        <f t="shared" si="8"/>
        <v>2.9239818867119904E-2</v>
      </c>
      <c r="AD9">
        <f t="shared" si="8"/>
        <v>1.4632403063870036E-2</v>
      </c>
      <c r="AF9" s="1">
        <f t="shared" si="6"/>
        <v>9</v>
      </c>
      <c r="AG9" s="1">
        <v>0.98123632436393904</v>
      </c>
    </row>
    <row r="10" spans="1:33" x14ac:dyDescent="0.2">
      <c r="A10" t="s">
        <v>29</v>
      </c>
      <c r="B10">
        <f t="array" ref="B10">SUM(B$2:B$9 * $T$2:$T$9)</f>
        <v>42.971470604244359</v>
      </c>
      <c r="C10">
        <f t="array" ref="C10">SUM(C$2:C$9 * $T$2:$T$9)</f>
        <v>-0.45798202034309199</v>
      </c>
      <c r="D10">
        <f t="array" ref="D10">SUM(D$2:D$9 * $T$2:$T$9)</f>
        <v>-4.6131370908217484</v>
      </c>
      <c r="E10">
        <f t="array" ref="E10">SUM(E$2:E$9 * $T$2:$T$9)</f>
        <v>-24.149156035904358</v>
      </c>
      <c r="F10">
        <f t="array" ref="F10">SUM(F$2:F$9 * $T$2:$T$9)</f>
        <v>-0.44507832755254384</v>
      </c>
      <c r="G10">
        <f t="array" ref="G10">SUM(G$2:G$9 * $T$2:$T$9)</f>
        <v>-0.4178700516470446</v>
      </c>
      <c r="H10">
        <f t="array" ref="H10">SUM(H$2:H$9 * $T$2:$T$9)</f>
        <v>-4.5703784663221088</v>
      </c>
      <c r="I10">
        <f t="array" ref="I10">SUM(I$2:I$9 * $T$2:$T$9)</f>
        <v>-0.45650770659256779</v>
      </c>
      <c r="J10" s="3"/>
      <c r="K10" s="3"/>
      <c r="L10" s="3"/>
      <c r="M10" s="3"/>
      <c r="U10">
        <f t="shared" ref="U10:AD10" si="9">SUM(U$2:U$9)</f>
        <v>-0.45282149167289398</v>
      </c>
      <c r="V10">
        <f t="shared" si="9"/>
        <v>0.38958112757585417</v>
      </c>
      <c r="W10">
        <f t="shared" si="9"/>
        <v>-0.94612172592643995</v>
      </c>
      <c r="X10">
        <f t="shared" si="9"/>
        <v>7.5733410381146227E-2</v>
      </c>
      <c r="Y10">
        <f t="shared" si="9"/>
        <v>-0.50639756582531048</v>
      </c>
      <c r="Z10">
        <f t="shared" si="9"/>
        <v>-0.24337490532647577</v>
      </c>
      <c r="AA10">
        <f t="shared" si="9"/>
        <v>0.49057569157937309</v>
      </c>
      <c r="AB10">
        <f t="shared" si="9"/>
        <v>0.31540446687902879</v>
      </c>
      <c r="AC10">
        <f t="shared" si="9"/>
        <v>0.22478422023197786</v>
      </c>
      <c r="AD10">
        <f t="shared" si="9"/>
        <v>0.6526367721037456</v>
      </c>
      <c r="AE10" t="s">
        <v>29</v>
      </c>
      <c r="AF10" s="1">
        <f t="shared" si="6"/>
        <v>10</v>
      </c>
      <c r="AG10" s="1">
        <v>0.97919446132521704</v>
      </c>
    </row>
    <row r="11" spans="1:33" x14ac:dyDescent="0.2">
      <c r="A11" t="s">
        <v>30</v>
      </c>
      <c r="B11">
        <f t="shared" ref="B11:I11" si="10">B10/8</f>
        <v>5.3714338255305449</v>
      </c>
      <c r="C11">
        <f t="shared" si="10"/>
        <v>-5.7247752542886499E-2</v>
      </c>
      <c r="D11">
        <f t="shared" si="10"/>
        <v>-0.57664213635271855</v>
      </c>
      <c r="E11">
        <f t="shared" si="10"/>
        <v>-3.0186445044880448</v>
      </c>
      <c r="F11">
        <f t="shared" si="10"/>
        <v>-5.563479094406798E-2</v>
      </c>
      <c r="G11">
        <f t="shared" si="10"/>
        <v>-5.2233756455880576E-2</v>
      </c>
      <c r="H11">
        <f t="shared" si="10"/>
        <v>-0.57129730829026359</v>
      </c>
      <c r="I11">
        <f t="shared" si="10"/>
        <v>-5.7063463324070973E-2</v>
      </c>
      <c r="J11" s="3"/>
      <c r="K11" s="3"/>
      <c r="L11" s="3"/>
      <c r="M11" s="3"/>
      <c r="U11">
        <f t="shared" ref="U11:AD11" si="11">U10/8</f>
        <v>-5.6602686459111748E-2</v>
      </c>
      <c r="V11">
        <f t="shared" si="11"/>
        <v>4.8697640946981771E-2</v>
      </c>
      <c r="W11">
        <f t="shared" si="11"/>
        <v>-0.11826521574080499</v>
      </c>
      <c r="X11">
        <f t="shared" si="11"/>
        <v>9.4666762976432783E-3</v>
      </c>
      <c r="Y11">
        <f t="shared" si="11"/>
        <v>-6.329969572816381E-2</v>
      </c>
      <c r="Z11">
        <f t="shared" si="11"/>
        <v>-3.0421863165809471E-2</v>
      </c>
      <c r="AA11">
        <f t="shared" si="11"/>
        <v>6.1321961447421636E-2</v>
      </c>
      <c r="AB11">
        <f t="shared" si="11"/>
        <v>3.9425558359878599E-2</v>
      </c>
      <c r="AC11">
        <f t="shared" si="11"/>
        <v>2.8098027528997233E-2</v>
      </c>
      <c r="AD11">
        <f t="shared" si="11"/>
        <v>8.15795965129682E-2</v>
      </c>
      <c r="AE11" t="s">
        <v>30</v>
      </c>
      <c r="AF11" s="1">
        <f t="shared" si="6"/>
        <v>11</v>
      </c>
      <c r="AG11" s="1">
        <v>8.2861308119080999</v>
      </c>
    </row>
    <row r="12" spans="1:33" x14ac:dyDescent="0.2">
      <c r="A12" t="s">
        <v>31</v>
      </c>
      <c r="C12">
        <f t="shared" ref="C12:I12" si="12">80*POWER(C11,2)</f>
        <v>0.26218441369692541</v>
      </c>
      <c r="D12">
        <f t="shared" si="12"/>
        <v>26.601292273394179</v>
      </c>
      <c r="E12">
        <f t="shared" si="12"/>
        <v>728.97717155806981</v>
      </c>
      <c r="F12">
        <f t="shared" si="12"/>
        <v>0.24761839707121189</v>
      </c>
      <c r="G12">
        <f t="shared" si="12"/>
        <v>0.21826922507937965</v>
      </c>
      <c r="H12">
        <f t="shared" si="12"/>
        <v>26.110449156776035</v>
      </c>
      <c r="I12">
        <f t="shared" si="12"/>
        <v>0.26049910772300744</v>
      </c>
      <c r="J12" s="3"/>
      <c r="K12" s="3"/>
      <c r="L12" s="3"/>
      <c r="M12" s="3"/>
      <c r="U12">
        <f t="array" ref="U12">SUM(POWER(U2:U9, 2))</f>
        <v>4.5956808528269187E-2</v>
      </c>
      <c r="V12">
        <f t="array" ref="V12">SUM(POWER(V2:V9, 2))</f>
        <v>6.2725029022987516E-2</v>
      </c>
      <c r="W12">
        <f t="array" ref="W12">SUM(POWER(W2:W9, 2))</f>
        <v>0.20774630168499694</v>
      </c>
      <c r="X12">
        <f t="array" ref="X12">SUM(POWER(X2:X9, 2))</f>
        <v>1.145585664746494E-2</v>
      </c>
      <c r="Y12">
        <f t="array" ref="Y12">SUM(POWER(Y2:Y9, 2))</f>
        <v>5.0966838320661421E-2</v>
      </c>
      <c r="Z12">
        <f t="array" ref="Z12">SUM(POWER(Z2:Z9, 2))</f>
        <v>3.1728918576253248E-2</v>
      </c>
      <c r="AA12">
        <f t="array" ref="AA12">SUM(POWER(AA2:AA9, 2))</f>
        <v>6.1487531655202793E-2</v>
      </c>
      <c r="AB12">
        <f t="array" ref="AB12">SUM(POWER(AB2:AB9, 2))</f>
        <v>2.6670051930462423E-2</v>
      </c>
      <c r="AC12">
        <f t="array" ref="AC12">SUM(POWER(AC2:AC9, 2))</f>
        <v>2.1418975522954183E-2</v>
      </c>
      <c r="AD12">
        <f t="array" ref="AD12">SUM(POWER(AD2:AD9, 2))</f>
        <v>0.10117236472978622</v>
      </c>
      <c r="AE12" t="s">
        <v>32</v>
      </c>
      <c r="AF12" s="1">
        <f t="shared" si="6"/>
        <v>12</v>
      </c>
      <c r="AG12" s="1">
        <v>8.4800302639786107</v>
      </c>
    </row>
    <row r="13" spans="1:33" x14ac:dyDescent="0.2">
      <c r="A13" t="s">
        <v>33</v>
      </c>
      <c r="C13">
        <f t="shared" ref="C13:I13" si="13">C12/$B$17</f>
        <v>3.347182574640868E-4</v>
      </c>
      <c r="D13">
        <f t="shared" si="13"/>
        <v>3.3960593120291156E-2</v>
      </c>
      <c r="E13">
        <f t="shared" si="13"/>
        <v>0.93065016777493192</v>
      </c>
      <c r="F13">
        <f t="shared" si="13"/>
        <v>3.1612252313188645E-4</v>
      </c>
      <c r="G13">
        <f t="shared" si="13"/>
        <v>2.7865384385915255E-4</v>
      </c>
      <c r="H13">
        <f t="shared" si="13"/>
        <v>3.3333957271248722E-2</v>
      </c>
      <c r="I13">
        <f t="shared" si="13"/>
        <v>3.3256670821320066E-4</v>
      </c>
      <c r="J13" s="3"/>
      <c r="K13" s="3"/>
      <c r="L13" s="3"/>
      <c r="M13" s="3"/>
      <c r="AF13" s="1">
        <f t="shared" si="6"/>
        <v>13</v>
      </c>
      <c r="AG13" s="1">
        <v>8.2195783939381997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8.3556912237791501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8.2390190645741193</v>
      </c>
    </row>
    <row r="16" spans="1:33" x14ac:dyDescent="0.2">
      <c r="U16">
        <f>SUM(U12:AD12)/$B$17</f>
        <v>7.9322050086011898E-4</v>
      </c>
      <c r="AF16" s="1">
        <f t="shared" si="6"/>
        <v>16</v>
      </c>
      <c r="AG16" s="1">
        <v>8.3459480189641901</v>
      </c>
    </row>
    <row r="17" spans="1:33" x14ac:dyDescent="0.2">
      <c r="A17" t="s">
        <v>34</v>
      </c>
      <c r="B17">
        <f>SUM(C12:I12) + SUM(U12:AD12)</f>
        <v>783.29881280842937</v>
      </c>
      <c r="AF17" s="1">
        <f t="shared" si="6"/>
        <v>17</v>
      </c>
      <c r="AG17" s="1">
        <v>8.5530629723684406</v>
      </c>
    </row>
    <row r="18" spans="1:33" x14ac:dyDescent="0.2">
      <c r="AF18" s="1">
        <f t="shared" si="6"/>
        <v>18</v>
      </c>
      <c r="AG18" s="1">
        <v>8.5029505477547893</v>
      </c>
    </row>
    <row r="19" spans="1:33" x14ac:dyDescent="0.2">
      <c r="AF19" s="1">
        <f t="shared" si="6"/>
        <v>19</v>
      </c>
      <c r="AG19" s="1">
        <v>8.46076113543063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8.4466324634441303</v>
      </c>
    </row>
    <row r="21" spans="1:33" x14ac:dyDescent="0.2">
      <c r="AF21" s="1">
        <f t="shared" si="6"/>
        <v>21</v>
      </c>
      <c r="AG21" s="1">
        <v>8.2484797242532508</v>
      </c>
    </row>
    <row r="22" spans="1:33" x14ac:dyDescent="0.2">
      <c r="AF22" s="1">
        <f t="shared" si="6"/>
        <v>22</v>
      </c>
      <c r="AG22" s="1">
        <v>8.4557012454672495</v>
      </c>
    </row>
    <row r="23" spans="1:33" x14ac:dyDescent="0.2">
      <c r="AF23" s="1">
        <f t="shared" si="6"/>
        <v>23</v>
      </c>
      <c r="AG23" s="1">
        <v>8.1225810326719898</v>
      </c>
    </row>
    <row r="24" spans="1:33" x14ac:dyDescent="0.2">
      <c r="AF24" s="1">
        <f t="shared" si="6"/>
        <v>24</v>
      </c>
      <c r="AG24" s="1">
        <v>8.4086687892134293</v>
      </c>
    </row>
    <row r="25" spans="1:33" x14ac:dyDescent="0.2">
      <c r="AF25" s="1">
        <f t="shared" si="6"/>
        <v>25</v>
      </c>
      <c r="AG25" s="1">
        <v>8.2937775318315303</v>
      </c>
    </row>
    <row r="26" spans="1:33" x14ac:dyDescent="0.2">
      <c r="AF26" s="1">
        <f t="shared" si="6"/>
        <v>26</v>
      </c>
      <c r="AG26" s="1">
        <v>8.3365520653686094</v>
      </c>
    </row>
    <row r="27" spans="1:33" x14ac:dyDescent="0.2">
      <c r="AF27" s="1">
        <f t="shared" si="6"/>
        <v>27</v>
      </c>
      <c r="AG27" s="1">
        <v>8.5163226090943809</v>
      </c>
    </row>
    <row r="28" spans="1:33" x14ac:dyDescent="0.2">
      <c r="AF28" s="1">
        <f t="shared" si="6"/>
        <v>28</v>
      </c>
      <c r="AG28" s="1">
        <v>8.4540024897647204</v>
      </c>
    </row>
    <row r="29" spans="1:33" x14ac:dyDescent="0.2">
      <c r="AF29" s="1">
        <f t="shared" si="6"/>
        <v>29</v>
      </c>
      <c r="AG29" s="1">
        <v>8.3850772555088593</v>
      </c>
    </row>
    <row r="30" spans="1:33" x14ac:dyDescent="0.2">
      <c r="AF30" s="1">
        <f t="shared" si="6"/>
        <v>30</v>
      </c>
      <c r="AG30" s="1">
        <v>8.5903190393173094</v>
      </c>
    </row>
    <row r="31" spans="1:33" x14ac:dyDescent="0.2">
      <c r="AF31" s="1">
        <f t="shared" si="6"/>
        <v>31</v>
      </c>
      <c r="AG31" s="1">
        <v>3.46931825236021</v>
      </c>
    </row>
    <row r="32" spans="1:33" x14ac:dyDescent="0.2">
      <c r="AF32" s="1">
        <f t="shared" si="6"/>
        <v>32</v>
      </c>
      <c r="AG32" s="1">
        <v>3.43194791452312</v>
      </c>
    </row>
    <row r="33" spans="2:33" x14ac:dyDescent="0.2">
      <c r="AF33" s="1">
        <f t="shared" si="6"/>
        <v>33</v>
      </c>
      <c r="AG33" s="1">
        <v>3.4770913267061698</v>
      </c>
    </row>
    <row r="34" spans="2:33" x14ac:dyDescent="0.2">
      <c r="AF34" s="1">
        <f t="shared" ref="AF34:AF65" si="14">AF33+1</f>
        <v>34</v>
      </c>
      <c r="AG34" s="1">
        <v>3.5029079168941202</v>
      </c>
    </row>
    <row r="35" spans="2:33" x14ac:dyDescent="0.2">
      <c r="AF35" s="1">
        <f t="shared" si="14"/>
        <v>35</v>
      </c>
      <c r="AG35" s="1">
        <v>3.4466266036536899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3.5314412341219499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3.5722656468690599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3.4954266758202501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3.55182004341611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3.5606094951838601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1.42332913651583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1.4242669253382401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1.4231029105890001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1.4329599351717901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1.4212763458687301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1.42883920858956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1.44062503285538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1.42384457367122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1.42235122721901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1.4297011008454801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8.2956739006357303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8.5747505938348993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8.1795212515551903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8.4037524343727892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8.3369438756994096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8.2521325904201905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8.4512562622440495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8.4750309520667706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8.5117276660233205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8.5378687386281893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8.3156659199681702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8.5056210384845006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8.1395709430751193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8.4821574682530994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8.2754056512545393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8.3242895514392892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8.4770909102299594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8.4392197865715293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8.35652933323124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8.5676376541239403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3.4996731244978099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3.50183436301137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3.4870732693784001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3.4711896251235501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3.4743352424277401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3.5217940663268501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3.4643384750072599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3.5159857756249102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3.52675183928323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3.5121444234799801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21"/>
  <sheetViews>
    <sheetView topLeftCell="A68" zoomScale="95" zoomScaleNormal="95" workbookViewId="0">
      <selection activeCell="A82" activeCellId="1" sqref="G37:G116 A82"/>
    </sheetView>
  </sheetViews>
  <sheetFormatPr defaultColWidth="11.5703125" defaultRowHeight="12.75" x14ac:dyDescent="0.2"/>
  <sheetData>
    <row r="1" spans="1:2" ht="25.5" x14ac:dyDescent="0.2">
      <c r="A1" s="1" t="s">
        <v>41</v>
      </c>
      <c r="B1" s="2" t="s">
        <v>52</v>
      </c>
    </row>
    <row r="2" spans="1:2" x14ac:dyDescent="0.2">
      <c r="A2" s="1">
        <v>10.015833333333299</v>
      </c>
      <c r="B2" s="1">
        <v>4.8934899685382396</v>
      </c>
    </row>
    <row r="3" spans="1:2" x14ac:dyDescent="0.2">
      <c r="A3" s="1">
        <v>10.0666666666667</v>
      </c>
      <c r="B3" s="1">
        <v>4.8691607819781701</v>
      </c>
    </row>
    <row r="4" spans="1:2" x14ac:dyDescent="0.2">
      <c r="A4" s="1">
        <v>10.1188888888889</v>
      </c>
      <c r="B4" s="1">
        <v>4.84378233601422</v>
      </c>
    </row>
    <row r="5" spans="1:2" x14ac:dyDescent="0.2">
      <c r="A5" s="1">
        <v>10.063333333333301</v>
      </c>
      <c r="B5" s="1">
        <v>4.8688546715390499</v>
      </c>
    </row>
    <row r="6" spans="1:2" x14ac:dyDescent="0.2">
      <c r="A6" s="1">
        <v>10.226944444444401</v>
      </c>
      <c r="B6" s="1">
        <v>4.7912208807158096</v>
      </c>
    </row>
    <row r="7" spans="1:2" x14ac:dyDescent="0.2">
      <c r="A7" s="1">
        <v>10.1280555555556</v>
      </c>
      <c r="B7" s="1">
        <v>4.8376907429326401</v>
      </c>
    </row>
    <row r="8" spans="1:2" x14ac:dyDescent="0.2">
      <c r="A8" s="1">
        <v>9.9030555555555608</v>
      </c>
      <c r="B8" s="1">
        <v>4.9511107974808404</v>
      </c>
    </row>
    <row r="9" spans="1:2" x14ac:dyDescent="0.2">
      <c r="A9" s="1">
        <v>10.1177777777778</v>
      </c>
      <c r="B9" s="1">
        <v>4.84524350134049</v>
      </c>
    </row>
    <row r="10" spans="1:2" x14ac:dyDescent="0.2">
      <c r="A10" s="1">
        <v>10.1680555555556</v>
      </c>
      <c r="B10" s="1">
        <v>4.8195224528456304</v>
      </c>
    </row>
    <row r="11" spans="1:2" x14ac:dyDescent="0.2">
      <c r="A11" s="1">
        <v>10.109444444444399</v>
      </c>
      <c r="B11" s="1">
        <v>4.8467283349499803</v>
      </c>
    </row>
    <row r="12" spans="1:2" x14ac:dyDescent="0.2">
      <c r="A12" s="1">
        <v>1.0288888888888901</v>
      </c>
      <c r="B12" s="1">
        <v>47.604535262505898</v>
      </c>
    </row>
    <row r="13" spans="1:2" x14ac:dyDescent="0.2">
      <c r="A13" s="1">
        <v>1.00722222222222</v>
      </c>
      <c r="B13" s="1">
        <v>48.577109511499501</v>
      </c>
    </row>
    <row r="14" spans="1:2" x14ac:dyDescent="0.2">
      <c r="A14" s="1">
        <v>1.0291666666666699</v>
      </c>
      <c r="B14" s="1">
        <v>47.578860048464399</v>
      </c>
    </row>
    <row r="15" spans="1:2" x14ac:dyDescent="0.2">
      <c r="A15" s="1">
        <v>0.99527777777777804</v>
      </c>
      <c r="B15" s="1">
        <v>49.332595770003302</v>
      </c>
    </row>
    <row r="16" spans="1:2" x14ac:dyDescent="0.2">
      <c r="A16" s="1">
        <v>0.95944444444444399</v>
      </c>
      <c r="B16" s="1">
        <v>50.7217024609348</v>
      </c>
    </row>
    <row r="17" spans="1:2" x14ac:dyDescent="0.2">
      <c r="A17" s="1">
        <v>1.0049999999999999</v>
      </c>
      <c r="B17" s="1">
        <v>48.419258043902602</v>
      </c>
    </row>
    <row r="18" spans="1:2" x14ac:dyDescent="0.2">
      <c r="A18" s="1">
        <v>1.04</v>
      </c>
      <c r="B18" s="1">
        <v>46.989695517838797</v>
      </c>
    </row>
    <row r="19" spans="1:2" x14ac:dyDescent="0.2">
      <c r="A19" s="1">
        <v>1.0266666666666699</v>
      </c>
      <c r="B19" s="1">
        <v>47.832224500559001</v>
      </c>
    </row>
    <row r="20" spans="1:2" x14ac:dyDescent="0.2">
      <c r="A20" s="1">
        <v>1.00138888888889</v>
      </c>
      <c r="B20" s="1">
        <v>48.761778397491</v>
      </c>
    </row>
    <row r="21" spans="1:2" x14ac:dyDescent="0.2">
      <c r="A21" s="1">
        <v>1.06388888888889</v>
      </c>
      <c r="B21" s="1">
        <v>45.968739759593802</v>
      </c>
    </row>
    <row r="22" spans="1:2" x14ac:dyDescent="0.2">
      <c r="A22" s="1">
        <v>1.09222222222222</v>
      </c>
      <c r="B22" s="1">
        <v>44.974845736697297</v>
      </c>
    </row>
    <row r="23" spans="1:2" x14ac:dyDescent="0.2">
      <c r="A23" s="1">
        <v>1.02305555555556</v>
      </c>
      <c r="B23" s="1">
        <v>48.033145821838502</v>
      </c>
    </row>
    <row r="24" spans="1:2" x14ac:dyDescent="0.2">
      <c r="A24" s="1">
        <v>1.07083333333333</v>
      </c>
      <c r="B24" s="1">
        <v>45.669865928262602</v>
      </c>
    </row>
    <row r="25" spans="1:2" x14ac:dyDescent="0.2">
      <c r="A25" s="1">
        <v>1.02722222222222</v>
      </c>
      <c r="B25" s="1">
        <v>47.951378219507703</v>
      </c>
    </row>
    <row r="26" spans="1:2" x14ac:dyDescent="0.2">
      <c r="A26" s="1">
        <v>0.99333333333333296</v>
      </c>
      <c r="B26" s="1">
        <v>49.4937971973335</v>
      </c>
    </row>
    <row r="27" spans="1:2" x14ac:dyDescent="0.2">
      <c r="A27" s="1">
        <v>1.04</v>
      </c>
      <c r="B27" s="1">
        <v>46.734396524254798</v>
      </c>
    </row>
    <row r="28" spans="1:2" x14ac:dyDescent="0.2">
      <c r="A28" s="1">
        <v>1.0461111111111101</v>
      </c>
      <c r="B28" s="1">
        <v>47.120192552847001</v>
      </c>
    </row>
    <row r="29" spans="1:2" x14ac:dyDescent="0.2">
      <c r="A29" s="1">
        <v>1.05805555555556</v>
      </c>
      <c r="B29" s="1">
        <v>46.322876634221899</v>
      </c>
    </row>
    <row r="30" spans="1:2" x14ac:dyDescent="0.2">
      <c r="A30" s="1">
        <v>1.01166666666667</v>
      </c>
      <c r="B30" s="1">
        <v>48.272966920456099</v>
      </c>
    </row>
    <row r="31" spans="1:2" x14ac:dyDescent="0.2">
      <c r="A31" s="1">
        <v>1.03</v>
      </c>
      <c r="B31" s="1">
        <v>47.177427156623601</v>
      </c>
    </row>
    <row r="32" spans="1:2" x14ac:dyDescent="0.2">
      <c r="A32" s="1">
        <v>1.06833333333333</v>
      </c>
      <c r="B32" s="1">
        <v>45.713642609893299</v>
      </c>
    </row>
    <row r="33" spans="1:2" x14ac:dyDescent="0.2">
      <c r="A33" s="1">
        <v>1.0358333333333301</v>
      </c>
      <c r="B33" s="1">
        <v>47.286794677355701</v>
      </c>
    </row>
    <row r="34" spans="1:2" x14ac:dyDescent="0.2">
      <c r="A34" s="1">
        <v>0.99944444444444402</v>
      </c>
      <c r="B34" s="1">
        <v>48.568299591922901</v>
      </c>
    </row>
    <row r="35" spans="1:2" x14ac:dyDescent="0.2">
      <c r="A35" s="1">
        <v>1.0819444444444399</v>
      </c>
      <c r="B35" s="1">
        <v>45.214539813770998</v>
      </c>
    </row>
    <row r="36" spans="1:2" x14ac:dyDescent="0.2">
      <c r="A36" s="1">
        <v>1.0516666666666701</v>
      </c>
      <c r="B36" s="1">
        <v>46.859430469517498</v>
      </c>
    </row>
    <row r="37" spans="1:2" x14ac:dyDescent="0.2">
      <c r="A37" s="1">
        <v>1.0075000000000001</v>
      </c>
      <c r="B37" s="1">
        <v>48.545654994162099</v>
      </c>
    </row>
    <row r="38" spans="1:2" x14ac:dyDescent="0.2">
      <c r="A38" s="1">
        <v>1.0280555555555599</v>
      </c>
      <c r="B38" s="1">
        <v>47.8531355374041</v>
      </c>
    </row>
    <row r="39" spans="1:2" x14ac:dyDescent="0.2">
      <c r="A39" s="1">
        <v>1.0177777777777799</v>
      </c>
      <c r="B39" s="1">
        <v>47.725232796030603</v>
      </c>
    </row>
    <row r="40" spans="1:2" x14ac:dyDescent="0.2">
      <c r="A40" s="1">
        <v>0.98972222222222195</v>
      </c>
      <c r="B40" s="1">
        <v>49.493479823671102</v>
      </c>
    </row>
    <row r="41" spans="1:2" x14ac:dyDescent="0.2">
      <c r="A41" s="1">
        <v>1.0322222222222199</v>
      </c>
      <c r="B41" s="1">
        <v>47.2897415220488</v>
      </c>
    </row>
    <row r="42" spans="1:2" x14ac:dyDescent="0.2">
      <c r="A42" s="1">
        <v>3.4108333333333301</v>
      </c>
      <c r="B42" s="1">
        <v>14.3771840805209</v>
      </c>
    </row>
    <row r="43" spans="1:2" x14ac:dyDescent="0.2">
      <c r="A43" s="1">
        <v>3.3713888888888901</v>
      </c>
      <c r="B43" s="1">
        <v>14.5502084028727</v>
      </c>
    </row>
    <row r="44" spans="1:2" x14ac:dyDescent="0.2">
      <c r="A44" s="1">
        <v>3.43444444444444</v>
      </c>
      <c r="B44" s="1">
        <v>14.281424617992</v>
      </c>
    </row>
    <row r="45" spans="1:2" x14ac:dyDescent="0.2">
      <c r="A45" s="1">
        <v>3.4211111111111099</v>
      </c>
      <c r="B45" s="1">
        <v>14.324473768145801</v>
      </c>
    </row>
    <row r="46" spans="1:2" x14ac:dyDescent="0.2">
      <c r="A46" s="1">
        <v>3.45611111111111</v>
      </c>
      <c r="B46" s="1">
        <v>14.1770683404926</v>
      </c>
    </row>
    <row r="47" spans="1:2" x14ac:dyDescent="0.2">
      <c r="A47" s="1">
        <v>3.3711111111111101</v>
      </c>
      <c r="B47" s="1">
        <v>14.5232434176759</v>
      </c>
    </row>
    <row r="48" spans="1:2" x14ac:dyDescent="0.2">
      <c r="A48" s="1">
        <v>3.4008333333333298</v>
      </c>
      <c r="B48" s="1">
        <v>14.4167816173231</v>
      </c>
    </row>
    <row r="49" spans="1:2" x14ac:dyDescent="0.2">
      <c r="A49" s="1">
        <v>3.4138888888888901</v>
      </c>
      <c r="B49" s="1">
        <v>14.331310237386001</v>
      </c>
    </row>
    <row r="50" spans="1:2" x14ac:dyDescent="0.2">
      <c r="A50" s="1">
        <v>3.43333333333333</v>
      </c>
      <c r="B50" s="1">
        <v>14.271776667818401</v>
      </c>
    </row>
    <row r="51" spans="1:2" x14ac:dyDescent="0.2">
      <c r="A51" s="1">
        <v>3.4024999999999999</v>
      </c>
      <c r="B51" s="1">
        <v>14.413078958283</v>
      </c>
    </row>
    <row r="52" spans="1:2" x14ac:dyDescent="0.2">
      <c r="A52" s="1">
        <v>1.0488888888888901</v>
      </c>
      <c r="B52" s="1">
        <v>46.605070907979702</v>
      </c>
    </row>
    <row r="53" spans="1:2" x14ac:dyDescent="0.2">
      <c r="A53" s="1">
        <v>1.01833333333333</v>
      </c>
      <c r="B53" s="1">
        <v>48.0303390890166</v>
      </c>
    </row>
    <row r="54" spans="1:2" x14ac:dyDescent="0.2">
      <c r="A54" s="1">
        <v>1.0249999999999999</v>
      </c>
      <c r="B54" s="1">
        <v>47.9772134396786</v>
      </c>
    </row>
    <row r="55" spans="1:2" x14ac:dyDescent="0.2">
      <c r="A55" s="1">
        <v>0.995</v>
      </c>
      <c r="B55" s="1">
        <v>49.145066870023904</v>
      </c>
    </row>
    <row r="56" spans="1:2" x14ac:dyDescent="0.2">
      <c r="A56" s="1">
        <v>1.0063888888888901</v>
      </c>
      <c r="B56" s="1">
        <v>48.9988832662306</v>
      </c>
    </row>
    <row r="57" spans="1:2" x14ac:dyDescent="0.2">
      <c r="A57" s="1">
        <v>1.03722222222222</v>
      </c>
      <c r="B57" s="1">
        <v>47.178093355539303</v>
      </c>
    </row>
    <row r="58" spans="1:2" x14ac:dyDescent="0.2">
      <c r="A58" s="1">
        <v>1.0277777777777799</v>
      </c>
      <c r="B58" s="1">
        <v>47.680638212654799</v>
      </c>
    </row>
    <row r="59" spans="1:2" x14ac:dyDescent="0.2">
      <c r="A59" s="1">
        <v>1.0022222222222199</v>
      </c>
      <c r="B59" s="1">
        <v>48.929631606462898</v>
      </c>
    </row>
    <row r="60" spans="1:2" x14ac:dyDescent="0.2">
      <c r="A60" s="1">
        <v>1.0122222222222199</v>
      </c>
      <c r="B60" s="1">
        <v>48.292876482964402</v>
      </c>
    </row>
    <row r="61" spans="1:2" x14ac:dyDescent="0.2">
      <c r="A61" s="1">
        <v>1.0208333333333299</v>
      </c>
      <c r="B61" s="1">
        <v>47.683731260419101</v>
      </c>
    </row>
    <row r="62" spans="1:2" x14ac:dyDescent="0.2">
      <c r="A62" s="1">
        <v>1.0847222222222199</v>
      </c>
      <c r="B62" s="1">
        <v>45.119736362764399</v>
      </c>
    </row>
    <row r="63" spans="1:2" x14ac:dyDescent="0.2">
      <c r="A63" s="1">
        <v>1.0294444444444399</v>
      </c>
      <c r="B63" s="1">
        <v>47.5381383910685</v>
      </c>
    </row>
    <row r="64" spans="1:2" x14ac:dyDescent="0.2">
      <c r="A64" s="1">
        <v>1.0661111111111099</v>
      </c>
      <c r="B64" s="1">
        <v>45.9695629675237</v>
      </c>
    </row>
    <row r="65" spans="1:2" x14ac:dyDescent="0.2">
      <c r="A65" s="1">
        <v>1.03555555555556</v>
      </c>
      <c r="B65" s="1">
        <v>47.254432157722597</v>
      </c>
    </row>
    <row r="66" spans="1:2" x14ac:dyDescent="0.2">
      <c r="A66" s="1">
        <v>0.99861111111111101</v>
      </c>
      <c r="B66" s="1">
        <v>49.146737209747798</v>
      </c>
    </row>
    <row r="67" spans="1:2" x14ac:dyDescent="0.2">
      <c r="A67" s="1">
        <v>1.0430555555555601</v>
      </c>
      <c r="B67" s="1">
        <v>46.8523711705813</v>
      </c>
    </row>
    <row r="68" spans="1:2" x14ac:dyDescent="0.2">
      <c r="A68" s="1">
        <v>1.04138888888889</v>
      </c>
      <c r="B68" s="1">
        <v>47.3368819161281</v>
      </c>
    </row>
    <row r="69" spans="1:2" x14ac:dyDescent="0.2">
      <c r="A69" s="1">
        <v>1.0522222222222199</v>
      </c>
      <c r="B69" s="1">
        <v>46.837703703574</v>
      </c>
    </row>
    <row r="70" spans="1:2" x14ac:dyDescent="0.2">
      <c r="A70" s="1">
        <v>0.99805555555555603</v>
      </c>
      <c r="B70" s="1">
        <v>48.940101004829103</v>
      </c>
    </row>
    <row r="71" spans="1:2" x14ac:dyDescent="0.2">
      <c r="A71" s="1">
        <v>1.03138888888889</v>
      </c>
      <c r="B71" s="1">
        <v>46.989324338091997</v>
      </c>
    </row>
    <row r="72" spans="1:2" x14ac:dyDescent="0.2">
      <c r="A72" s="1">
        <v>1.0205555555555601</v>
      </c>
      <c r="B72" s="1">
        <v>48.123737511523103</v>
      </c>
    </row>
    <row r="73" spans="1:2" x14ac:dyDescent="0.2">
      <c r="A73" s="1">
        <v>1.0525</v>
      </c>
      <c r="B73" s="1">
        <v>46.209785270143499</v>
      </c>
    </row>
    <row r="74" spans="1:2" x14ac:dyDescent="0.2">
      <c r="A74" s="1">
        <v>1.0349999999999999</v>
      </c>
      <c r="B74" s="1">
        <v>47.489753574859698</v>
      </c>
    </row>
    <row r="75" spans="1:2" x14ac:dyDescent="0.2">
      <c r="A75" s="1">
        <v>1.0219444444444401</v>
      </c>
      <c r="B75" s="1">
        <v>48.106542075513403</v>
      </c>
    </row>
    <row r="76" spans="1:2" x14ac:dyDescent="0.2">
      <c r="A76" s="1">
        <v>1.0233333333333301</v>
      </c>
      <c r="B76" s="1">
        <v>47.907662021282</v>
      </c>
    </row>
    <row r="77" spans="1:2" x14ac:dyDescent="0.2">
      <c r="A77" s="1">
        <v>0.99111111111111105</v>
      </c>
      <c r="B77" s="1">
        <v>49.024336960966899</v>
      </c>
    </row>
    <row r="78" spans="1:2" x14ac:dyDescent="0.2">
      <c r="A78" s="1">
        <v>0.99472222222222195</v>
      </c>
      <c r="B78" s="1">
        <v>49.404147118527</v>
      </c>
    </row>
    <row r="79" spans="1:2" x14ac:dyDescent="0.2">
      <c r="A79" s="1">
        <v>1.0249999999999999</v>
      </c>
      <c r="B79" s="1">
        <v>47.908190112965499</v>
      </c>
    </row>
    <row r="80" spans="1:2" x14ac:dyDescent="0.2">
      <c r="A80" s="1">
        <v>1.0236111111111099</v>
      </c>
      <c r="B80" s="1">
        <v>47.7230055964908</v>
      </c>
    </row>
    <row r="81" spans="1:2" x14ac:dyDescent="0.2">
      <c r="A81" s="1">
        <v>1.0333333333333301</v>
      </c>
      <c r="B81" s="1">
        <v>47.152587121777202</v>
      </c>
    </row>
    <row r="82" spans="1:2" x14ac:dyDescent="0.2">
      <c r="A82" s="1">
        <v>23.795277777777802</v>
      </c>
      <c r="B82" s="1">
        <v>2.05907485382953</v>
      </c>
    </row>
    <row r="83" spans="1:2" x14ac:dyDescent="0.2">
      <c r="A83" s="1">
        <v>24.005277777777799</v>
      </c>
      <c r="B83" s="1">
        <v>2.0421932741081901</v>
      </c>
    </row>
    <row r="84" spans="1:2" x14ac:dyDescent="0.2">
      <c r="A84" s="1">
        <v>24.003611111111098</v>
      </c>
      <c r="B84" s="1">
        <v>2.0426314759179598</v>
      </c>
    </row>
    <row r="85" spans="1:2" x14ac:dyDescent="0.2">
      <c r="A85" s="1">
        <v>23.928888888888899</v>
      </c>
      <c r="B85" s="1">
        <v>2.04812147048216</v>
      </c>
    </row>
    <row r="86" spans="1:2" x14ac:dyDescent="0.2">
      <c r="A86" s="1">
        <v>24.0213888888889</v>
      </c>
      <c r="B86" s="1">
        <v>2.0398625755533701</v>
      </c>
    </row>
    <row r="87" spans="1:2" x14ac:dyDescent="0.2">
      <c r="A87" s="1">
        <v>23.988333333333301</v>
      </c>
      <c r="B87" s="1">
        <v>2.0427082579917499</v>
      </c>
    </row>
    <row r="88" spans="1:2" x14ac:dyDescent="0.2">
      <c r="A88" s="1">
        <v>24.058611111111102</v>
      </c>
      <c r="B88" s="1">
        <v>2.0370333214238801</v>
      </c>
    </row>
    <row r="89" spans="1:2" x14ac:dyDescent="0.2">
      <c r="A89" s="1">
        <v>24.2230555555556</v>
      </c>
      <c r="B89" s="1">
        <v>2.0227740515588799</v>
      </c>
    </row>
    <row r="90" spans="1:2" x14ac:dyDescent="0.2">
      <c r="A90" s="1">
        <v>23.878888888888898</v>
      </c>
      <c r="B90" s="1">
        <v>2.05185878300122</v>
      </c>
    </row>
    <row r="91" spans="1:2" x14ac:dyDescent="0.2">
      <c r="A91" s="1">
        <v>24.036666666666701</v>
      </c>
      <c r="B91" s="1">
        <v>2.0390746831925401</v>
      </c>
    </row>
    <row r="92" spans="1:2" x14ac:dyDescent="0.2">
      <c r="A92" s="1">
        <v>2.5402777777777801</v>
      </c>
      <c r="B92" s="1">
        <v>19.317250745158201</v>
      </c>
    </row>
    <row r="93" spans="1:2" x14ac:dyDescent="0.2">
      <c r="A93" s="1">
        <v>2.35388888888889</v>
      </c>
      <c r="B93" s="1">
        <v>20.782189466542501</v>
      </c>
    </row>
    <row r="94" spans="1:2" x14ac:dyDescent="0.2">
      <c r="A94" s="1">
        <v>2.36</v>
      </c>
      <c r="B94" s="1">
        <v>20.8748890341909</v>
      </c>
    </row>
    <row r="95" spans="1:2" x14ac:dyDescent="0.2">
      <c r="A95" s="1">
        <v>2.4252777777777799</v>
      </c>
      <c r="B95" s="1">
        <v>20.162912072858902</v>
      </c>
    </row>
    <row r="96" spans="1:2" x14ac:dyDescent="0.2">
      <c r="A96" s="1">
        <v>2.395</v>
      </c>
      <c r="B96" s="1">
        <v>20.405912984374499</v>
      </c>
    </row>
    <row r="97" spans="1:2" x14ac:dyDescent="0.2">
      <c r="A97" s="1">
        <v>2.4211111111111099</v>
      </c>
      <c r="B97" s="1">
        <v>20.191838707838802</v>
      </c>
    </row>
    <row r="98" spans="1:2" x14ac:dyDescent="0.2">
      <c r="A98" s="1">
        <v>2.4175</v>
      </c>
      <c r="B98" s="1">
        <v>20.292228503769898</v>
      </c>
    </row>
    <row r="99" spans="1:2" x14ac:dyDescent="0.2">
      <c r="A99" s="1">
        <v>2.3772222222222199</v>
      </c>
      <c r="B99" s="1">
        <v>20.559479411566201</v>
      </c>
    </row>
    <row r="100" spans="1:2" x14ac:dyDescent="0.2">
      <c r="A100" s="1">
        <v>2.3711111111111101</v>
      </c>
      <c r="B100" s="1">
        <v>20.737087857912801</v>
      </c>
    </row>
    <row r="101" spans="1:2" x14ac:dyDescent="0.2">
      <c r="A101" s="1">
        <v>2.4422222222222199</v>
      </c>
      <c r="B101" s="1">
        <v>19.971075051964501</v>
      </c>
    </row>
    <row r="102" spans="1:2" x14ac:dyDescent="0.2">
      <c r="A102" s="1">
        <v>4.1302777777777804</v>
      </c>
      <c r="B102" s="1">
        <v>11.8677767076416</v>
      </c>
    </row>
    <row r="103" spans="1:2" x14ac:dyDescent="0.2">
      <c r="A103" s="1">
        <v>3.9577777777777801</v>
      </c>
      <c r="B103" s="1">
        <v>12.410074560760799</v>
      </c>
    </row>
    <row r="104" spans="1:2" x14ac:dyDescent="0.2">
      <c r="A104" s="1">
        <v>4.1608333333333301</v>
      </c>
      <c r="B104" s="1">
        <v>11.786063371083999</v>
      </c>
    </row>
    <row r="105" spans="1:2" x14ac:dyDescent="0.2">
      <c r="A105" s="1">
        <v>3.9708333333333301</v>
      </c>
      <c r="B105" s="1">
        <v>12.332970660216199</v>
      </c>
    </row>
    <row r="106" spans="1:2" x14ac:dyDescent="0.2">
      <c r="A106" s="1">
        <v>3.855</v>
      </c>
      <c r="B106" s="1">
        <v>12.729015224422801</v>
      </c>
    </row>
    <row r="107" spans="1:2" x14ac:dyDescent="0.2">
      <c r="A107" s="1">
        <v>4.1397222222222201</v>
      </c>
      <c r="B107" s="1">
        <v>11.82923947428</v>
      </c>
    </row>
    <row r="108" spans="1:2" x14ac:dyDescent="0.2">
      <c r="A108" s="1">
        <v>4.0816666666666697</v>
      </c>
      <c r="B108" s="1">
        <v>11.9967503555959</v>
      </c>
    </row>
    <row r="109" spans="1:2" x14ac:dyDescent="0.2">
      <c r="A109" s="1">
        <v>3.9655555555555599</v>
      </c>
      <c r="B109" s="1">
        <v>12.387748053141999</v>
      </c>
    </row>
    <row r="110" spans="1:2" x14ac:dyDescent="0.2">
      <c r="A110" s="1">
        <v>3.9966666666666701</v>
      </c>
      <c r="B110" s="1">
        <v>12.2370959730916</v>
      </c>
    </row>
    <row r="111" spans="1:2" x14ac:dyDescent="0.2">
      <c r="A111" s="1">
        <v>3.9486111111111102</v>
      </c>
      <c r="B111" s="1">
        <v>12.3776814227099</v>
      </c>
    </row>
    <row r="112" spans="1:2" x14ac:dyDescent="0.2">
      <c r="A112" s="1">
        <v>2.5122222222222201</v>
      </c>
      <c r="B112" s="1">
        <v>19.484731407508999</v>
      </c>
    </row>
    <row r="113" spans="1:2" x14ac:dyDescent="0.2">
      <c r="A113" s="1">
        <v>2.3913888888888901</v>
      </c>
      <c r="B113" s="1">
        <v>20.4209076931485</v>
      </c>
    </row>
    <row r="114" spans="1:2" x14ac:dyDescent="0.2">
      <c r="A114" s="1">
        <v>2.3877777777777802</v>
      </c>
      <c r="B114" s="1">
        <v>20.412456690969801</v>
      </c>
    </row>
    <row r="115" spans="1:2" x14ac:dyDescent="0.2">
      <c r="A115" s="1">
        <v>2.3686111111111101</v>
      </c>
      <c r="B115" s="1">
        <v>20.6177315419989</v>
      </c>
    </row>
    <row r="116" spans="1:2" x14ac:dyDescent="0.2">
      <c r="A116" s="1">
        <v>2.3816666666666699</v>
      </c>
      <c r="B116" s="1">
        <v>20.602448130771499</v>
      </c>
    </row>
    <row r="117" spans="1:2" x14ac:dyDescent="0.2">
      <c r="A117" s="1">
        <v>2.43861111111111</v>
      </c>
      <c r="B117" s="1">
        <v>20.046404666132201</v>
      </c>
    </row>
    <row r="118" spans="1:2" x14ac:dyDescent="0.2">
      <c r="A118" s="1">
        <v>2.3438888888888898</v>
      </c>
      <c r="B118" s="1">
        <v>20.921207384890199</v>
      </c>
    </row>
    <row r="119" spans="1:2" x14ac:dyDescent="0.2">
      <c r="A119" s="1">
        <v>2.3472222222222201</v>
      </c>
      <c r="B119" s="1">
        <v>20.7813251296411</v>
      </c>
    </row>
    <row r="120" spans="1:2" x14ac:dyDescent="0.2">
      <c r="A120" s="1">
        <v>2.33555555555556</v>
      </c>
      <c r="B120" s="1">
        <v>20.963547105285599</v>
      </c>
    </row>
    <row r="121" spans="1:2" x14ac:dyDescent="0.2">
      <c r="A121" s="1">
        <v>2.4338888888888901</v>
      </c>
      <c r="B121" s="1">
        <v>20.151420142710101</v>
      </c>
    </row>
    <row r="122" spans="1:2" x14ac:dyDescent="0.2">
      <c r="A122" s="1">
        <v>6.0461111111111103</v>
      </c>
      <c r="B122" s="1">
        <v>8.1026038245211502</v>
      </c>
    </row>
    <row r="123" spans="1:2" x14ac:dyDescent="0.2">
      <c r="A123" s="1">
        <v>5.9741666666666697</v>
      </c>
      <c r="B123" s="1">
        <v>8.2035889003561699</v>
      </c>
    </row>
    <row r="124" spans="1:2" x14ac:dyDescent="0.2">
      <c r="A124" s="1">
        <v>6.0436111111111099</v>
      </c>
      <c r="B124" s="1">
        <v>8.10882014320247</v>
      </c>
    </row>
    <row r="125" spans="1:2" x14ac:dyDescent="0.2">
      <c r="A125" s="1">
        <v>6.0136111111111097</v>
      </c>
      <c r="B125" s="1">
        <v>8.1519803465698093</v>
      </c>
    </row>
    <row r="126" spans="1:2" x14ac:dyDescent="0.2">
      <c r="A126" s="1">
        <v>6.0922222222222198</v>
      </c>
      <c r="B126" s="1">
        <v>8.0405385298670602</v>
      </c>
    </row>
    <row r="127" spans="1:2" x14ac:dyDescent="0.2">
      <c r="A127" s="1">
        <v>5.9744444444444396</v>
      </c>
      <c r="B127" s="1">
        <v>8.2008757731579909</v>
      </c>
    </row>
    <row r="128" spans="1:2" x14ac:dyDescent="0.2">
      <c r="A128" s="1">
        <v>6.0308333333333302</v>
      </c>
      <c r="B128" s="1">
        <v>8.12695147499808</v>
      </c>
    </row>
    <row r="129" spans="1:2" x14ac:dyDescent="0.2">
      <c r="A129" s="1">
        <v>6.0216666666666701</v>
      </c>
      <c r="B129" s="1">
        <v>8.1371727676715793</v>
      </c>
    </row>
    <row r="130" spans="1:2" x14ac:dyDescent="0.2">
      <c r="A130" s="1">
        <v>6.0477777777777799</v>
      </c>
      <c r="B130" s="1">
        <v>8.1034934258606306</v>
      </c>
    </row>
    <row r="131" spans="1:2" x14ac:dyDescent="0.2">
      <c r="A131" s="1">
        <v>6.0136111111111097</v>
      </c>
      <c r="B131" s="1">
        <v>8.1465998668733199</v>
      </c>
    </row>
    <row r="132" spans="1:2" x14ac:dyDescent="0.2">
      <c r="A132" s="1">
        <v>2.5363888888888901</v>
      </c>
      <c r="B132" s="1">
        <v>19.346826325480599</v>
      </c>
    </row>
    <row r="133" spans="1:2" x14ac:dyDescent="0.2">
      <c r="A133" s="1">
        <v>2.4116666666666702</v>
      </c>
      <c r="B133" s="1">
        <v>20.325356156295602</v>
      </c>
    </row>
    <row r="134" spans="1:2" x14ac:dyDescent="0.2">
      <c r="A134" s="1">
        <v>2.39638888888889</v>
      </c>
      <c r="B134" s="1">
        <v>20.448215731233301</v>
      </c>
    </row>
    <row r="135" spans="1:2" x14ac:dyDescent="0.2">
      <c r="A135" s="1">
        <v>2.4705555555555598</v>
      </c>
      <c r="B135" s="1">
        <v>19.794986557160801</v>
      </c>
    </row>
    <row r="136" spans="1:2" x14ac:dyDescent="0.2">
      <c r="A136" s="1">
        <v>2.4075000000000002</v>
      </c>
      <c r="B136" s="1">
        <v>20.3689542061861</v>
      </c>
    </row>
    <row r="137" spans="1:2" x14ac:dyDescent="0.2">
      <c r="A137" s="1">
        <v>2.4108333333333301</v>
      </c>
      <c r="B137" s="1">
        <v>20.191879522948</v>
      </c>
    </row>
    <row r="138" spans="1:2" x14ac:dyDescent="0.2">
      <c r="A138" s="1">
        <v>2.3547222222222199</v>
      </c>
      <c r="B138" s="1">
        <v>20.804093762904301</v>
      </c>
    </row>
    <row r="139" spans="1:2" x14ac:dyDescent="0.2">
      <c r="A139" s="1">
        <v>2.2613888888888898</v>
      </c>
      <c r="B139" s="1">
        <v>21.685866030632202</v>
      </c>
    </row>
    <row r="140" spans="1:2" x14ac:dyDescent="0.2">
      <c r="A140" s="1">
        <v>2.4113888888888901</v>
      </c>
      <c r="B140" s="1">
        <v>20.320684097066501</v>
      </c>
    </row>
    <row r="141" spans="1:2" x14ac:dyDescent="0.2">
      <c r="A141" s="1">
        <v>2.3938888888888901</v>
      </c>
      <c r="B141" s="1">
        <v>20.3937272626615</v>
      </c>
    </row>
    <row r="142" spans="1:2" x14ac:dyDescent="0.2">
      <c r="A142" s="1">
        <v>4.18888888888889</v>
      </c>
      <c r="B142" s="1">
        <v>11.687151585442701</v>
      </c>
    </row>
    <row r="143" spans="1:2" x14ac:dyDescent="0.2">
      <c r="A143" s="1">
        <v>4.0155555555555598</v>
      </c>
      <c r="B143" s="1">
        <v>12.2193210206215</v>
      </c>
    </row>
    <row r="144" spans="1:2" x14ac:dyDescent="0.2">
      <c r="A144" s="1">
        <v>4.1483333333333299</v>
      </c>
      <c r="B144" s="1">
        <v>11.836605145283301</v>
      </c>
    </row>
    <row r="145" spans="1:2" x14ac:dyDescent="0.2">
      <c r="A145" s="1">
        <v>3.9880555555555599</v>
      </c>
      <c r="B145" s="1">
        <v>12.270628418051601</v>
      </c>
    </row>
    <row r="146" spans="1:2" x14ac:dyDescent="0.2">
      <c r="A146" s="1">
        <v>3.8441666666666698</v>
      </c>
      <c r="B146" s="1">
        <v>12.7715170573964</v>
      </c>
    </row>
    <row r="147" spans="1:2" x14ac:dyDescent="0.2">
      <c r="A147" s="1">
        <v>4.0588888888888901</v>
      </c>
      <c r="B147" s="1">
        <v>12.0945958887275</v>
      </c>
    </row>
    <row r="148" spans="1:2" x14ac:dyDescent="0.2">
      <c r="A148" s="1">
        <v>4.0783333333333296</v>
      </c>
      <c r="B148" s="1">
        <v>11.995852335085001</v>
      </c>
    </row>
    <row r="149" spans="1:2" x14ac:dyDescent="0.2">
      <c r="A149" s="1">
        <v>3.93916666666667</v>
      </c>
      <c r="B149" s="1">
        <v>12.4481156675263</v>
      </c>
    </row>
    <row r="150" spans="1:2" x14ac:dyDescent="0.2">
      <c r="A150" s="1">
        <v>4.0033333333333303</v>
      </c>
      <c r="B150" s="1">
        <v>12.210048951684501</v>
      </c>
    </row>
    <row r="151" spans="1:2" x14ac:dyDescent="0.2">
      <c r="A151" s="1">
        <v>3.9638888888888899</v>
      </c>
      <c r="B151" s="1">
        <v>12.3104146180056</v>
      </c>
    </row>
    <row r="152" spans="1:2" x14ac:dyDescent="0.2">
      <c r="A152" s="1">
        <v>2.4955555555555602</v>
      </c>
      <c r="B152" s="1">
        <v>19.677009079239902</v>
      </c>
    </row>
    <row r="153" spans="1:2" x14ac:dyDescent="0.2">
      <c r="A153" s="1">
        <v>2.3450000000000002</v>
      </c>
      <c r="B153" s="1">
        <v>20.906738680415199</v>
      </c>
    </row>
    <row r="154" spans="1:2" x14ac:dyDescent="0.2">
      <c r="A154" s="1">
        <v>2.4277777777777798</v>
      </c>
      <c r="B154" s="1">
        <v>20.106285743401799</v>
      </c>
    </row>
    <row r="155" spans="1:2" x14ac:dyDescent="0.2">
      <c r="A155" s="1">
        <v>2.4591666666666701</v>
      </c>
      <c r="B155" s="1">
        <v>19.903372007498898</v>
      </c>
    </row>
    <row r="156" spans="1:2" x14ac:dyDescent="0.2">
      <c r="A156" s="1">
        <v>2.4275000000000002</v>
      </c>
      <c r="B156" s="1">
        <v>20.1572831223449</v>
      </c>
    </row>
    <row r="157" spans="1:2" x14ac:dyDescent="0.2">
      <c r="A157" s="1">
        <v>2.3533333333333299</v>
      </c>
      <c r="B157" s="1">
        <v>20.750673431421198</v>
      </c>
    </row>
    <row r="158" spans="1:2" x14ac:dyDescent="0.2">
      <c r="A158" s="1">
        <v>2.3913888888888901</v>
      </c>
      <c r="B158" s="1">
        <v>20.495602476858799</v>
      </c>
    </row>
    <row r="159" spans="1:2" x14ac:dyDescent="0.2">
      <c r="A159" s="1">
        <v>2.3458333333333301</v>
      </c>
      <c r="B159" s="1">
        <v>20.861641968879699</v>
      </c>
    </row>
    <row r="160" spans="1:2" x14ac:dyDescent="0.2">
      <c r="A160" s="1">
        <v>2.3530555555555601</v>
      </c>
      <c r="B160" s="1">
        <v>20.8619998421762</v>
      </c>
    </row>
    <row r="161" spans="1:2" x14ac:dyDescent="0.2">
      <c r="A161" s="1">
        <v>2.3486111111111101</v>
      </c>
      <c r="B161" s="1">
        <v>20.7784809121531</v>
      </c>
    </row>
    <row r="162" spans="1:2" x14ac:dyDescent="0.2">
      <c r="A162" s="1">
        <v>4.1613888888888901</v>
      </c>
      <c r="B162" s="1">
        <v>11.7856404839722</v>
      </c>
    </row>
    <row r="163" spans="1:2" x14ac:dyDescent="0.2">
      <c r="A163" s="1">
        <v>4.1491666666666696</v>
      </c>
      <c r="B163" s="1">
        <v>11.809176005602099</v>
      </c>
    </row>
    <row r="164" spans="1:2" x14ac:dyDescent="0.2">
      <c r="A164" s="1">
        <v>4.2383333333333297</v>
      </c>
      <c r="B164" s="1">
        <v>11.554784193155999</v>
      </c>
    </row>
    <row r="165" spans="1:2" x14ac:dyDescent="0.2">
      <c r="A165" s="1">
        <v>4.1152777777777798</v>
      </c>
      <c r="B165" s="1">
        <v>11.9115627620172</v>
      </c>
    </row>
    <row r="166" spans="1:2" x14ac:dyDescent="0.2">
      <c r="A166" s="1">
        <v>4.18611111111111</v>
      </c>
      <c r="B166" s="1">
        <v>11.714490223102599</v>
      </c>
    </row>
    <row r="167" spans="1:2" x14ac:dyDescent="0.2">
      <c r="A167" s="1">
        <v>4.1977777777777803</v>
      </c>
      <c r="B167" s="1">
        <v>11.669618227353901</v>
      </c>
    </row>
    <row r="168" spans="1:2" x14ac:dyDescent="0.2">
      <c r="A168" s="1">
        <v>4.1566666666666698</v>
      </c>
      <c r="B168" s="1">
        <v>11.8059226667802</v>
      </c>
    </row>
    <row r="169" spans="1:2" x14ac:dyDescent="0.2">
      <c r="A169" s="1">
        <v>4.1413888888888897</v>
      </c>
      <c r="B169" s="1">
        <v>11.837491019237801</v>
      </c>
    </row>
    <row r="170" spans="1:2" x14ac:dyDescent="0.2">
      <c r="A170" s="1">
        <v>4.24861111111111</v>
      </c>
      <c r="B170" s="1">
        <v>11.544055099363201</v>
      </c>
    </row>
    <row r="171" spans="1:2" x14ac:dyDescent="0.2">
      <c r="A171" s="1">
        <v>4.1977777777777803</v>
      </c>
      <c r="B171" s="1">
        <v>11.6610440303925</v>
      </c>
    </row>
    <row r="172" spans="1:2" x14ac:dyDescent="0.2">
      <c r="A172" s="1">
        <v>0.40388888888888902</v>
      </c>
      <c r="B172" s="1">
        <v>123.15382980983701</v>
      </c>
    </row>
    <row r="173" spans="1:2" x14ac:dyDescent="0.2">
      <c r="A173" s="1">
        <v>0.41527777777777802</v>
      </c>
      <c r="B173" s="1">
        <v>119.048473882507</v>
      </c>
    </row>
    <row r="174" spans="1:2" x14ac:dyDescent="0.2">
      <c r="A174" s="1">
        <v>0.42638888888888898</v>
      </c>
      <c r="B174" s="1">
        <v>115.312749687531</v>
      </c>
    </row>
    <row r="175" spans="1:2" x14ac:dyDescent="0.2">
      <c r="A175" s="1">
        <v>0.42555555555555602</v>
      </c>
      <c r="B175" s="1">
        <v>115.063282986739</v>
      </c>
    </row>
    <row r="176" spans="1:2" x14ac:dyDescent="0.2">
      <c r="A176" s="1">
        <v>0.41777777777777803</v>
      </c>
      <c r="B176" s="1">
        <v>115.475132858151</v>
      </c>
    </row>
    <row r="177" spans="1:2" x14ac:dyDescent="0.2">
      <c r="A177" s="1">
        <v>0.42833333333333301</v>
      </c>
      <c r="B177" s="1">
        <v>115.17366365550799</v>
      </c>
    </row>
    <row r="178" spans="1:2" x14ac:dyDescent="0.2">
      <c r="A178" s="1">
        <v>0.424722222222222</v>
      </c>
      <c r="B178" s="1">
        <v>115.334880944951</v>
      </c>
    </row>
    <row r="179" spans="1:2" x14ac:dyDescent="0.2">
      <c r="A179" s="1">
        <v>0.41722222222222199</v>
      </c>
      <c r="B179" s="1">
        <v>116.51505432011101</v>
      </c>
    </row>
    <row r="180" spans="1:2" x14ac:dyDescent="0.2">
      <c r="A180" s="1">
        <v>0.39694444444444399</v>
      </c>
      <c r="B180" s="1">
        <v>121.761001816663</v>
      </c>
    </row>
    <row r="181" spans="1:2" x14ac:dyDescent="0.2">
      <c r="A181" s="1">
        <v>0.41777777777777803</v>
      </c>
      <c r="B181" s="1">
        <v>116.290990406446</v>
      </c>
    </row>
    <row r="182" spans="1:2" x14ac:dyDescent="0.2">
      <c r="A182" s="1">
        <v>1.63083333333333</v>
      </c>
      <c r="B182" s="1">
        <v>30.049378014617499</v>
      </c>
    </row>
    <row r="183" spans="1:2" x14ac:dyDescent="0.2">
      <c r="A183" s="1">
        <v>1.7038888888888899</v>
      </c>
      <c r="B183" s="1">
        <v>28.863001712249801</v>
      </c>
    </row>
    <row r="184" spans="1:2" x14ac:dyDescent="0.2">
      <c r="A184" s="1">
        <v>1.7447222222222201</v>
      </c>
      <c r="B184" s="1">
        <v>28.1282819948857</v>
      </c>
    </row>
    <row r="185" spans="1:2" x14ac:dyDescent="0.2">
      <c r="A185" s="1">
        <v>1.6755555555555599</v>
      </c>
      <c r="B185" s="1">
        <v>29.285296493012002</v>
      </c>
    </row>
    <row r="186" spans="1:2" x14ac:dyDescent="0.2">
      <c r="A186" s="1">
        <v>1.6330555555555599</v>
      </c>
      <c r="B186" s="1">
        <v>30.1113525069932</v>
      </c>
    </row>
    <row r="187" spans="1:2" x14ac:dyDescent="0.2">
      <c r="A187" s="1">
        <v>1.69305555555556</v>
      </c>
      <c r="B187" s="1">
        <v>28.944873073588798</v>
      </c>
    </row>
    <row r="188" spans="1:2" x14ac:dyDescent="0.2">
      <c r="A188" s="1">
        <v>1.68916666666667</v>
      </c>
      <c r="B188" s="1">
        <v>28.955329910025299</v>
      </c>
    </row>
    <row r="189" spans="1:2" x14ac:dyDescent="0.2">
      <c r="A189" s="1">
        <v>1.6794444444444401</v>
      </c>
      <c r="B189" s="1">
        <v>29.264719437933199</v>
      </c>
    </row>
    <row r="190" spans="1:2" x14ac:dyDescent="0.2">
      <c r="A190" s="1">
        <v>1.67444444444444</v>
      </c>
      <c r="B190" s="1">
        <v>29.1293659160667</v>
      </c>
    </row>
    <row r="191" spans="1:2" x14ac:dyDescent="0.2">
      <c r="A191" s="1">
        <v>1.65</v>
      </c>
      <c r="B191" s="1">
        <v>29.597606607958902</v>
      </c>
    </row>
    <row r="192" spans="1:2" x14ac:dyDescent="0.2">
      <c r="A192" s="1">
        <v>0.41777777777777803</v>
      </c>
      <c r="B192" s="1">
        <v>119.610486192187</v>
      </c>
    </row>
    <row r="193" spans="1:2" x14ac:dyDescent="0.2">
      <c r="A193" s="1">
        <v>0.408055555555556</v>
      </c>
      <c r="B193" s="1">
        <v>121.192219602035</v>
      </c>
    </row>
    <row r="194" spans="1:2" x14ac:dyDescent="0.2">
      <c r="A194" s="1">
        <v>0.41722222222222199</v>
      </c>
      <c r="B194" s="1">
        <v>116.62688027068199</v>
      </c>
    </row>
    <row r="195" spans="1:2" x14ac:dyDescent="0.2">
      <c r="A195" s="1">
        <v>0.42666666666666703</v>
      </c>
      <c r="B195" s="1">
        <v>116.007298563879</v>
      </c>
    </row>
    <row r="196" spans="1:2" x14ac:dyDescent="0.2">
      <c r="A196" s="1">
        <v>0.422222222222222</v>
      </c>
      <c r="B196" s="1">
        <v>115.27942948224</v>
      </c>
    </row>
    <row r="197" spans="1:2" x14ac:dyDescent="0.2">
      <c r="A197" s="1">
        <v>0.42499999999999999</v>
      </c>
      <c r="B197" s="1">
        <v>116.102762879897</v>
      </c>
    </row>
    <row r="198" spans="1:2" x14ac:dyDescent="0.2">
      <c r="A198" s="1">
        <v>0.42111111111111099</v>
      </c>
      <c r="B198" s="1">
        <v>116.767353435256</v>
      </c>
    </row>
    <row r="199" spans="1:2" x14ac:dyDescent="0.2">
      <c r="A199" s="1">
        <v>0.398055555555556</v>
      </c>
      <c r="B199" s="1">
        <v>122.07595693831399</v>
      </c>
    </row>
    <row r="200" spans="1:2" x14ac:dyDescent="0.2">
      <c r="A200" s="1">
        <v>0.39472222222222197</v>
      </c>
      <c r="B200" s="1">
        <v>121.465954379213</v>
      </c>
    </row>
    <row r="201" spans="1:2" x14ac:dyDescent="0.2">
      <c r="A201" s="1">
        <v>0.42111111111111099</v>
      </c>
      <c r="B201" s="1">
        <v>116.699016207783</v>
      </c>
    </row>
    <row r="202" spans="1:2" x14ac:dyDescent="0.2">
      <c r="A202" s="1">
        <v>2.52416666666667</v>
      </c>
      <c r="B202" s="1">
        <v>19.407846909034099</v>
      </c>
    </row>
    <row r="203" spans="1:2" x14ac:dyDescent="0.2">
      <c r="A203" s="1">
        <v>2.4447222222222198</v>
      </c>
      <c r="B203" s="1">
        <v>20.060212340178701</v>
      </c>
    </row>
    <row r="204" spans="1:2" x14ac:dyDescent="0.2">
      <c r="A204" s="1">
        <v>2.5322222222222202</v>
      </c>
      <c r="B204" s="1">
        <v>19.359078640948098</v>
      </c>
    </row>
    <row r="205" spans="1:2" x14ac:dyDescent="0.2">
      <c r="A205" s="1">
        <v>2.4961111111111101</v>
      </c>
      <c r="B205" s="1">
        <v>19.6025881901468</v>
      </c>
    </row>
    <row r="206" spans="1:2" x14ac:dyDescent="0.2">
      <c r="A206" s="1">
        <v>2.5658333333333299</v>
      </c>
      <c r="B206" s="1">
        <v>19.085181423603199</v>
      </c>
    </row>
    <row r="207" spans="1:2" x14ac:dyDescent="0.2">
      <c r="A207" s="1">
        <v>2.4641666666666699</v>
      </c>
      <c r="B207" s="1">
        <v>19.907611019130201</v>
      </c>
    </row>
    <row r="208" spans="1:2" x14ac:dyDescent="0.2">
      <c r="A208" s="1">
        <v>2.4897222222222202</v>
      </c>
      <c r="B208" s="1">
        <v>19.6789160735458</v>
      </c>
    </row>
    <row r="209" spans="1:2" x14ac:dyDescent="0.2">
      <c r="A209" s="1">
        <v>2.4775</v>
      </c>
      <c r="B209" s="1">
        <v>19.765682863130198</v>
      </c>
    </row>
    <row r="210" spans="1:2" x14ac:dyDescent="0.2">
      <c r="A210" s="1">
        <v>2.4727777777777802</v>
      </c>
      <c r="B210" s="1">
        <v>19.842479034302901</v>
      </c>
    </row>
    <row r="211" spans="1:2" x14ac:dyDescent="0.2">
      <c r="A211" s="1">
        <v>2.4966666666666701</v>
      </c>
      <c r="B211" s="1">
        <v>19.620250661208399</v>
      </c>
    </row>
    <row r="212" spans="1:2" x14ac:dyDescent="0.2">
      <c r="A212" s="1">
        <v>0.43222222222222201</v>
      </c>
      <c r="B212" s="1">
        <v>114.513189102955</v>
      </c>
    </row>
    <row r="213" spans="1:2" x14ac:dyDescent="0.2">
      <c r="A213" s="1">
        <v>0.42166666666666702</v>
      </c>
      <c r="B213" s="1">
        <v>115.62518061807501</v>
      </c>
    </row>
    <row r="214" spans="1:2" x14ac:dyDescent="0.2">
      <c r="A214" s="1">
        <v>0.41888888888888898</v>
      </c>
      <c r="B214" s="1">
        <v>117.97210783173701</v>
      </c>
    </row>
    <row r="215" spans="1:2" x14ac:dyDescent="0.2">
      <c r="A215" s="1">
        <v>0.44305555555555598</v>
      </c>
      <c r="B215" s="1">
        <v>110.796387932469</v>
      </c>
    </row>
    <row r="216" spans="1:2" x14ac:dyDescent="0.2">
      <c r="A216" s="1">
        <v>0.415833333333333</v>
      </c>
      <c r="B216" s="1">
        <v>115.444560199432</v>
      </c>
    </row>
    <row r="217" spans="1:2" x14ac:dyDescent="0.2">
      <c r="A217" s="1">
        <v>0.41638888888888897</v>
      </c>
      <c r="B217" s="1">
        <v>118.546152470864</v>
      </c>
    </row>
    <row r="218" spans="1:2" x14ac:dyDescent="0.2">
      <c r="A218" s="1">
        <v>0.39305555555555599</v>
      </c>
      <c r="B218" s="1">
        <v>123.687091359606</v>
      </c>
    </row>
    <row r="219" spans="1:2" x14ac:dyDescent="0.2">
      <c r="A219" s="1">
        <v>0.40611111111111098</v>
      </c>
      <c r="B219" s="1">
        <v>119.729886109304</v>
      </c>
    </row>
    <row r="220" spans="1:2" x14ac:dyDescent="0.2">
      <c r="A220" s="1">
        <v>0.4</v>
      </c>
      <c r="B220" s="1">
        <v>121.36260680892801</v>
      </c>
    </row>
    <row r="221" spans="1:2" x14ac:dyDescent="0.2">
      <c r="A221" s="1">
        <v>0.41749999999999998</v>
      </c>
      <c r="B221" s="1">
        <v>117.457985039096</v>
      </c>
    </row>
    <row r="222" spans="1:2" x14ac:dyDescent="0.2">
      <c r="A222" s="1">
        <v>1.7122222222222201</v>
      </c>
      <c r="B222" s="1">
        <v>28.570310640566401</v>
      </c>
    </row>
    <row r="223" spans="1:2" x14ac:dyDescent="0.2">
      <c r="A223" s="1">
        <v>1.6472222222222199</v>
      </c>
      <c r="B223" s="1">
        <v>29.862850934495899</v>
      </c>
    </row>
    <row r="224" spans="1:2" x14ac:dyDescent="0.2">
      <c r="A224" s="1">
        <v>1.7761111111111101</v>
      </c>
      <c r="B224" s="1">
        <v>27.443055973250601</v>
      </c>
    </row>
    <row r="225" spans="1:2" x14ac:dyDescent="0.2">
      <c r="A225" s="1">
        <v>1.6769444444444399</v>
      </c>
      <c r="B225" s="1">
        <v>29.236720139183699</v>
      </c>
    </row>
    <row r="226" spans="1:2" x14ac:dyDescent="0.2">
      <c r="A226" s="1">
        <v>1.5969444444444401</v>
      </c>
      <c r="B226" s="1">
        <v>30.711864021523201</v>
      </c>
    </row>
    <row r="227" spans="1:2" x14ac:dyDescent="0.2">
      <c r="A227" s="1">
        <v>1.6838888888888901</v>
      </c>
      <c r="B227" s="1">
        <v>29.141804213301899</v>
      </c>
    </row>
    <row r="228" spans="1:2" x14ac:dyDescent="0.2">
      <c r="A228" s="1">
        <v>1.71138888888889</v>
      </c>
      <c r="B228" s="1">
        <v>28.562805970307799</v>
      </c>
    </row>
    <row r="229" spans="1:2" x14ac:dyDescent="0.2">
      <c r="A229" s="1">
        <v>1.7041666666666699</v>
      </c>
      <c r="B229" s="1">
        <v>28.8459310677631</v>
      </c>
    </row>
    <row r="230" spans="1:2" x14ac:dyDescent="0.2">
      <c r="A230" s="1">
        <v>1.70333333333333</v>
      </c>
      <c r="B230" s="1">
        <v>28.693766239102299</v>
      </c>
    </row>
    <row r="231" spans="1:2" x14ac:dyDescent="0.2">
      <c r="A231" s="1">
        <v>1.6458333333333299</v>
      </c>
      <c r="B231" s="1">
        <v>29.591885577619902</v>
      </c>
    </row>
    <row r="232" spans="1:2" x14ac:dyDescent="0.2">
      <c r="A232" s="1">
        <v>0.433611111111111</v>
      </c>
      <c r="B232" s="1">
        <v>115.01341863751701</v>
      </c>
    </row>
    <row r="233" spans="1:2" x14ac:dyDescent="0.2">
      <c r="A233" s="1">
        <v>0.42388888888888898</v>
      </c>
      <c r="B233" s="1">
        <v>116.55854437755499</v>
      </c>
    </row>
    <row r="234" spans="1:2" x14ac:dyDescent="0.2">
      <c r="A234" s="1">
        <v>0.43</v>
      </c>
      <c r="B234" s="1">
        <v>114.330876653012</v>
      </c>
    </row>
    <row r="235" spans="1:2" x14ac:dyDescent="0.2">
      <c r="A235" s="1">
        <v>0.43777777777777799</v>
      </c>
      <c r="B235" s="1">
        <v>111.942729604983</v>
      </c>
    </row>
    <row r="236" spans="1:2" x14ac:dyDescent="0.2">
      <c r="A236" s="1">
        <v>0.41666666666666702</v>
      </c>
      <c r="B236" s="1">
        <v>116.136463167995</v>
      </c>
    </row>
    <row r="237" spans="1:2" x14ac:dyDescent="0.2">
      <c r="A237" s="1">
        <v>0.409444444444444</v>
      </c>
      <c r="B237" s="1">
        <v>120.20973506636</v>
      </c>
    </row>
    <row r="238" spans="1:2" x14ac:dyDescent="0.2">
      <c r="A238" s="1">
        <v>0.414444444444444</v>
      </c>
      <c r="B238" s="1">
        <v>117.357913792799</v>
      </c>
    </row>
    <row r="239" spans="1:2" x14ac:dyDescent="0.2">
      <c r="A239" s="1">
        <v>0.38694444444444398</v>
      </c>
      <c r="B239" s="1">
        <v>124.988224112683</v>
      </c>
    </row>
    <row r="240" spans="1:2" x14ac:dyDescent="0.2">
      <c r="A240" s="1">
        <v>0.38611111111111102</v>
      </c>
      <c r="B240" s="1">
        <v>125.646448245478</v>
      </c>
    </row>
    <row r="241" spans="1:2" x14ac:dyDescent="0.2">
      <c r="A241" s="1">
        <v>0.40666666666666701</v>
      </c>
      <c r="B241" s="1">
        <v>120.617610882113</v>
      </c>
    </row>
    <row r="242" spans="1:2" x14ac:dyDescent="0.2">
      <c r="A242" s="1">
        <v>2.5216666666666701</v>
      </c>
      <c r="B242" s="1">
        <v>19.404212083535601</v>
      </c>
    </row>
    <row r="243" spans="1:2" x14ac:dyDescent="0.2">
      <c r="A243" s="1">
        <v>2.4500000000000002</v>
      </c>
      <c r="B243" s="1">
        <v>19.986632101090201</v>
      </c>
    </row>
    <row r="244" spans="1:2" x14ac:dyDescent="0.2">
      <c r="A244" s="1">
        <v>2.5605555555555601</v>
      </c>
      <c r="B244" s="1">
        <v>19.105775627075101</v>
      </c>
    </row>
    <row r="245" spans="1:2" x14ac:dyDescent="0.2">
      <c r="A245" s="1">
        <v>2.4811111111111099</v>
      </c>
      <c r="B245" s="1">
        <v>19.799285172253601</v>
      </c>
    </row>
    <row r="246" spans="1:2" x14ac:dyDescent="0.2">
      <c r="A246" s="1">
        <v>2.52111111111111</v>
      </c>
      <c r="B246" s="1">
        <v>19.4208295162219</v>
      </c>
    </row>
    <row r="247" spans="1:2" x14ac:dyDescent="0.2">
      <c r="A247" s="1">
        <v>2.5422222222222199</v>
      </c>
      <c r="B247" s="1">
        <v>19.275857883415402</v>
      </c>
    </row>
    <row r="248" spans="1:2" x14ac:dyDescent="0.2">
      <c r="A248" s="1">
        <v>2.4847222222222198</v>
      </c>
      <c r="B248" s="1">
        <v>19.725728597789299</v>
      </c>
    </row>
    <row r="249" spans="1:2" x14ac:dyDescent="0.2">
      <c r="A249" s="1">
        <v>2.48277777777778</v>
      </c>
      <c r="B249" s="1">
        <v>19.756796855686702</v>
      </c>
    </row>
    <row r="250" spans="1:2" x14ac:dyDescent="0.2">
      <c r="A250" s="1">
        <v>2.52388888888889</v>
      </c>
      <c r="B250" s="1">
        <v>19.420537780145299</v>
      </c>
    </row>
    <row r="251" spans="1:2" x14ac:dyDescent="0.2">
      <c r="A251" s="1">
        <v>2.4716666666666698</v>
      </c>
      <c r="B251" s="1">
        <v>19.855003642021199</v>
      </c>
    </row>
    <row r="252" spans="1:2" x14ac:dyDescent="0.2">
      <c r="A252" s="1">
        <v>0.260277777777778</v>
      </c>
      <c r="B252" s="1">
        <v>193.334649377261</v>
      </c>
    </row>
    <row r="253" spans="1:2" x14ac:dyDescent="0.2">
      <c r="A253" s="1">
        <v>0.25277777777777799</v>
      </c>
      <c r="B253" s="1">
        <v>192.90697519457899</v>
      </c>
    </row>
    <row r="254" spans="1:2" x14ac:dyDescent="0.2">
      <c r="A254" s="1">
        <v>0.25527777777777799</v>
      </c>
      <c r="B254" s="1">
        <v>191.772027644774</v>
      </c>
    </row>
    <row r="255" spans="1:2" x14ac:dyDescent="0.2">
      <c r="A255" s="1">
        <v>0.24</v>
      </c>
      <c r="B255" s="1">
        <v>199.214661112637</v>
      </c>
    </row>
    <row r="256" spans="1:2" x14ac:dyDescent="0.2">
      <c r="A256" s="1">
        <v>0.25611111111111101</v>
      </c>
      <c r="B256" s="1">
        <v>187.15305823176499</v>
      </c>
    </row>
    <row r="257" spans="1:2" x14ac:dyDescent="0.2">
      <c r="A257" s="1">
        <v>0.256388888888889</v>
      </c>
      <c r="B257" s="1">
        <v>188.63974135964401</v>
      </c>
    </row>
    <row r="258" spans="1:2" x14ac:dyDescent="0.2">
      <c r="A258" s="1">
        <v>0.26305555555555599</v>
      </c>
      <c r="B258" s="1">
        <v>188.301765219955</v>
      </c>
    </row>
    <row r="259" spans="1:2" x14ac:dyDescent="0.2">
      <c r="A259" s="1">
        <v>0.24388888888888899</v>
      </c>
      <c r="B259" s="1">
        <v>198.88146418146101</v>
      </c>
    </row>
    <row r="260" spans="1:2" x14ac:dyDescent="0.2">
      <c r="A260" s="1">
        <v>0.26194444444444398</v>
      </c>
      <c r="B260" s="1">
        <v>189.90332731824799</v>
      </c>
    </row>
    <row r="261" spans="1:2" x14ac:dyDescent="0.2">
      <c r="A261" s="1">
        <v>0.25166666666666698</v>
      </c>
      <c r="B261" s="1">
        <v>192.21843620525701</v>
      </c>
    </row>
    <row r="262" spans="1:2" x14ac:dyDescent="0.2">
      <c r="A262" s="1">
        <v>0.26361111111111102</v>
      </c>
      <c r="B262" s="1">
        <v>188.91810233180101</v>
      </c>
    </row>
    <row r="263" spans="1:2" x14ac:dyDescent="0.2">
      <c r="A263" s="1">
        <v>0.25777777777777799</v>
      </c>
      <c r="B263" s="1">
        <v>187.87728687667001</v>
      </c>
    </row>
    <row r="264" spans="1:2" x14ac:dyDescent="0.2">
      <c r="A264" s="1">
        <v>0.25777777777777799</v>
      </c>
      <c r="B264" s="1">
        <v>193.94089495079299</v>
      </c>
    </row>
    <row r="265" spans="1:2" x14ac:dyDescent="0.2">
      <c r="A265" s="1">
        <v>0.241666666666667</v>
      </c>
      <c r="B265" s="1">
        <v>201.923753328506</v>
      </c>
    </row>
    <row r="266" spans="1:2" x14ac:dyDescent="0.2">
      <c r="A266" s="1">
        <v>0.26083333333333297</v>
      </c>
      <c r="B266" s="1">
        <v>185.140150734381</v>
      </c>
    </row>
    <row r="267" spans="1:2" x14ac:dyDescent="0.2">
      <c r="A267" s="1">
        <v>0.256388888888889</v>
      </c>
      <c r="B267" s="1">
        <v>188.96800706869399</v>
      </c>
    </row>
    <row r="268" spans="1:2" x14ac:dyDescent="0.2">
      <c r="A268" s="1">
        <v>0.26638888888888901</v>
      </c>
      <c r="B268" s="1">
        <v>185.636708310714</v>
      </c>
    </row>
    <row r="269" spans="1:2" x14ac:dyDescent="0.2">
      <c r="A269" s="1">
        <v>0.24638888888888899</v>
      </c>
      <c r="B269" s="1">
        <v>197.418105242493</v>
      </c>
    </row>
    <row r="270" spans="1:2" x14ac:dyDescent="0.2">
      <c r="A270" s="1">
        <v>0.25333333333333302</v>
      </c>
      <c r="B270" s="1">
        <v>193.79811344999399</v>
      </c>
    </row>
    <row r="271" spans="1:2" x14ac:dyDescent="0.2">
      <c r="A271" s="1">
        <v>0.239722222222222</v>
      </c>
      <c r="B271" s="1">
        <v>201.98916419595099</v>
      </c>
    </row>
    <row r="272" spans="1:2" x14ac:dyDescent="0.2">
      <c r="A272" s="1">
        <v>0.61027777777777803</v>
      </c>
      <c r="B272" s="1">
        <v>79.266943003406993</v>
      </c>
    </row>
    <row r="273" spans="1:2" x14ac:dyDescent="0.2">
      <c r="A273" s="1">
        <v>0.600833333333333</v>
      </c>
      <c r="B273" s="1">
        <v>81.024887414443697</v>
      </c>
    </row>
    <row r="274" spans="1:2" x14ac:dyDescent="0.2">
      <c r="A274" s="1">
        <v>0.580277777777778</v>
      </c>
      <c r="B274" s="1">
        <v>84.845050975682199</v>
      </c>
    </row>
    <row r="275" spans="1:2" x14ac:dyDescent="0.2">
      <c r="A275" s="1">
        <v>0.57333333333333303</v>
      </c>
      <c r="B275" s="1">
        <v>85.735226632006601</v>
      </c>
    </row>
    <row r="276" spans="1:2" x14ac:dyDescent="0.2">
      <c r="A276" s="1">
        <v>0.56833333333333302</v>
      </c>
      <c r="B276" s="1">
        <v>86.487580074486402</v>
      </c>
    </row>
    <row r="277" spans="1:2" x14ac:dyDescent="0.2">
      <c r="A277" s="1">
        <v>0.59222222222222198</v>
      </c>
      <c r="B277" s="1">
        <v>83.363545935406904</v>
      </c>
    </row>
    <row r="278" spans="1:2" x14ac:dyDescent="0.2">
      <c r="A278" s="1">
        <v>0.594444444444444</v>
      </c>
      <c r="B278" s="1">
        <v>81.7616912926091</v>
      </c>
    </row>
    <row r="279" spans="1:2" x14ac:dyDescent="0.2">
      <c r="A279" s="1">
        <v>0.61583333333333301</v>
      </c>
      <c r="B279" s="1">
        <v>80.023661360866697</v>
      </c>
    </row>
    <row r="280" spans="1:2" x14ac:dyDescent="0.2">
      <c r="A280" s="1">
        <v>0.61111111111111105</v>
      </c>
      <c r="B280" s="1">
        <v>79.455556766098894</v>
      </c>
    </row>
    <row r="281" spans="1:2" x14ac:dyDescent="0.2">
      <c r="A281" s="1">
        <v>0.57805555555555599</v>
      </c>
      <c r="B281" s="1">
        <v>84.710278721177801</v>
      </c>
    </row>
    <row r="282" spans="1:2" x14ac:dyDescent="0.2">
      <c r="A282" s="1">
        <v>1.5194444444444399</v>
      </c>
      <c r="B282" s="1">
        <v>32.212560276853402</v>
      </c>
    </row>
    <row r="283" spans="1:2" x14ac:dyDescent="0.2">
      <c r="A283" s="1">
        <v>1.47888888888889</v>
      </c>
      <c r="B283" s="1">
        <v>33.160447113967003</v>
      </c>
    </row>
    <row r="284" spans="1:2" x14ac:dyDescent="0.2">
      <c r="A284" s="1">
        <v>1.5577777777777799</v>
      </c>
      <c r="B284" s="1">
        <v>31.492634557012899</v>
      </c>
    </row>
    <row r="285" spans="1:2" x14ac:dyDescent="0.2">
      <c r="A285" s="1">
        <v>1.4961111111111101</v>
      </c>
      <c r="B285" s="1">
        <v>32.793526542669198</v>
      </c>
    </row>
    <row r="286" spans="1:2" x14ac:dyDescent="0.2">
      <c r="A286" s="1">
        <v>1.5225</v>
      </c>
      <c r="B286" s="1">
        <v>32.185609825972499</v>
      </c>
    </row>
    <row r="287" spans="1:2" x14ac:dyDescent="0.2">
      <c r="A287" s="1">
        <v>1.47611111111111</v>
      </c>
      <c r="B287" s="1">
        <v>33.224187844064303</v>
      </c>
    </row>
    <row r="288" spans="1:2" x14ac:dyDescent="0.2">
      <c r="A288" s="1">
        <v>1.47277777777778</v>
      </c>
      <c r="B288" s="1">
        <v>33.156867521972799</v>
      </c>
    </row>
    <row r="289" spans="1:2" x14ac:dyDescent="0.2">
      <c r="A289" s="1">
        <v>1.51583333333333</v>
      </c>
      <c r="B289" s="1">
        <v>32.213249294362299</v>
      </c>
    </row>
    <row r="290" spans="1:2" x14ac:dyDescent="0.2">
      <c r="A290" s="1">
        <v>1.5247222222222201</v>
      </c>
      <c r="B290" s="1">
        <v>32.101777235661501</v>
      </c>
    </row>
    <row r="291" spans="1:2" x14ac:dyDescent="0.2">
      <c r="A291" s="1">
        <v>1.4697222222222199</v>
      </c>
      <c r="B291" s="1">
        <v>33.307840576326598</v>
      </c>
    </row>
    <row r="292" spans="1:2" x14ac:dyDescent="0.2">
      <c r="A292" s="1">
        <v>0.26444444444444398</v>
      </c>
      <c r="B292" s="1">
        <v>193.73685609538001</v>
      </c>
    </row>
    <row r="293" spans="1:2" x14ac:dyDescent="0.2">
      <c r="A293" s="1">
        <v>0.2525</v>
      </c>
      <c r="B293" s="1">
        <v>194.444977543368</v>
      </c>
    </row>
    <row r="294" spans="1:2" x14ac:dyDescent="0.2">
      <c r="A294" s="1">
        <v>0.260277777777778</v>
      </c>
      <c r="B294" s="1">
        <v>193.852442207031</v>
      </c>
    </row>
    <row r="295" spans="1:2" x14ac:dyDescent="0.2">
      <c r="A295" s="1">
        <v>0.245</v>
      </c>
      <c r="B295" s="1">
        <v>199.47081776652999</v>
      </c>
    </row>
    <row r="296" spans="1:2" x14ac:dyDescent="0.2">
      <c r="A296" s="1">
        <v>0.25027777777777799</v>
      </c>
      <c r="B296" s="1">
        <v>195.434115967926</v>
      </c>
    </row>
    <row r="297" spans="1:2" x14ac:dyDescent="0.2">
      <c r="A297" s="1">
        <v>0.25166666666666698</v>
      </c>
      <c r="B297" s="1">
        <v>191.850009504399</v>
      </c>
    </row>
    <row r="298" spans="1:2" x14ac:dyDescent="0.2">
      <c r="A298" s="1">
        <v>0.26222222222222202</v>
      </c>
      <c r="B298" s="1">
        <v>188.21473978739701</v>
      </c>
    </row>
    <row r="299" spans="1:2" x14ac:dyDescent="0.2">
      <c r="A299" s="1">
        <v>0.24777777777777801</v>
      </c>
      <c r="B299" s="1">
        <v>199.818974234314</v>
      </c>
    </row>
    <row r="300" spans="1:2" x14ac:dyDescent="0.2">
      <c r="A300" s="1">
        <v>0.258888888888889</v>
      </c>
      <c r="B300" s="1">
        <v>188.97100223165901</v>
      </c>
    </row>
    <row r="301" spans="1:2" x14ac:dyDescent="0.2">
      <c r="A301" s="1">
        <v>0.249444444444444</v>
      </c>
      <c r="B301" s="1">
        <v>190.22927615435</v>
      </c>
    </row>
    <row r="302" spans="1:2" x14ac:dyDescent="0.2">
      <c r="A302" s="1">
        <v>0.26305555555555599</v>
      </c>
      <c r="B302" s="1">
        <v>189.75091159173701</v>
      </c>
    </row>
    <row r="303" spans="1:2" x14ac:dyDescent="0.2">
      <c r="A303" s="1">
        <v>0.25722222222222202</v>
      </c>
      <c r="B303" s="1">
        <v>190.89763062848499</v>
      </c>
    </row>
    <row r="304" spans="1:2" x14ac:dyDescent="0.2">
      <c r="A304" s="1">
        <v>0.25555555555555598</v>
      </c>
      <c r="B304" s="1">
        <v>193.597561556362</v>
      </c>
    </row>
    <row r="305" spans="1:2" x14ac:dyDescent="0.2">
      <c r="A305" s="1">
        <v>0.244166666666667</v>
      </c>
      <c r="B305" s="1">
        <v>198.59585997153201</v>
      </c>
    </row>
    <row r="306" spans="1:2" x14ac:dyDescent="0.2">
      <c r="A306" s="1">
        <v>0.26250000000000001</v>
      </c>
      <c r="B306" s="1">
        <v>186.11986622775001</v>
      </c>
    </row>
    <row r="307" spans="1:2" x14ac:dyDescent="0.2">
      <c r="A307" s="1">
        <v>0.25277777777777799</v>
      </c>
      <c r="B307" s="1">
        <v>193.39074386564101</v>
      </c>
    </row>
    <row r="308" spans="1:2" x14ac:dyDescent="0.2">
      <c r="A308" s="1">
        <v>0.26388888888888901</v>
      </c>
      <c r="B308" s="1">
        <v>186.90156382804901</v>
      </c>
    </row>
    <row r="309" spans="1:2" x14ac:dyDescent="0.2">
      <c r="A309" s="1">
        <v>0.24583333333333299</v>
      </c>
      <c r="B309" s="1">
        <v>199.78989378511099</v>
      </c>
    </row>
    <row r="310" spans="1:2" x14ac:dyDescent="0.2">
      <c r="A310" s="1">
        <v>0.25055555555555598</v>
      </c>
      <c r="B310" s="1">
        <v>195.596376240116</v>
      </c>
    </row>
    <row r="311" spans="1:2" x14ac:dyDescent="0.2">
      <c r="A311" s="1">
        <v>0.23833333333333301</v>
      </c>
      <c r="B311" s="1">
        <v>204.371453830316</v>
      </c>
    </row>
    <row r="312" spans="1:2" x14ac:dyDescent="0.2">
      <c r="A312" s="1">
        <v>0.64472222222222197</v>
      </c>
      <c r="B312" s="1">
        <v>76.560150479085095</v>
      </c>
    </row>
    <row r="313" spans="1:2" x14ac:dyDescent="0.2">
      <c r="A313" s="1">
        <v>0.60916666666666697</v>
      </c>
      <c r="B313" s="1">
        <v>80.862218066440803</v>
      </c>
    </row>
    <row r="314" spans="1:2" x14ac:dyDescent="0.2">
      <c r="A314" s="1">
        <v>0.60972222222222205</v>
      </c>
      <c r="B314" s="1">
        <v>80.614527578489401</v>
      </c>
    </row>
    <row r="315" spans="1:2" x14ac:dyDescent="0.2">
      <c r="A315" s="1">
        <v>0.63944444444444404</v>
      </c>
      <c r="B315" s="1">
        <v>76.539810261494296</v>
      </c>
    </row>
    <row r="316" spans="1:2" x14ac:dyDescent="0.2">
      <c r="A316" s="1">
        <v>0.61194444444444396</v>
      </c>
      <c r="B316" s="1">
        <v>80.346793852715805</v>
      </c>
    </row>
    <row r="317" spans="1:2" x14ac:dyDescent="0.2">
      <c r="A317" s="1">
        <v>0.62805555555555603</v>
      </c>
      <c r="B317" s="1">
        <v>78.344353207292102</v>
      </c>
    </row>
    <row r="318" spans="1:2" x14ac:dyDescent="0.2">
      <c r="A318" s="1">
        <v>0.593055555555556</v>
      </c>
      <c r="B318" s="1">
        <v>83.055172716393102</v>
      </c>
    </row>
    <row r="319" spans="1:2" x14ac:dyDescent="0.2">
      <c r="A319" s="1">
        <v>0.62083333333333302</v>
      </c>
      <c r="B319" s="1">
        <v>79.049602881061404</v>
      </c>
    </row>
    <row r="320" spans="1:2" x14ac:dyDescent="0.2">
      <c r="A320" s="1">
        <v>0.58722222222222198</v>
      </c>
      <c r="B320" s="1">
        <v>82.351478191842901</v>
      </c>
    </row>
    <row r="321" spans="1:2" x14ac:dyDescent="0.2">
      <c r="A321" s="1">
        <v>0.58944444444444399</v>
      </c>
      <c r="B321" s="1">
        <v>83.552612204935201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</vt:lpstr>
      <vt:lpstr>ResponseTime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Ferrante</cp:lastModifiedBy>
  <cp:revision>7</cp:revision>
  <dcterms:created xsi:type="dcterms:W3CDTF">2020-06-11T16:06:55Z</dcterms:created>
  <dcterms:modified xsi:type="dcterms:W3CDTF">2020-06-13T12:14:55Z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