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<sst xmlns="http://schemas.openxmlformats.org/spreadsheetml/2006/main" count="210" uniqueCount="54">
  <si>
    <t xml:space="preserve">I</t>
  </si>
  <si>
    <t xml:space="preserve">A</t>
  </si>
  <si>
    <t xml:space="preserve">B</t>
  </si>
  <si>
    <t xml:space="preserve">C</t>
  </si>
  <si>
    <t xml:space="preserve">AB</t>
  </si>
  <si>
    <t xml:space="preserve">AC</t>
  </si>
  <si>
    <t xml:space="preserve">BC</t>
  </si>
  <si>
    <t xml:space="preserve">CA</t>
  </si>
  <si>
    <t xml:space="preserve">ABC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</si>
  <si>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</si>
  <si>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</si>
  <si>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</si>
  <si>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</si>
  <si>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</si>
  <si>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y6</t>
  </si>
  <si>
    <t xml:space="preserve">y7</t>
  </si>
  <si>
    <t xml:space="preserve">y8</t>
  </si>
  <si>
    <t xml:space="preserve">y9</t>
  </si>
  <si>
    <t xml:space="preserve">y10</t>
  </si>
  <si>
    <t xml:space="preserve">yMean</t>
  </si>
  <si>
    <t xml:space="preserve">y1-ym</t>
  </si>
  <si>
    <t xml:space="preserve">y2-ym</t>
  </si>
  <si>
    <t xml:space="preserve">y3-ym</t>
  </si>
  <si>
    <t xml:space="preserve">y4-ym</t>
  </si>
  <si>
    <t xml:space="preserve">y5-ym</t>
  </si>
  <si>
    <t xml:space="preserve">y6-ym</t>
  </si>
  <si>
    <t xml:space="preserve">y7-ym</t>
  </si>
  <si>
    <t xml:space="preserve">y8-ym</t>
  </si>
  <si>
    <t xml:space="preserve">y9-ym</t>
  </si>
  <si>
    <t xml:space="preserve">y10-ym</t>
  </si>
  <si>
    <t xml:space="preserve">sum</t>
  </si>
  <si>
    <t xml:space="preserve">qi</t>
  </si>
  <si>
    <t xml:space="preserve">8*qi^2</t>
  </si>
  <si>
    <t xml:space="preserve">SSE</t>
  </si>
  <si>
    <t xml:space="preserve">variation</t>
  </si>
  <si>
    <t xml:space="preserve">SST</t>
  </si>
  <si>
    <t xml:space="preserve">Processor</t>
  </si>
  <si>
    <t xml:space="preserve">scenario</t>
  </si>
  <si>
    <t xml:space="preserve">config</t>
  </si>
  <si>
    <t xml:space="preserve">throughput</t>
  </si>
  <si>
    <t xml:space="preserve">Disk</t>
  </si>
  <si>
    <t xml:space="preserve">s1</t>
  </si>
  <si>
    <t xml:space="preserve">c1</t>
  </si>
  <si>
    <t xml:space="preserve">RemoteServer</t>
  </si>
  <si>
    <t xml:space="preserve">ServiceTime</t>
  </si>
  <si>
    <t xml:space="preserve">High</t>
  </si>
  <si>
    <t xml:space="preserve">Low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</si>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</sst>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4296875" defaultRowHeight="12.75" zeroHeight="false" outlineLevelRow="0" outlineLevelCol="0"/>
  <cols>
    <col collapsed="false" customWidth="true" hidden="false" outlineLevel="0" max="22" min="22" style="0" width="11.99"/>
    <col collapsed="false" customWidth="true" hidden="false" outlineLevel="0" max="24" min="24" style="0" width="11.99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</row>
    <row r="2" customFormat="false" ht="13.1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C2*E2</f>
        <v>1</v>
      </c>
      <c r="J2" s="0" t="n">
        <f aca="false">C2*D2*E2</f>
        <v>1</v>
      </c>
      <c r="K2" s="1" t="n">
        <v>9.84605263157895</v>
      </c>
      <c r="L2" s="1" t="n">
        <v>9.76105263157895</v>
      </c>
      <c r="M2" s="1" t="n">
        <v>9.985</v>
      </c>
      <c r="N2" s="1" t="n">
        <v>9.80210526315789</v>
      </c>
      <c r="O2" s="1" t="n">
        <v>9.90763157894737</v>
      </c>
      <c r="P2" s="1" t="n">
        <v>9.98684210526316</v>
      </c>
      <c r="Q2" s="1" t="n">
        <v>9.74973684210526</v>
      </c>
      <c r="R2" s="1" t="n">
        <v>9.81</v>
      </c>
      <c r="S2" s="1" t="n">
        <v>9.85552631578947</v>
      </c>
      <c r="T2" s="1" t="n">
        <v>9.83894736842105</v>
      </c>
      <c r="U2" s="0" t="n">
        <f aca="false">AVERAGE(K2:T2)</f>
        <v>9.85428947368421</v>
      </c>
      <c r="V2" s="0" t="n">
        <f aca="false">K2-$U2</f>
        <v>-0.00823684210526032</v>
      </c>
      <c r="W2" s="0" t="n">
        <f aca="false">L2-$U2</f>
        <v>-0.0932368421052594</v>
      </c>
      <c r="X2" s="0" t="n">
        <f aca="false">M2-$U2</f>
        <v>0.13071052631579</v>
      </c>
      <c r="Y2" s="0" t="n">
        <f aca="false">N2-$U2</f>
        <v>-0.0521842105263204</v>
      </c>
      <c r="Z2" s="0" t="n">
        <f aca="false">O2-$U2</f>
        <v>0.0533421052631606</v>
      </c>
      <c r="AA2" s="0" t="n">
        <f aca="false">P2-$U2</f>
        <v>0.13255263157895</v>
      </c>
      <c r="AB2" s="0" t="n">
        <f aca="false">Q2-$U2</f>
        <v>-0.104552631578949</v>
      </c>
      <c r="AC2" s="0" t="n">
        <f aca="false">R2-$U2</f>
        <v>-0.0442894736842092</v>
      </c>
      <c r="AD2" s="0" t="n">
        <f aca="false">S2-$U2</f>
        <v>0.00123684210526065</v>
      </c>
      <c r="AE2" s="0" t="n">
        <f aca="false">T2-$U2</f>
        <v>-0.0153421052631604</v>
      </c>
    </row>
    <row r="3" customFormat="false" ht="13.1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C3*E3</f>
        <v>-1</v>
      </c>
      <c r="J3" s="0" t="n">
        <f aca="false">C3*D3*E3</f>
        <v>1</v>
      </c>
      <c r="K3" s="1" t="n">
        <v>1.01394736842105</v>
      </c>
      <c r="L3" s="1" t="n">
        <v>0.957368421052632</v>
      </c>
      <c r="M3" s="1" t="n">
        <v>1.00105263157895</v>
      </c>
      <c r="N3" s="1" t="n">
        <v>0.995263157894737</v>
      </c>
      <c r="O3" s="1" t="n">
        <v>0.932105263157895</v>
      </c>
      <c r="P3" s="1" t="n">
        <v>0.990526315789474</v>
      </c>
      <c r="Q3" s="1" t="n">
        <v>0.958947368421053</v>
      </c>
      <c r="R3" s="1" t="n">
        <v>0.980263157894737</v>
      </c>
      <c r="S3" s="1" t="n">
        <v>0.987631578947368</v>
      </c>
      <c r="T3" s="1" t="n">
        <v>0.976842105263158</v>
      </c>
      <c r="U3" s="0" t="n">
        <f aca="false">AVERAGE(K3:T3)</f>
        <v>0.979394736842105</v>
      </c>
      <c r="V3" s="0" t="n">
        <f aca="false">K3-U3</f>
        <v>0.0345526315789446</v>
      </c>
      <c r="W3" s="0" t="n">
        <f aca="false">L3-$U3</f>
        <v>-0.0220263157894733</v>
      </c>
      <c r="X3" s="0" t="n">
        <f aca="false">M3-$U3</f>
        <v>0.0216578947368447</v>
      </c>
      <c r="Y3" s="0" t="n">
        <f aca="false">N3-$U3</f>
        <v>0.0158684210526314</v>
      </c>
      <c r="Z3" s="0" t="n">
        <f aca="false">O3-$U3</f>
        <v>-0.0472894736842104</v>
      </c>
      <c r="AA3" s="0" t="n">
        <f aca="false">P3-$U3</f>
        <v>0.0111315789473686</v>
      </c>
      <c r="AB3" s="0" t="n">
        <f aca="false">Q3-$U3</f>
        <v>-0.0204473684210524</v>
      </c>
      <c r="AC3" s="0" t="n">
        <f aca="false">R3-$U3</f>
        <v>0.000868421052631407</v>
      </c>
      <c r="AD3" s="0" t="n">
        <f aca="false">S3-$U3</f>
        <v>0.00823684210526265</v>
      </c>
      <c r="AE3" s="0" t="n">
        <f aca="false">T3-$U3</f>
        <v>-0.00255263157894725</v>
      </c>
    </row>
    <row r="4" customFormat="false" ht="13.1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C4*E4</f>
        <v>-1</v>
      </c>
      <c r="J4" s="0" t="n">
        <f aca="false">C4*D4*E4</f>
        <v>-1</v>
      </c>
      <c r="K4" s="1" t="n">
        <v>1.00710526315789</v>
      </c>
      <c r="L4" s="1" t="n">
        <v>0.958684210526316</v>
      </c>
      <c r="M4" s="1" t="n">
        <v>0.993947368421053</v>
      </c>
      <c r="N4" s="1" t="n">
        <v>1</v>
      </c>
      <c r="O4" s="1" t="n">
        <v>0.932894736842105</v>
      </c>
      <c r="P4" s="1" t="n">
        <v>0.993421052631579</v>
      </c>
      <c r="Q4" s="1" t="n">
        <v>0.958157894736842</v>
      </c>
      <c r="R4" s="1" t="n">
        <v>0.983947368421053</v>
      </c>
      <c r="S4" s="1" t="n">
        <v>0.981052631578947</v>
      </c>
      <c r="T4" s="1" t="n">
        <v>0.987894736842105</v>
      </c>
      <c r="U4" s="0" t="n">
        <f aca="false">AVERAGE(K4:T4)</f>
        <v>0.979710526315789</v>
      </c>
      <c r="V4" s="0" t="n">
        <f aca="false">K4-U4</f>
        <v>0.0273947368421013</v>
      </c>
      <c r="W4" s="0" t="n">
        <f aca="false">L4-$U4</f>
        <v>-0.0210263157894728</v>
      </c>
      <c r="X4" s="0" t="n">
        <f aca="false">M4-$U4</f>
        <v>0.0142368421052642</v>
      </c>
      <c r="Y4" s="0" t="n">
        <f aca="false">N4-$U4</f>
        <v>0.0202894736842112</v>
      </c>
      <c r="Z4" s="0" t="n">
        <f aca="false">O4-$U4</f>
        <v>-0.0468157894736837</v>
      </c>
      <c r="AA4" s="0" t="n">
        <f aca="false">P4-$U4</f>
        <v>0.0137105263157902</v>
      </c>
      <c r="AB4" s="0" t="n">
        <f aca="false">Q4-$U4</f>
        <v>-0.0215526315789467</v>
      </c>
      <c r="AC4" s="0" t="n">
        <f aca="false">R4-$U4</f>
        <v>0.00423684210526421</v>
      </c>
      <c r="AD4" s="0" t="n">
        <f aca="false">S4-$U4</f>
        <v>0.00134210526315814</v>
      </c>
      <c r="AE4" s="0" t="n">
        <f aca="false">T4-$U4</f>
        <v>0.00818421052631624</v>
      </c>
    </row>
    <row r="5" customFormat="false" ht="13.1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C5*E5</f>
        <v>1</v>
      </c>
      <c r="J5" s="0" t="n">
        <f aca="false">C5*D5*E5</f>
        <v>-1</v>
      </c>
      <c r="K5" s="1" t="n">
        <v>9.29657894736842</v>
      </c>
      <c r="L5" s="1" t="n">
        <v>9.30842105263158</v>
      </c>
      <c r="M5" s="1" t="n">
        <v>9.43631578947368</v>
      </c>
      <c r="N5" s="1" t="n">
        <v>9.31973684210526</v>
      </c>
      <c r="O5" s="1" t="n">
        <v>9.34578947368421</v>
      </c>
      <c r="P5" s="1" t="n">
        <v>9.44315789473684</v>
      </c>
      <c r="Q5" s="1" t="n">
        <v>9.19526315789474</v>
      </c>
      <c r="R5" s="1" t="n">
        <v>9.33473684210526</v>
      </c>
      <c r="S5" s="1" t="n">
        <v>9.24315789473684</v>
      </c>
      <c r="T5" s="1" t="n">
        <v>9.33078947368421</v>
      </c>
      <c r="U5" s="0" t="n">
        <f aca="false">AVERAGE(K5:T5)</f>
        <v>9.3253947368421</v>
      </c>
      <c r="V5" s="0" t="n">
        <f aca="false">K5-U5</f>
        <v>-0.0288157894736827</v>
      </c>
      <c r="W5" s="0" t="n">
        <f aca="false">L5-$U5</f>
        <v>-0.016973684210523</v>
      </c>
      <c r="X5" s="0" t="n">
        <f aca="false">M5-$U5</f>
        <v>0.110921052631577</v>
      </c>
      <c r="Y5" s="0" t="n">
        <f aca="false">N5-$U5</f>
        <v>-0.0056578947368422</v>
      </c>
      <c r="Z5" s="0" t="n">
        <f aca="false">O5-$U5</f>
        <v>0.0203947368421069</v>
      </c>
      <c r="AA5" s="0" t="n">
        <f aca="false">P5-$U5</f>
        <v>0.117763157894737</v>
      </c>
      <c r="AB5" s="0" t="n">
        <f aca="false">Q5-$U5</f>
        <v>-0.130131578947363</v>
      </c>
      <c r="AC5" s="0" t="n">
        <f aca="false">R5-$U5</f>
        <v>0.0093421052631566</v>
      </c>
      <c r="AD5" s="0" t="n">
        <f aca="false">S5-$U5</f>
        <v>-0.0822368421052637</v>
      </c>
      <c r="AE5" s="0" t="n">
        <f aca="false">T5-$U5</f>
        <v>0.00539473684210634</v>
      </c>
    </row>
    <row r="6" customFormat="false" ht="13.1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C6*E6</f>
        <v>-1</v>
      </c>
      <c r="J6" s="0" t="n">
        <f aca="false">C6*D6*E6</f>
        <v>-1</v>
      </c>
      <c r="K6" s="1" t="n">
        <v>9.83842105263158</v>
      </c>
      <c r="L6" s="1" t="n">
        <v>9.71842105263158</v>
      </c>
      <c r="M6" s="1" t="n">
        <v>9.94315789473684</v>
      </c>
      <c r="N6" s="1" t="n">
        <v>9.79131578947368</v>
      </c>
      <c r="O6" s="1" t="n">
        <v>9.91789473684211</v>
      </c>
      <c r="P6" s="1" t="n">
        <v>10.0384210526316</v>
      </c>
      <c r="Q6" s="1" t="n">
        <v>9.80315789473684</v>
      </c>
      <c r="R6" s="1" t="n">
        <v>9.75789473684211</v>
      </c>
      <c r="S6" s="1" t="n">
        <v>9.78394736842105</v>
      </c>
      <c r="T6" s="1" t="n">
        <v>9.82736842105263</v>
      </c>
      <c r="U6" s="0" t="n">
        <f aca="false">AVERAGE(K6:T6)</f>
        <v>9.842</v>
      </c>
      <c r="V6" s="0" t="n">
        <f aca="false">K6-U6</f>
        <v>-0.00357894736842113</v>
      </c>
      <c r="W6" s="0" t="n">
        <f aca="false">L6-$U6</f>
        <v>-0.12357894736842</v>
      </c>
      <c r="X6" s="0" t="n">
        <f aca="false">M6-$U6</f>
        <v>0.10115789473684</v>
      </c>
      <c r="Y6" s="0" t="n">
        <f aca="false">N6-$U6</f>
        <v>-0.0506842105263203</v>
      </c>
      <c r="Z6" s="0" t="n">
        <f aca="false">O6-$U6</f>
        <v>0.075894736842109</v>
      </c>
      <c r="AA6" s="0" t="n">
        <f aca="false">P6-$U6</f>
        <v>0.196421052631599</v>
      </c>
      <c r="AB6" s="0" t="n">
        <f aca="false">Q6-$U6</f>
        <v>-0.0388421052631607</v>
      </c>
      <c r="AC6" s="0" t="n">
        <f aca="false">R6-$U6</f>
        <v>-0.0841052631578911</v>
      </c>
      <c r="AD6" s="0" t="n">
        <f aca="false">S6-$U6</f>
        <v>-0.0580526315789509</v>
      </c>
      <c r="AE6" s="0" t="n">
        <f aca="false">T6-$U6</f>
        <v>-0.0146315789473697</v>
      </c>
    </row>
    <row r="7" customFormat="false" ht="13.1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C7*E7</f>
        <v>1</v>
      </c>
      <c r="J7" s="0" t="n">
        <f aca="false">C7*D7*E7</f>
        <v>-1</v>
      </c>
      <c r="K7" s="1" t="n">
        <v>1.00763157894737</v>
      </c>
      <c r="L7" s="1" t="n">
        <v>0.965526315789474</v>
      </c>
      <c r="M7" s="1" t="n">
        <v>0.994210526315789</v>
      </c>
      <c r="N7" s="1" t="n">
        <v>1.00657894736842</v>
      </c>
      <c r="O7" s="1" t="n">
        <v>0.940526315789474</v>
      </c>
      <c r="P7" s="1" t="n">
        <v>0.989210526315789</v>
      </c>
      <c r="Q7" s="1" t="n">
        <v>0.956052631578947</v>
      </c>
      <c r="R7" s="1" t="n">
        <v>0.992105263157895</v>
      </c>
      <c r="S7" s="1" t="n">
        <v>0.977368421052632</v>
      </c>
      <c r="T7" s="1" t="n">
        <v>0.978157894736842</v>
      </c>
      <c r="U7" s="0" t="n">
        <f aca="false">AVERAGE(K7:T7)</f>
        <v>0.980736842105263</v>
      </c>
      <c r="V7" s="0" t="n">
        <f aca="false">K7-U7</f>
        <v>0.0268947368421069</v>
      </c>
      <c r="W7" s="0" t="n">
        <f aca="false">L7-$U7</f>
        <v>-0.0152105263157891</v>
      </c>
      <c r="X7" s="0" t="n">
        <f aca="false">M7-$U7</f>
        <v>0.0134736842105259</v>
      </c>
      <c r="Y7" s="0" t="n">
        <f aca="false">N7-$U7</f>
        <v>0.0258421052631568</v>
      </c>
      <c r="Z7" s="0" t="n">
        <f aca="false">O7-$U7</f>
        <v>-0.040210526315789</v>
      </c>
      <c r="AA7" s="0" t="n">
        <f aca="false">P7-$U7</f>
        <v>0.00847368421052575</v>
      </c>
      <c r="AB7" s="0" t="n">
        <f aca="false">Q7-$U7</f>
        <v>-0.024684210526316</v>
      </c>
      <c r="AC7" s="0" t="n">
        <f aca="false">R7-$U7</f>
        <v>0.011368421052632</v>
      </c>
      <c r="AD7" s="0" t="n">
        <f aca="false">S7-$U7</f>
        <v>-0.00336842105263102</v>
      </c>
      <c r="AE7" s="0" t="n">
        <f aca="false">T7-$U7</f>
        <v>-0.00257894736842101</v>
      </c>
    </row>
    <row r="8" customFormat="false" ht="13.1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C8*E8</f>
        <v>1</v>
      </c>
      <c r="J8" s="0" t="n">
        <f aca="false">C8*D8*E8</f>
        <v>1</v>
      </c>
      <c r="K8" s="1" t="n">
        <v>1.01289473684211</v>
      </c>
      <c r="L8" s="1" t="n">
        <v>0.953421052631579</v>
      </c>
      <c r="M8" s="1" t="n">
        <v>0.991842105263158</v>
      </c>
      <c r="N8" s="1" t="n">
        <v>1</v>
      </c>
      <c r="O8" s="1" t="n">
        <v>0.938157894736842</v>
      </c>
      <c r="P8" s="1" t="n">
        <v>0.999210526315789</v>
      </c>
      <c r="Q8" s="1" t="n">
        <v>0.952105263157895</v>
      </c>
      <c r="R8" s="1" t="n">
        <v>0.983947368421053</v>
      </c>
      <c r="S8" s="1" t="n">
        <v>0.977894736842105</v>
      </c>
      <c r="T8" s="1" t="n">
        <v>0.981052631578947</v>
      </c>
      <c r="U8" s="0" t="n">
        <f aca="false">AVERAGE(K8:T8)</f>
        <v>0.979052631578948</v>
      </c>
      <c r="V8" s="0" t="n">
        <f aca="false">K8-U8</f>
        <v>0.0338421052631621</v>
      </c>
      <c r="W8" s="0" t="n">
        <f aca="false">L8-$U8</f>
        <v>-0.0256315789473689</v>
      </c>
      <c r="X8" s="0" t="n">
        <f aca="false">M8-$U8</f>
        <v>0.0127894736842104</v>
      </c>
      <c r="Y8" s="0" t="n">
        <f aca="false">N8-$U8</f>
        <v>0.0209473684210522</v>
      </c>
      <c r="Z8" s="0" t="n">
        <f aca="false">O8-$U8</f>
        <v>-0.0408947368421059</v>
      </c>
      <c r="AA8" s="0" t="n">
        <f aca="false">P8-$U8</f>
        <v>0.0201578947368412</v>
      </c>
      <c r="AB8" s="0" t="n">
        <f aca="false">Q8-$U8</f>
        <v>-0.0269473684210527</v>
      </c>
      <c r="AC8" s="0" t="n">
        <f aca="false">R8-$U8</f>
        <v>0.00489473684210517</v>
      </c>
      <c r="AD8" s="0" t="n">
        <f aca="false">S8-$U8</f>
        <v>-0.0011578947368428</v>
      </c>
      <c r="AE8" s="0" t="n">
        <f aca="false">T8-$U8</f>
        <v>0.00199999999999911</v>
      </c>
    </row>
    <row r="9" customFormat="false" ht="13.1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C9*E9</f>
        <v>-1</v>
      </c>
      <c r="J9" s="0" t="n">
        <f aca="false">C9*D9*E9</f>
        <v>1</v>
      </c>
      <c r="K9" s="1" t="n">
        <v>9.34868421052632</v>
      </c>
      <c r="L9" s="1" t="n">
        <v>9.33289473684211</v>
      </c>
      <c r="M9" s="1" t="n">
        <v>9.40842105263158</v>
      </c>
      <c r="N9" s="1" t="n">
        <v>9.26684210526316</v>
      </c>
      <c r="O9" s="1" t="n">
        <v>9.35552631578947</v>
      </c>
      <c r="P9" s="1" t="n">
        <v>9.36184210526316</v>
      </c>
      <c r="Q9" s="1" t="n">
        <v>9.20921052631579</v>
      </c>
      <c r="R9" s="1" t="n">
        <v>9.19368421052632</v>
      </c>
      <c r="S9" s="1" t="n">
        <v>9.32842105263158</v>
      </c>
      <c r="T9" s="1" t="n">
        <v>9.33236842105263</v>
      </c>
      <c r="U9" s="0" t="n">
        <f aca="false">AVERAGE(K9:T9)</f>
        <v>9.31378947368421</v>
      </c>
      <c r="V9" s="0" t="n">
        <f aca="false">K9-U9</f>
        <v>0.0348947368421086</v>
      </c>
      <c r="W9" s="0" t="n">
        <f aca="false">L9-$U9</f>
        <v>0.0191052631578987</v>
      </c>
      <c r="X9" s="0" t="n">
        <f aca="false">M9-$U9</f>
        <v>0.094631578947368</v>
      </c>
      <c r="Y9" s="0" t="n">
        <f aca="false">N9-$U9</f>
        <v>-0.0469473684210513</v>
      </c>
      <c r="Z9" s="0" t="n">
        <f aca="false">O9-$U9</f>
        <v>0.0417368421052586</v>
      </c>
      <c r="AA9" s="0" t="n">
        <f aca="false">P9-$U9</f>
        <v>0.0480526315789476</v>
      </c>
      <c r="AB9" s="0" t="n">
        <f aca="false">Q9-$U9</f>
        <v>-0.104578947368422</v>
      </c>
      <c r="AC9" s="0" t="n">
        <f aca="false">R9-$U9</f>
        <v>-0.120105263157893</v>
      </c>
      <c r="AD9" s="0" t="n">
        <f aca="false">S9-$U9</f>
        <v>0.0146315789473679</v>
      </c>
      <c r="AE9" s="0" t="n">
        <f aca="false">T9-$U9</f>
        <v>0.0185789473684181</v>
      </c>
    </row>
    <row r="10" customFormat="false" ht="12.75" hidden="false" customHeight="false" outlineLevel="0" collapsed="false">
      <c r="A10" s="0" t="s">
        <v>30</v>
      </c>
      <c r="B10" s="0" t="n">
        <f aca="false" t="array" ref="B10:B10">SUM(B$2:B$9 * $U$2:$U$9)</f>
        <v>42.2543684210526</v>
      </c>
      <c r="C10" s="0" t="n">
        <f aca="false" t="array" ref="C10:C10">SUM(C$2:C$9 * $U$2:$U$9)</f>
        <v>0.0232105263157845</v>
      </c>
      <c r="D10" s="0" t="n">
        <f aca="false" t="array" ref="D10:D10">SUM(D$2:D$9 * $U$2:$U$9)</f>
        <v>1.05573684210526</v>
      </c>
      <c r="E10" s="0" t="n">
        <f aca="false" t="array" ref="E10:E10">SUM(E$2:E$9 * $U$2:$U$9)</f>
        <v>34.4165789473684</v>
      </c>
      <c r="F10" s="0" t="n">
        <f aca="false" t="array" ref="F10:F10">SUM(F$2:F$9 * $U$2:$U$9)</f>
        <v>0.00268421052631496</v>
      </c>
      <c r="G10" s="0" t="n">
        <f aca="false" t="array" ref="G10:G10">SUM(G$2:G$9 * $U$2:$U$9)</f>
        <v>0.0245789473684166</v>
      </c>
      <c r="H10" s="0" t="n">
        <f aca="false" t="array" ref="H10:H10">SUM(H$2:H$9 * $U$2:$U$9)</f>
        <v>1.05847368421053</v>
      </c>
      <c r="I10" s="0" t="n">
        <f aca="false" t="array" ref="I10:I10">SUM(I$2:I$9 * $U$2:$U$9)</f>
        <v>0.0245789473684166</v>
      </c>
      <c r="J10" s="0" t="n">
        <f aca="false" t="array" ref="J10:J10">SUM(J$2:J$9 * $U$2:$U$9)</f>
        <v>-0.00131578947367927</v>
      </c>
      <c r="V10" s="0" t="n">
        <f aca="false">SUM(V$2:V$9)</f>
        <v>0.116947368421059</v>
      </c>
      <c r="W10" s="0" t="n">
        <f aca="false">SUM(W$2:W$9)</f>
        <v>-0.298578947368408</v>
      </c>
      <c r="X10" s="0" t="n">
        <f aca="false">SUM(X$2:X$9)</f>
        <v>0.499578947368419</v>
      </c>
      <c r="Y10" s="0" t="n">
        <f aca="false">SUM(Y$2:Y$9)</f>
        <v>-0.0725263157894827</v>
      </c>
      <c r="Z10" s="0" t="n">
        <f aca="false">SUM(Z$2:Z$9)</f>
        <v>0.0161578947368461</v>
      </c>
      <c r="AA10" s="0" t="n">
        <f aca="false">SUM(AA$2:AA$9)</f>
        <v>0.54826315789476</v>
      </c>
      <c r="AB10" s="0" t="n">
        <f aca="false">SUM(AB$2:AB$9)</f>
        <v>-0.471736842105263</v>
      </c>
      <c r="AC10" s="0" t="n">
        <f aca="false">SUM(AC$2:AC$9)</f>
        <v>-0.217789473684203</v>
      </c>
      <c r="AD10" s="0" t="n">
        <f aca="false">SUM(AD$2:AD$9)</f>
        <v>-0.119368421052639</v>
      </c>
      <c r="AE10" s="0" t="n">
        <f aca="false">SUM(AE$2:AE$9)</f>
        <v>-0.00094736842105847</v>
      </c>
      <c r="AF10" s="0" t="s">
        <v>30</v>
      </c>
    </row>
    <row r="11" customFormat="false" ht="12.75" hidden="false" customHeight="false" outlineLevel="0" collapsed="false">
      <c r="A11" s="0" t="s">
        <v>31</v>
      </c>
      <c r="B11" s="0" t="n">
        <f aca="false">B10/8</f>
        <v>5.28179605263158</v>
      </c>
      <c r="C11" s="0" t="n">
        <f aca="false">C10/8</f>
        <v>0.00290131578947306</v>
      </c>
      <c r="D11" s="0" t="n">
        <f aca="false">D10/8</f>
        <v>0.131967105263158</v>
      </c>
      <c r="E11" s="0" t="n">
        <f aca="false">E10/8</f>
        <v>4.30207236842105</v>
      </c>
      <c r="F11" s="0" t="n">
        <f aca="false">F10/8</f>
        <v>0.00033552631578937</v>
      </c>
      <c r="G11" s="0" t="n">
        <f aca="false">G10/8</f>
        <v>0.00307236842105207</v>
      </c>
      <c r="H11" s="0" t="n">
        <f aca="false">H10/8</f>
        <v>0.132309210526316</v>
      </c>
      <c r="I11" s="0" t="n">
        <f aca="false">I10/8</f>
        <v>0.00307236842105207</v>
      </c>
      <c r="J11" s="0" t="n">
        <f aca="false">J10/8</f>
        <v>-0.000164473684209909</v>
      </c>
      <c r="V11" s="0" t="n">
        <f aca="false">V10/8</f>
        <v>0.0146184210526324</v>
      </c>
      <c r="W11" s="0" t="n">
        <f aca="false">W10/8</f>
        <v>-0.037322368421051</v>
      </c>
      <c r="X11" s="0" t="n">
        <f aca="false">X10/8</f>
        <v>0.0624473684210524</v>
      </c>
      <c r="Y11" s="0" t="n">
        <f aca="false">Y10/8</f>
        <v>-0.00906578947368533</v>
      </c>
      <c r="Z11" s="0" t="n">
        <f aca="false">Z10/8</f>
        <v>0.00201973684210577</v>
      </c>
      <c r="AA11" s="0" t="n">
        <f aca="false">AA10/8</f>
        <v>0.068532894736845</v>
      </c>
      <c r="AB11" s="0" t="n">
        <f aca="false">AB10/8</f>
        <v>-0.0589671052631579</v>
      </c>
      <c r="AC11" s="0" t="n">
        <f aca="false">AC10/8</f>
        <v>-0.0272236842105254</v>
      </c>
      <c r="AD11" s="0" t="n">
        <f aca="false">AD10/8</f>
        <v>-0.0149210526315799</v>
      </c>
      <c r="AE11" s="0" t="n">
        <f aca="false">AE10/8</f>
        <v>-0.000118421052632309</v>
      </c>
      <c r="AF11" s="0" t="s">
        <v>31</v>
      </c>
    </row>
    <row r="12" customFormat="false" ht="12.75" hidden="false" customHeight="false" outlineLevel="0" collapsed="false">
      <c r="A12" s="0" t="s">
        <v>32</v>
      </c>
      <c r="C12" s="0" t="n">
        <f aca="false">80*POWER(C11,2)</f>
        <v>0.000673410664819654</v>
      </c>
      <c r="D12" s="0" t="n">
        <f aca="false">80*POWER(D11,2)</f>
        <v>1.39322534972299</v>
      </c>
      <c r="E12" s="0" t="n">
        <f aca="false">80*POWER(E11,2)</f>
        <v>1480.62613305055</v>
      </c>
      <c r="F12" s="0" t="n">
        <f aca="false">80*POWER(F11,2)</f>
        <v>9.00623268697502E-006</v>
      </c>
      <c r="G12" s="0" t="n">
        <f aca="false">80*POWER(G11,2)</f>
        <v>0.000755155817174241</v>
      </c>
      <c r="H12" s="0" t="n">
        <f aca="false">80*POWER(H11,2)</f>
        <v>1.40045817520776</v>
      </c>
      <c r="I12" s="0" t="n">
        <f aca="false">80*POWER(I11,2)</f>
        <v>0.000755155817174241</v>
      </c>
      <c r="J12" s="0" t="n">
        <f aca="false">80*POWER(J11,2)</f>
        <v>2.16412742380648E-006</v>
      </c>
      <c r="V12" s="0" t="n">
        <f aca="false" t="array" ref="V12:V12">SUM(POWER(V2:V9, 2))</f>
        <v>0.00594161772853192</v>
      </c>
      <c r="W12" s="0" t="n">
        <f aca="false" t="array" ref="W12:W12">SUM(POWER(W2:W9, 2))</f>
        <v>0.0264335844875337</v>
      </c>
      <c r="X12" s="0" t="n">
        <f aca="false" t="array" ref="X12:X12">SUM(POWER(X2:X9, 2))</f>
        <v>0.0495936398891958</v>
      </c>
      <c r="Y12" s="0" t="n">
        <f aca="false" t="array" ref="Y12:Y12">SUM(POWER(Y2:Y9, 2))</f>
        <v>0.00929822437673206</v>
      </c>
      <c r="Z12" s="0" t="n">
        <f aca="false" t="array" ref="Z12:Z12">SUM(POWER(Z2:Z9, 2))</f>
        <v>0.0184805789473689</v>
      </c>
      <c r="AA12" s="0" t="n">
        <f aca="false" t="array" ref="AA12:AA12">SUM(POWER(AA2:AA9, 2))</f>
        <v>0.073118681440452</v>
      </c>
      <c r="AB12" s="0" t="n">
        <f aca="false" t="array" ref="AB12:AB12">SUM(POWER(AB2:AB9, 2))</f>
        <v>0.0425290277008305</v>
      </c>
      <c r="AC12" s="0" t="n">
        <f aca="false" t="array" ref="AC12:AC12">SUM(POWER(AC2:AC9, 2))</f>
        <v>0.0237197063711899</v>
      </c>
      <c r="AD12" s="0" t="n">
        <f aca="false" t="array" ref="AD12:AD12">SUM(POWER(AD2:AD9, 2))</f>
        <v>0.0104309529085877</v>
      </c>
      <c r="AE12" s="0" t="n">
        <f aca="false" t="array" ref="AE12:AE12">SUM(POWER(AE2:AE9, 2))</f>
        <v>0.000907891966759022</v>
      </c>
      <c r="AF12" s="0" t="s">
        <v>33</v>
      </c>
    </row>
    <row r="13" customFormat="false" ht="12.75" hidden="false" customHeight="false" outlineLevel="0" collapsed="false">
      <c r="A13" s="0" t="s">
        <v>34</v>
      </c>
      <c r="C13" s="0" t="n">
        <f aca="false">C12/$B$17</f>
        <v>4.53877888655721E-007</v>
      </c>
      <c r="D13" s="0" t="n">
        <f aca="false">D12/$B$17</f>
        <v>0.000939032024869169</v>
      </c>
      <c r="E13" s="0" t="n">
        <f aca="false">E12/$B$17</f>
        <v>0.997940036096176</v>
      </c>
      <c r="F13" s="0" t="n">
        <f aca="false">F12/$B$17</f>
        <v>6.07018880195838E-009</v>
      </c>
      <c r="G13" s="0" t="n">
        <f aca="false">G12/$B$17</f>
        <v>5.08974012160954E-007</v>
      </c>
      <c r="H13" s="0" t="n">
        <f aca="false">H12/$B$17</f>
        <v>0.000943906939585469</v>
      </c>
      <c r="I13" s="0" t="n">
        <f aca="false">I12/$B$17</f>
        <v>5.08974012160954E-007</v>
      </c>
      <c r="J13" s="0" t="n">
        <f aca="false">J12/$B$17</f>
        <v>1.45861899315566E-009</v>
      </c>
    </row>
    <row r="16" customFormat="false" ht="12.75" hidden="false" customHeight="false" outlineLevel="0" collapsed="false">
      <c r="V16" s="0" t="n">
        <f aca="false">SUM(V12:AE12)/$B$17</f>
        <v>0.000175545584648757</v>
      </c>
    </row>
    <row r="17" customFormat="false" ht="12.75" hidden="false" customHeight="false" outlineLevel="0" collapsed="false">
      <c r="A17" s="0" t="s">
        <v>35</v>
      </c>
      <c r="B17" s="0" t="n">
        <f aca="false">SUM(C12:J12) + SUM(V12:AE12)</f>
        <v>1483.68246537396</v>
      </c>
    </row>
    <row r="20" customFormat="false" ht="12.75" hidden="false" customHeight="false" outlineLevel="0" collapsed="false">
      <c r="F20" s="0" t="n">
        <f aca="false">SUM(C13:J13) + V16</f>
        <v>1</v>
      </c>
    </row>
    <row r="36" customFormat="false" ht="12.75" hidden="false" customHeight="false" outlineLevel="0" collapsed="false">
      <c r="B36" s="0" t="s">
        <v>1</v>
      </c>
      <c r="C36" s="0" t="s">
        <v>36</v>
      </c>
      <c r="E36" s="2" t="s">
        <v>37</v>
      </c>
      <c r="F36" s="2" t="s">
        <v>38</v>
      </c>
      <c r="G36" s="2" t="s">
        <v>39</v>
      </c>
    </row>
    <row r="37" customFormat="false" ht="13.15" hidden="false" customHeight="false" outlineLevel="0" collapsed="false">
      <c r="B37" s="0" t="s">
        <v>2</v>
      </c>
      <c r="C37" s="0" t="s">
        <v>40</v>
      </c>
      <c r="E37" s="1" t="s">
        <v>41</v>
      </c>
      <c r="F37" s="1" t="s">
        <v>42</v>
      </c>
      <c r="G37" s="1" t="n">
        <v>9.84605263157895</v>
      </c>
    </row>
    <row r="38" customFormat="false" ht="13.15" hidden="false" customHeight="false" outlineLevel="0" collapsed="false">
      <c r="B38" s="0" t="s">
        <v>3</v>
      </c>
      <c r="C38" s="0" t="s">
        <v>43</v>
      </c>
      <c r="E38" s="1" t="s">
        <v>41</v>
      </c>
      <c r="F38" s="1" t="s">
        <v>42</v>
      </c>
      <c r="G38" s="1" t="n">
        <v>9.76105263157895</v>
      </c>
    </row>
    <row r="39" customFormat="false" ht="13.15" hidden="false" customHeight="false" outlineLevel="0" collapsed="false">
      <c r="B39" s="0" t="s">
        <v>44</v>
      </c>
      <c r="E39" s="1" t="s">
        <v>41</v>
      </c>
      <c r="F39" s="1" t="s">
        <v>42</v>
      </c>
      <c r="G39" s="1" t="n">
        <v>9.985</v>
      </c>
    </row>
    <row r="40" customFormat="false" ht="13.15" hidden="false" customHeight="false" outlineLevel="0" collapsed="false">
      <c r="B40" s="0" t="s">
        <v>45</v>
      </c>
      <c r="C40" s="0" t="n">
        <v>-1</v>
      </c>
      <c r="E40" s="1" t="s">
        <v>41</v>
      </c>
      <c r="F40" s="1" t="s">
        <v>42</v>
      </c>
      <c r="G40" s="1" t="n">
        <v>9.80210526315789</v>
      </c>
    </row>
    <row r="41" customFormat="false" ht="13.15" hidden="false" customHeight="false" outlineLevel="0" collapsed="false">
      <c r="B41" s="0" t="s">
        <v>46</v>
      </c>
      <c r="C41" s="0" t="n">
        <v>1</v>
      </c>
      <c r="E41" s="1" t="s">
        <v>41</v>
      </c>
      <c r="F41" s="1" t="s">
        <v>42</v>
      </c>
      <c r="G41" s="1" t="n">
        <v>9.90763157894737</v>
      </c>
    </row>
    <row r="42" customFormat="false" ht="13.15" hidden="false" customHeight="false" outlineLevel="0" collapsed="false">
      <c r="E42" s="1" t="s">
        <v>41</v>
      </c>
      <c r="F42" s="1" t="s">
        <v>42</v>
      </c>
      <c r="G42" s="1" t="n">
        <v>9.98684210526316</v>
      </c>
    </row>
    <row r="43" customFormat="false" ht="13.15" hidden="false" customHeight="false" outlineLevel="0" collapsed="false">
      <c r="E43" s="1" t="s">
        <v>41</v>
      </c>
      <c r="F43" s="1" t="s">
        <v>42</v>
      </c>
      <c r="G43" s="1" t="n">
        <v>9.74973684210526</v>
      </c>
    </row>
    <row r="44" customFormat="false" ht="13.15" hidden="false" customHeight="false" outlineLevel="0" collapsed="false">
      <c r="E44" s="1" t="s">
        <v>41</v>
      </c>
      <c r="F44" s="1" t="s">
        <v>42</v>
      </c>
      <c r="G44" s="1" t="n">
        <v>9.81</v>
      </c>
    </row>
    <row r="45" customFormat="false" ht="13.15" hidden="false" customHeight="false" outlineLevel="0" collapsed="false">
      <c r="E45" s="1" t="s">
        <v>41</v>
      </c>
      <c r="F45" s="1" t="s">
        <v>42</v>
      </c>
      <c r="G45" s="1" t="n">
        <v>9.85552631578947</v>
      </c>
    </row>
    <row r="46" customFormat="false" ht="13.15" hidden="false" customHeight="false" outlineLevel="0" collapsed="false">
      <c r="E46" s="1" t="s">
        <v>41</v>
      </c>
      <c r="F46" s="1" t="s">
        <v>42</v>
      </c>
      <c r="G46" s="1" t="n">
        <v>9.83894736842105</v>
      </c>
    </row>
    <row r="47" customFormat="false" ht="13.15" hidden="false" customHeight="false" outlineLevel="0" collapsed="false">
      <c r="E47" s="1" t="s">
        <v>41</v>
      </c>
      <c r="F47" s="1" t="s">
        <v>47</v>
      </c>
      <c r="G47" s="1" t="n">
        <v>1.01394736842105</v>
      </c>
    </row>
    <row r="48" customFormat="false" ht="13.15" hidden="false" customHeight="false" outlineLevel="0" collapsed="false">
      <c r="E48" s="1" t="s">
        <v>41</v>
      </c>
      <c r="F48" s="1" t="s">
        <v>47</v>
      </c>
      <c r="G48" s="1" t="n">
        <v>0.957368421052632</v>
      </c>
    </row>
    <row r="49" customFormat="false" ht="13.15" hidden="false" customHeight="false" outlineLevel="0" collapsed="false">
      <c r="E49" s="1" t="s">
        <v>41</v>
      </c>
      <c r="F49" s="1" t="s">
        <v>47</v>
      </c>
      <c r="G49" s="1" t="n">
        <v>1.00105263157895</v>
      </c>
    </row>
    <row r="50" customFormat="false" ht="13.15" hidden="false" customHeight="false" outlineLevel="0" collapsed="false">
      <c r="E50" s="1" t="s">
        <v>41</v>
      </c>
      <c r="F50" s="1" t="s">
        <v>47</v>
      </c>
      <c r="G50" s="1" t="n">
        <v>0.995263157894737</v>
      </c>
    </row>
    <row r="51" customFormat="false" ht="13.15" hidden="false" customHeight="false" outlineLevel="0" collapsed="false">
      <c r="E51" s="1" t="s">
        <v>41</v>
      </c>
      <c r="F51" s="1" t="s">
        <v>47</v>
      </c>
      <c r="G51" s="1" t="n">
        <v>0.932105263157895</v>
      </c>
    </row>
    <row r="52" customFormat="false" ht="13.15" hidden="false" customHeight="false" outlineLevel="0" collapsed="false">
      <c r="E52" s="1" t="s">
        <v>41</v>
      </c>
      <c r="F52" s="1" t="s">
        <v>47</v>
      </c>
      <c r="G52" s="1" t="n">
        <v>0.990526315789474</v>
      </c>
    </row>
    <row r="53" customFormat="false" ht="13.15" hidden="false" customHeight="false" outlineLevel="0" collapsed="false">
      <c r="E53" s="1" t="s">
        <v>41</v>
      </c>
      <c r="F53" s="1" t="s">
        <v>47</v>
      </c>
      <c r="G53" s="1" t="n">
        <v>0.958947368421053</v>
      </c>
    </row>
    <row r="54" customFormat="false" ht="13.15" hidden="false" customHeight="false" outlineLevel="0" collapsed="false">
      <c r="E54" s="1" t="s">
        <v>41</v>
      </c>
      <c r="F54" s="1" t="s">
        <v>47</v>
      </c>
      <c r="G54" s="1" t="n">
        <v>0.980263157894737</v>
      </c>
    </row>
    <row r="55" customFormat="false" ht="13.15" hidden="false" customHeight="false" outlineLevel="0" collapsed="false">
      <c r="E55" s="1" t="s">
        <v>41</v>
      </c>
      <c r="F55" s="1" t="s">
        <v>47</v>
      </c>
      <c r="G55" s="1" t="n">
        <v>0.987631578947368</v>
      </c>
    </row>
    <row r="56" customFormat="false" ht="13.15" hidden="false" customHeight="false" outlineLevel="0" collapsed="false">
      <c r="E56" s="1" t="s">
        <v>41</v>
      </c>
      <c r="F56" s="1" t="s">
        <v>47</v>
      </c>
      <c r="G56" s="1" t="n">
        <v>0.976842105263158</v>
      </c>
    </row>
    <row r="57" customFormat="false" ht="13.15" hidden="false" customHeight="false" outlineLevel="0" collapsed="false">
      <c r="E57" s="1" t="s">
        <v>41</v>
      </c>
      <c r="F57" s="1" t="s">
        <v>48</v>
      </c>
      <c r="G57" s="1" t="n">
        <v>1.00710526315789</v>
      </c>
    </row>
    <row r="58" customFormat="false" ht="13.15" hidden="false" customHeight="false" outlineLevel="0" collapsed="false">
      <c r="E58" s="1" t="s">
        <v>41</v>
      </c>
      <c r="F58" s="1" t="s">
        <v>48</v>
      </c>
      <c r="G58" s="1" t="n">
        <v>0.958684210526316</v>
      </c>
    </row>
    <row r="59" customFormat="false" ht="13.15" hidden="false" customHeight="false" outlineLevel="0" collapsed="false">
      <c r="E59" s="1" t="s">
        <v>41</v>
      </c>
      <c r="F59" s="1" t="s">
        <v>48</v>
      </c>
      <c r="G59" s="1" t="n">
        <v>0.993947368421053</v>
      </c>
    </row>
    <row r="60" customFormat="false" ht="13.15" hidden="false" customHeight="false" outlineLevel="0" collapsed="false">
      <c r="E60" s="1" t="s">
        <v>41</v>
      </c>
      <c r="F60" s="1" t="s">
        <v>48</v>
      </c>
      <c r="G60" s="1" t="n">
        <v>1</v>
      </c>
    </row>
    <row r="61" customFormat="false" ht="13.15" hidden="false" customHeight="false" outlineLevel="0" collapsed="false">
      <c r="E61" s="1" t="s">
        <v>41</v>
      </c>
      <c r="F61" s="1" t="s">
        <v>48</v>
      </c>
      <c r="G61" s="1" t="n">
        <v>0.932894736842105</v>
      </c>
    </row>
    <row r="62" customFormat="false" ht="13.15" hidden="false" customHeight="false" outlineLevel="0" collapsed="false">
      <c r="E62" s="1" t="s">
        <v>41</v>
      </c>
      <c r="F62" s="1" t="s">
        <v>48</v>
      </c>
      <c r="G62" s="1" t="n">
        <v>0.993421052631579</v>
      </c>
    </row>
    <row r="63" customFormat="false" ht="13.15" hidden="false" customHeight="false" outlineLevel="0" collapsed="false">
      <c r="E63" s="1" t="s">
        <v>41</v>
      </c>
      <c r="F63" s="1" t="s">
        <v>48</v>
      </c>
      <c r="G63" s="1" t="n">
        <v>0.958157894736842</v>
      </c>
    </row>
    <row r="64" customFormat="false" ht="13.15" hidden="false" customHeight="false" outlineLevel="0" collapsed="false">
      <c r="E64" s="1" t="s">
        <v>41</v>
      </c>
      <c r="F64" s="1" t="s">
        <v>48</v>
      </c>
      <c r="G64" s="1" t="n">
        <v>0.983947368421053</v>
      </c>
    </row>
    <row r="65" customFormat="false" ht="13.15" hidden="false" customHeight="false" outlineLevel="0" collapsed="false">
      <c r="E65" s="1" t="s">
        <v>41</v>
      </c>
      <c r="F65" s="1" t="s">
        <v>48</v>
      </c>
      <c r="G65" s="1" t="n">
        <v>0.981052631578947</v>
      </c>
    </row>
    <row r="66" customFormat="false" ht="13.15" hidden="false" customHeight="false" outlineLevel="0" collapsed="false">
      <c r="E66" s="1" t="s">
        <v>41</v>
      </c>
      <c r="F66" s="1" t="s">
        <v>48</v>
      </c>
      <c r="G66" s="1" t="n">
        <v>0.987894736842105</v>
      </c>
    </row>
    <row r="67" customFormat="false" ht="13.15" hidden="false" customHeight="false" outlineLevel="0" collapsed="false">
      <c r="E67" s="1" t="s">
        <v>41</v>
      </c>
      <c r="F67" s="1" t="s">
        <v>49</v>
      </c>
      <c r="G67" s="1" t="n">
        <v>9.29657894736842</v>
      </c>
    </row>
    <row r="68" customFormat="false" ht="13.15" hidden="false" customHeight="false" outlineLevel="0" collapsed="false">
      <c r="E68" s="1" t="s">
        <v>41</v>
      </c>
      <c r="F68" s="1" t="s">
        <v>49</v>
      </c>
      <c r="G68" s="1" t="n">
        <v>9.30842105263158</v>
      </c>
    </row>
    <row r="69" customFormat="false" ht="13.15" hidden="false" customHeight="false" outlineLevel="0" collapsed="false">
      <c r="E69" s="1" t="s">
        <v>41</v>
      </c>
      <c r="F69" s="1" t="s">
        <v>49</v>
      </c>
      <c r="G69" s="1" t="n">
        <v>9.43631578947368</v>
      </c>
    </row>
    <row r="70" customFormat="false" ht="13.15" hidden="false" customHeight="false" outlineLevel="0" collapsed="false">
      <c r="E70" s="1" t="s">
        <v>41</v>
      </c>
      <c r="F70" s="1" t="s">
        <v>49</v>
      </c>
      <c r="G70" s="1" t="n">
        <v>9.31973684210526</v>
      </c>
    </row>
    <row r="71" customFormat="false" ht="13.15" hidden="false" customHeight="false" outlineLevel="0" collapsed="false">
      <c r="E71" s="1" t="s">
        <v>41</v>
      </c>
      <c r="F71" s="1" t="s">
        <v>49</v>
      </c>
      <c r="G71" s="1" t="n">
        <v>9.34578947368421</v>
      </c>
    </row>
    <row r="72" customFormat="false" ht="13.15" hidden="false" customHeight="false" outlineLevel="0" collapsed="false">
      <c r="E72" s="1" t="s">
        <v>41</v>
      </c>
      <c r="F72" s="1" t="s">
        <v>49</v>
      </c>
      <c r="G72" s="1" t="n">
        <v>9.44315789473684</v>
      </c>
    </row>
    <row r="73" customFormat="false" ht="13.15" hidden="false" customHeight="false" outlineLevel="0" collapsed="false">
      <c r="E73" s="1" t="s">
        <v>41</v>
      </c>
      <c r="F73" s="1" t="s">
        <v>49</v>
      </c>
      <c r="G73" s="1" t="n">
        <v>9.19526315789474</v>
      </c>
    </row>
    <row r="74" customFormat="false" ht="13.15" hidden="false" customHeight="false" outlineLevel="0" collapsed="false">
      <c r="E74" s="1" t="s">
        <v>41</v>
      </c>
      <c r="F74" s="1" t="s">
        <v>49</v>
      </c>
      <c r="G74" s="1" t="n">
        <v>9.33473684210526</v>
      </c>
    </row>
    <row r="75" customFormat="false" ht="13.15" hidden="false" customHeight="false" outlineLevel="0" collapsed="false">
      <c r="E75" s="1" t="s">
        <v>41</v>
      </c>
      <c r="F75" s="1" t="s">
        <v>49</v>
      </c>
      <c r="G75" s="1" t="n">
        <v>9.24315789473684</v>
      </c>
    </row>
    <row r="76" customFormat="false" ht="13.15" hidden="false" customHeight="false" outlineLevel="0" collapsed="false">
      <c r="E76" s="1" t="s">
        <v>41</v>
      </c>
      <c r="F76" s="1" t="s">
        <v>49</v>
      </c>
      <c r="G76" s="1" t="n">
        <v>9.33078947368421</v>
      </c>
    </row>
    <row r="77" customFormat="false" ht="13.15" hidden="false" customHeight="false" outlineLevel="0" collapsed="false">
      <c r="E77" s="1" t="s">
        <v>41</v>
      </c>
      <c r="F77" s="1" t="s">
        <v>50</v>
      </c>
      <c r="G77" s="1" t="n">
        <v>9.83842105263158</v>
      </c>
    </row>
    <row r="78" customFormat="false" ht="13.15" hidden="false" customHeight="false" outlineLevel="0" collapsed="false">
      <c r="E78" s="1" t="s">
        <v>41</v>
      </c>
      <c r="F78" s="1" t="s">
        <v>50</v>
      </c>
      <c r="G78" s="1" t="n">
        <v>9.71842105263158</v>
      </c>
    </row>
    <row r="79" customFormat="false" ht="13.15" hidden="false" customHeight="false" outlineLevel="0" collapsed="false">
      <c r="E79" s="1" t="s">
        <v>41</v>
      </c>
      <c r="F79" s="1" t="s">
        <v>50</v>
      </c>
      <c r="G79" s="1" t="n">
        <v>9.94315789473684</v>
      </c>
    </row>
    <row r="80" customFormat="false" ht="13.15" hidden="false" customHeight="false" outlineLevel="0" collapsed="false">
      <c r="E80" s="1" t="s">
        <v>41</v>
      </c>
      <c r="F80" s="1" t="s">
        <v>50</v>
      </c>
      <c r="G80" s="1" t="n">
        <v>9.79131578947368</v>
      </c>
    </row>
    <row r="81" customFormat="false" ht="13.15" hidden="false" customHeight="false" outlineLevel="0" collapsed="false">
      <c r="E81" s="1" t="s">
        <v>41</v>
      </c>
      <c r="F81" s="1" t="s">
        <v>50</v>
      </c>
      <c r="G81" s="1" t="n">
        <v>9.91789473684211</v>
      </c>
    </row>
    <row r="82" customFormat="false" ht="13.15" hidden="false" customHeight="false" outlineLevel="0" collapsed="false">
      <c r="E82" s="1" t="s">
        <v>41</v>
      </c>
      <c r="F82" s="1" t="s">
        <v>50</v>
      </c>
      <c r="G82" s="1" t="n">
        <v>10.0384210526316</v>
      </c>
    </row>
    <row r="83" customFormat="false" ht="13.15" hidden="false" customHeight="false" outlineLevel="0" collapsed="false">
      <c r="E83" s="1" t="s">
        <v>41</v>
      </c>
      <c r="F83" s="1" t="s">
        <v>50</v>
      </c>
      <c r="G83" s="1" t="n">
        <v>9.80315789473684</v>
      </c>
    </row>
    <row r="84" customFormat="false" ht="13.15" hidden="false" customHeight="false" outlineLevel="0" collapsed="false">
      <c r="E84" s="1" t="s">
        <v>41</v>
      </c>
      <c r="F84" s="1" t="s">
        <v>50</v>
      </c>
      <c r="G84" s="1" t="n">
        <v>9.75789473684211</v>
      </c>
    </row>
    <row r="85" customFormat="false" ht="13.15" hidden="false" customHeight="false" outlineLevel="0" collapsed="false">
      <c r="E85" s="1" t="s">
        <v>41</v>
      </c>
      <c r="F85" s="1" t="s">
        <v>50</v>
      </c>
      <c r="G85" s="1" t="n">
        <v>9.78394736842105</v>
      </c>
    </row>
    <row r="86" customFormat="false" ht="13.15" hidden="false" customHeight="false" outlineLevel="0" collapsed="false">
      <c r="E86" s="1" t="s">
        <v>41</v>
      </c>
      <c r="F86" s="1" t="s">
        <v>50</v>
      </c>
      <c r="G86" s="1" t="n">
        <v>9.82736842105263</v>
      </c>
    </row>
    <row r="87" customFormat="false" ht="13.15" hidden="false" customHeight="false" outlineLevel="0" collapsed="false">
      <c r="E87" s="1" t="s">
        <v>41</v>
      </c>
      <c r="F87" s="1" t="s">
        <v>51</v>
      </c>
      <c r="G87" s="1" t="n">
        <v>1.00763157894737</v>
      </c>
    </row>
    <row r="88" customFormat="false" ht="13.15" hidden="false" customHeight="false" outlineLevel="0" collapsed="false">
      <c r="E88" s="1" t="s">
        <v>41</v>
      </c>
      <c r="F88" s="1" t="s">
        <v>51</v>
      </c>
      <c r="G88" s="1" t="n">
        <v>0.965526315789474</v>
      </c>
    </row>
    <row r="89" customFormat="false" ht="13.15" hidden="false" customHeight="false" outlineLevel="0" collapsed="false">
      <c r="E89" s="1" t="s">
        <v>41</v>
      </c>
      <c r="F89" s="1" t="s">
        <v>51</v>
      </c>
      <c r="G89" s="1" t="n">
        <v>0.994210526315789</v>
      </c>
    </row>
    <row r="90" customFormat="false" ht="13.15" hidden="false" customHeight="false" outlineLevel="0" collapsed="false">
      <c r="E90" s="1" t="s">
        <v>41</v>
      </c>
      <c r="F90" s="1" t="s">
        <v>51</v>
      </c>
      <c r="G90" s="1" t="n">
        <v>1.00657894736842</v>
      </c>
    </row>
    <row r="91" customFormat="false" ht="13.15" hidden="false" customHeight="false" outlineLevel="0" collapsed="false">
      <c r="E91" s="1" t="s">
        <v>41</v>
      </c>
      <c r="F91" s="1" t="s">
        <v>51</v>
      </c>
      <c r="G91" s="1" t="n">
        <v>0.940526315789474</v>
      </c>
    </row>
    <row r="92" customFormat="false" ht="13.15" hidden="false" customHeight="false" outlineLevel="0" collapsed="false">
      <c r="E92" s="1" t="s">
        <v>41</v>
      </c>
      <c r="F92" s="1" t="s">
        <v>51</v>
      </c>
      <c r="G92" s="1" t="n">
        <v>0.989210526315789</v>
      </c>
    </row>
    <row r="93" customFormat="false" ht="13.15" hidden="false" customHeight="false" outlineLevel="0" collapsed="false">
      <c r="E93" s="1" t="s">
        <v>41</v>
      </c>
      <c r="F93" s="1" t="s">
        <v>51</v>
      </c>
      <c r="G93" s="1" t="n">
        <v>0.956052631578947</v>
      </c>
    </row>
    <row r="94" customFormat="false" ht="13.15" hidden="false" customHeight="false" outlineLevel="0" collapsed="false">
      <c r="E94" s="1" t="s">
        <v>41</v>
      </c>
      <c r="F94" s="1" t="s">
        <v>51</v>
      </c>
      <c r="G94" s="1" t="n">
        <v>0.992105263157895</v>
      </c>
    </row>
    <row r="95" customFormat="false" ht="13.15" hidden="false" customHeight="false" outlineLevel="0" collapsed="false">
      <c r="E95" s="1" t="s">
        <v>41</v>
      </c>
      <c r="F95" s="1" t="s">
        <v>51</v>
      </c>
      <c r="G95" s="1" t="n">
        <v>0.977368421052632</v>
      </c>
    </row>
    <row r="96" customFormat="false" ht="13.15" hidden="false" customHeight="false" outlineLevel="0" collapsed="false">
      <c r="E96" s="1" t="s">
        <v>41</v>
      </c>
      <c r="F96" s="1" t="s">
        <v>51</v>
      </c>
      <c r="G96" s="1" t="n">
        <v>0.978157894736842</v>
      </c>
    </row>
    <row r="97" customFormat="false" ht="13.15" hidden="false" customHeight="false" outlineLevel="0" collapsed="false">
      <c r="E97" s="1" t="s">
        <v>41</v>
      </c>
      <c r="F97" s="1" t="s">
        <v>52</v>
      </c>
      <c r="G97" s="1" t="n">
        <v>1.01289473684211</v>
      </c>
    </row>
    <row r="98" customFormat="false" ht="13.15" hidden="false" customHeight="false" outlineLevel="0" collapsed="false">
      <c r="E98" s="1" t="s">
        <v>41</v>
      </c>
      <c r="F98" s="1" t="s">
        <v>52</v>
      </c>
      <c r="G98" s="1" t="n">
        <v>0.953421052631579</v>
      </c>
    </row>
    <row r="99" customFormat="false" ht="13.15" hidden="false" customHeight="false" outlineLevel="0" collapsed="false">
      <c r="E99" s="1" t="s">
        <v>41</v>
      </c>
      <c r="F99" s="1" t="s">
        <v>52</v>
      </c>
      <c r="G99" s="1" t="n">
        <v>0.991842105263158</v>
      </c>
    </row>
    <row r="100" customFormat="false" ht="13.15" hidden="false" customHeight="false" outlineLevel="0" collapsed="false">
      <c r="E100" s="1" t="s">
        <v>41</v>
      </c>
      <c r="F100" s="1" t="s">
        <v>52</v>
      </c>
      <c r="G100" s="1" t="n">
        <v>1</v>
      </c>
    </row>
    <row r="101" customFormat="false" ht="13.15" hidden="false" customHeight="false" outlineLevel="0" collapsed="false">
      <c r="E101" s="1" t="s">
        <v>41</v>
      </c>
      <c r="F101" s="1" t="s">
        <v>52</v>
      </c>
      <c r="G101" s="1" t="n">
        <v>0.938157894736842</v>
      </c>
    </row>
    <row r="102" customFormat="false" ht="13.15" hidden="false" customHeight="false" outlineLevel="0" collapsed="false">
      <c r="E102" s="1" t="s">
        <v>41</v>
      </c>
      <c r="F102" s="1" t="s">
        <v>52</v>
      </c>
      <c r="G102" s="1" t="n">
        <v>0.999210526315789</v>
      </c>
    </row>
    <row r="103" customFormat="false" ht="13.15" hidden="false" customHeight="false" outlineLevel="0" collapsed="false">
      <c r="E103" s="1" t="s">
        <v>41</v>
      </c>
      <c r="F103" s="1" t="s">
        <v>52</v>
      </c>
      <c r="G103" s="1" t="n">
        <v>0.952105263157895</v>
      </c>
    </row>
    <row r="104" customFormat="false" ht="13.15" hidden="false" customHeight="false" outlineLevel="0" collapsed="false">
      <c r="E104" s="1" t="s">
        <v>41</v>
      </c>
      <c r="F104" s="1" t="s">
        <v>52</v>
      </c>
      <c r="G104" s="1" t="n">
        <v>0.983947368421053</v>
      </c>
    </row>
    <row r="105" customFormat="false" ht="13.15" hidden="false" customHeight="false" outlineLevel="0" collapsed="false">
      <c r="E105" s="1" t="s">
        <v>41</v>
      </c>
      <c r="F105" s="1" t="s">
        <v>52</v>
      </c>
      <c r="G105" s="1" t="n">
        <v>0.977894736842105</v>
      </c>
    </row>
    <row r="106" customFormat="false" ht="13.15" hidden="false" customHeight="false" outlineLevel="0" collapsed="false">
      <c r="E106" s="1" t="s">
        <v>41</v>
      </c>
      <c r="F106" s="1" t="s">
        <v>52</v>
      </c>
      <c r="G106" s="1" t="n">
        <v>0.981052631578947</v>
      </c>
    </row>
    <row r="107" customFormat="false" ht="13.15" hidden="false" customHeight="false" outlineLevel="0" collapsed="false">
      <c r="E107" s="1" t="s">
        <v>41</v>
      </c>
      <c r="F107" s="1" t="s">
        <v>53</v>
      </c>
      <c r="G107" s="1" t="n">
        <v>9.34868421052632</v>
      </c>
    </row>
    <row r="108" customFormat="false" ht="13.15" hidden="false" customHeight="false" outlineLevel="0" collapsed="false">
      <c r="E108" s="1" t="s">
        <v>41</v>
      </c>
      <c r="F108" s="1" t="s">
        <v>53</v>
      </c>
      <c r="G108" s="1" t="n">
        <v>9.33289473684211</v>
      </c>
    </row>
    <row r="109" customFormat="false" ht="13.15" hidden="false" customHeight="false" outlineLevel="0" collapsed="false">
      <c r="E109" s="1" t="s">
        <v>41</v>
      </c>
      <c r="F109" s="1" t="s">
        <v>53</v>
      </c>
      <c r="G109" s="1" t="n">
        <v>9.40842105263158</v>
      </c>
    </row>
    <row r="110" customFormat="false" ht="13.15" hidden="false" customHeight="false" outlineLevel="0" collapsed="false">
      <c r="E110" s="1" t="s">
        <v>41</v>
      </c>
      <c r="F110" s="1" t="s">
        <v>53</v>
      </c>
      <c r="G110" s="1" t="n">
        <v>9.26684210526316</v>
      </c>
    </row>
    <row r="111" customFormat="false" ht="13.15" hidden="false" customHeight="false" outlineLevel="0" collapsed="false">
      <c r="E111" s="1" t="s">
        <v>41</v>
      </c>
      <c r="F111" s="1" t="s">
        <v>53</v>
      </c>
      <c r="G111" s="1" t="n">
        <v>9.35552631578947</v>
      </c>
    </row>
    <row r="112" customFormat="false" ht="13.15" hidden="false" customHeight="false" outlineLevel="0" collapsed="false">
      <c r="E112" s="1" t="s">
        <v>41</v>
      </c>
      <c r="F112" s="1" t="s">
        <v>53</v>
      </c>
      <c r="G112" s="1" t="n">
        <v>9.36184210526316</v>
      </c>
    </row>
    <row r="113" customFormat="false" ht="13.15" hidden="false" customHeight="false" outlineLevel="0" collapsed="false">
      <c r="E113" s="1" t="s">
        <v>41</v>
      </c>
      <c r="F113" s="1" t="s">
        <v>53</v>
      </c>
      <c r="G113" s="1" t="n">
        <v>9.20921052631579</v>
      </c>
    </row>
    <row r="114" customFormat="false" ht="13.15" hidden="false" customHeight="false" outlineLevel="0" collapsed="false">
      <c r="E114" s="1" t="s">
        <v>41</v>
      </c>
      <c r="F114" s="1" t="s">
        <v>53</v>
      </c>
      <c r="G114" s="1" t="n">
        <v>9.19368421052632</v>
      </c>
    </row>
    <row r="115" customFormat="false" ht="13.15" hidden="false" customHeight="false" outlineLevel="0" collapsed="false">
      <c r="E115" s="1" t="s">
        <v>41</v>
      </c>
      <c r="F115" s="1" t="s">
        <v>53</v>
      </c>
      <c r="G115" s="1" t="n">
        <v>9.32842105263158</v>
      </c>
    </row>
    <row r="116" customFormat="false" ht="13.15" hidden="false" customHeight="false" outlineLevel="0" collapsed="false">
      <c r="E116" s="1" t="s">
        <v>41</v>
      </c>
      <c r="F116" s="1" t="s">
        <v>53</v>
      </c>
      <c r="G116" s="1" t="n">
        <v>9.33236842105263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2020-06-11T16:06:55Z</dcterms:created>
  <dc:creator/>
  <dc:description/>
  <dc:language>en-US</dc:language>
  <cp:lastModifiedBy/>
  <dcterms:modified xsi:type="dcterms:W3CDTF">2020-06-11T17:00:50Z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date">
    <vt:lpwstr>YYYY-06-DDT16:34:41.847</vt:lpwstr>
  </property>
</Properties>
</file>