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sn_project\pecsn_project\excel\"/>
    </mc:Choice>
  </mc:AlternateContent>
  <xr:revisionPtr revIDLastSave="0" documentId="13_ncr:1_{6120BA3D-DF45-4899-BD1F-793BB94E59A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1" l="1"/>
  <c r="D6" i="1"/>
  <c r="B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" i="1"/>
  <c r="M5" i="1"/>
  <c r="L5" i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6" i="1"/>
  <c r="F7" i="1" s="1"/>
  <c r="D5" i="1"/>
  <c r="I2" i="1" s="1"/>
  <c r="C5" i="1"/>
  <c r="H2" i="1" s="1"/>
  <c r="O11" i="1" s="1"/>
  <c r="B5" i="1"/>
  <c r="G2" i="1" s="1"/>
  <c r="O44" i="1" l="1"/>
  <c r="P38" i="1"/>
  <c r="P47" i="1"/>
  <c r="P42" i="1"/>
  <c r="P25" i="1"/>
  <c r="P15" i="1"/>
  <c r="P5" i="1"/>
  <c r="P17" i="1"/>
  <c r="P41" i="1"/>
  <c r="P26" i="1"/>
  <c r="P11" i="1"/>
  <c r="P45" i="1"/>
  <c r="P23" i="1"/>
  <c r="O12" i="1"/>
  <c r="O27" i="1"/>
  <c r="O9" i="1"/>
  <c r="O15" i="1"/>
  <c r="O24" i="1"/>
  <c r="O46" i="1"/>
  <c r="G54" i="1"/>
  <c r="N52" i="1"/>
  <c r="N54" i="1"/>
  <c r="G52" i="1"/>
  <c r="N50" i="1"/>
  <c r="G48" i="1"/>
  <c r="N46" i="1"/>
  <c r="G44" i="1"/>
  <c r="N42" i="1"/>
  <c r="G40" i="1"/>
  <c r="N38" i="1"/>
  <c r="G36" i="1"/>
  <c r="N34" i="1"/>
  <c r="G32" i="1"/>
  <c r="N30" i="1"/>
  <c r="G28" i="1"/>
  <c r="N26" i="1"/>
  <c r="G19" i="1"/>
  <c r="N51" i="1"/>
  <c r="G51" i="1"/>
  <c r="N48" i="1"/>
  <c r="N45" i="1"/>
  <c r="G41" i="1"/>
  <c r="G38" i="1"/>
  <c r="N35" i="1"/>
  <c r="G35" i="1"/>
  <c r="N32" i="1"/>
  <c r="N29" i="1"/>
  <c r="G25" i="1"/>
  <c r="G18" i="1"/>
  <c r="N17" i="1"/>
  <c r="G16" i="1"/>
  <c r="N15" i="1"/>
  <c r="G14" i="1"/>
  <c r="N13" i="1"/>
  <c r="G12" i="1"/>
  <c r="N10" i="1"/>
  <c r="G53" i="1"/>
  <c r="G47" i="1"/>
  <c r="N44" i="1"/>
  <c r="G43" i="1"/>
  <c r="N40" i="1"/>
  <c r="G39" i="1"/>
  <c r="N36" i="1"/>
  <c r="N25" i="1"/>
  <c r="G22" i="1"/>
  <c r="N20" i="1"/>
  <c r="N16" i="1"/>
  <c r="G15" i="1"/>
  <c r="N11" i="1"/>
  <c r="G11" i="1"/>
  <c r="G9" i="1"/>
  <c r="G6" i="1"/>
  <c r="H6" i="1" s="1"/>
  <c r="I6" i="1" s="1"/>
  <c r="G50" i="1"/>
  <c r="N47" i="1"/>
  <c r="G34" i="1"/>
  <c r="G33" i="1"/>
  <c r="N28" i="1"/>
  <c r="N27" i="1"/>
  <c r="N24" i="1"/>
  <c r="N23" i="1"/>
  <c r="N22" i="1"/>
  <c r="N21" i="1"/>
  <c r="N12" i="1"/>
  <c r="N9" i="1"/>
  <c r="G5" i="1"/>
  <c r="G45" i="1"/>
  <c r="N8" i="1"/>
  <c r="G29" i="1"/>
  <c r="G23" i="1"/>
  <c r="G17" i="1"/>
  <c r="N6" i="1"/>
  <c r="N49" i="1"/>
  <c r="G42" i="1"/>
  <c r="G37" i="1"/>
  <c r="N33" i="1"/>
  <c r="N31" i="1"/>
  <c r="N19" i="1"/>
  <c r="N14" i="1"/>
  <c r="N7" i="1"/>
  <c r="N5" i="1"/>
  <c r="N53" i="1"/>
  <c r="G46" i="1"/>
  <c r="N39" i="1"/>
  <c r="N37" i="1"/>
  <c r="G27" i="1"/>
  <c r="G26" i="1"/>
  <c r="G24" i="1"/>
  <c r="N18" i="1"/>
  <c r="G13" i="1"/>
  <c r="G8" i="1"/>
  <c r="G7" i="1"/>
  <c r="G49" i="1"/>
  <c r="N43" i="1"/>
  <c r="N41" i="1"/>
  <c r="G31" i="1"/>
  <c r="G30" i="1"/>
  <c r="G21" i="1"/>
  <c r="G20" i="1"/>
  <c r="G10" i="1"/>
  <c r="O53" i="1"/>
  <c r="O49" i="1"/>
  <c r="O45" i="1"/>
  <c r="O41" i="1"/>
  <c r="O37" i="1"/>
  <c r="O33" i="1"/>
  <c r="O29" i="1"/>
  <c r="O25" i="1"/>
  <c r="O23" i="1"/>
  <c r="O21" i="1"/>
  <c r="O42" i="1"/>
  <c r="O39" i="1"/>
  <c r="O36" i="1"/>
  <c r="O26" i="1"/>
  <c r="O20" i="1"/>
  <c r="O19" i="1"/>
  <c r="O54" i="1"/>
  <c r="O51" i="1"/>
  <c r="O47" i="1"/>
  <c r="O43" i="1"/>
  <c r="O32" i="1"/>
  <c r="O28" i="1"/>
  <c r="O22" i="1"/>
  <c r="O18" i="1"/>
  <c r="O17" i="1"/>
  <c r="O7" i="1"/>
  <c r="O52" i="1"/>
  <c r="O50" i="1"/>
  <c r="O6" i="1"/>
  <c r="O10" i="1"/>
  <c r="O13" i="1"/>
  <c r="O38" i="1"/>
  <c r="O40" i="1"/>
  <c r="O8" i="1"/>
  <c r="P13" i="1"/>
  <c r="O16" i="1"/>
  <c r="O34" i="1"/>
  <c r="O35" i="1"/>
  <c r="P37" i="1"/>
  <c r="P54" i="1"/>
  <c r="P52" i="1"/>
  <c r="P48" i="1"/>
  <c r="P44" i="1"/>
  <c r="P40" i="1"/>
  <c r="P36" i="1"/>
  <c r="P32" i="1"/>
  <c r="P28" i="1"/>
  <c r="P19" i="1"/>
  <c r="P49" i="1"/>
  <c r="P46" i="1"/>
  <c r="P43" i="1"/>
  <c r="P33" i="1"/>
  <c r="P30" i="1"/>
  <c r="P27" i="1"/>
  <c r="P22" i="1"/>
  <c r="P21" i="1"/>
  <c r="P18" i="1"/>
  <c r="P16" i="1"/>
  <c r="P14" i="1"/>
  <c r="P12" i="1"/>
  <c r="P53" i="1"/>
  <c r="P50" i="1"/>
  <c r="P39" i="1"/>
  <c r="P35" i="1"/>
  <c r="P31" i="1"/>
  <c r="P24" i="1"/>
  <c r="P10" i="1"/>
  <c r="P9" i="1"/>
  <c r="P6" i="1"/>
  <c r="O5" i="1"/>
  <c r="P7" i="1"/>
  <c r="P8" i="1"/>
  <c r="O14" i="1"/>
  <c r="P20" i="1"/>
  <c r="P29" i="1"/>
  <c r="O30" i="1"/>
  <c r="O31" i="1"/>
  <c r="P34" i="1"/>
  <c r="O48" i="1"/>
  <c r="P51" i="1"/>
  <c r="H7" i="1" l="1"/>
  <c r="I7" i="1" s="1"/>
  <c r="H8" i="1" l="1"/>
  <c r="I8" i="1" s="1"/>
  <c r="H9" i="1"/>
  <c r="I9" i="1" l="1"/>
  <c r="H10" i="1"/>
  <c r="H11" i="1" s="1"/>
  <c r="I10" i="1"/>
  <c r="I11" i="1" l="1"/>
  <c r="H12" i="1"/>
  <c r="I12" i="1" l="1"/>
  <c r="H13" i="1"/>
  <c r="I13" i="1" l="1"/>
  <c r="H14" i="1"/>
  <c r="I14" i="1" l="1"/>
  <c r="H15" i="1"/>
  <c r="I15" i="1" l="1"/>
  <c r="H16" i="1"/>
  <c r="I16" i="1" l="1"/>
  <c r="H17" i="1"/>
  <c r="I17" i="1" l="1"/>
  <c r="H18" i="1"/>
  <c r="I18" i="1" l="1"/>
  <c r="H19" i="1"/>
  <c r="I19" i="1" l="1"/>
  <c r="H20" i="1"/>
  <c r="I20" i="1" l="1"/>
  <c r="H21" i="1"/>
  <c r="I21" i="1" l="1"/>
  <c r="H22" i="1"/>
  <c r="I22" i="1" l="1"/>
  <c r="H23" i="1"/>
  <c r="I23" i="1" l="1"/>
  <c r="H24" i="1"/>
  <c r="I24" i="1" l="1"/>
  <c r="H25" i="1"/>
  <c r="I25" i="1" l="1"/>
  <c r="H26" i="1"/>
  <c r="I26" i="1" l="1"/>
  <c r="H27" i="1"/>
  <c r="I27" i="1" l="1"/>
  <c r="H28" i="1"/>
  <c r="I28" i="1" l="1"/>
  <c r="H29" i="1"/>
  <c r="I29" i="1" l="1"/>
  <c r="H30" i="1"/>
  <c r="I30" i="1" l="1"/>
  <c r="H31" i="1"/>
  <c r="I31" i="1" l="1"/>
  <c r="H32" i="1"/>
  <c r="I32" i="1" l="1"/>
  <c r="H33" i="1"/>
  <c r="I33" i="1" l="1"/>
  <c r="H34" i="1"/>
  <c r="I34" i="1" l="1"/>
  <c r="H35" i="1"/>
  <c r="I35" i="1" l="1"/>
  <c r="H36" i="1"/>
  <c r="I36" i="1" l="1"/>
  <c r="H37" i="1"/>
  <c r="I37" i="1" l="1"/>
  <c r="H38" i="1"/>
  <c r="I38" i="1" l="1"/>
  <c r="H39" i="1"/>
  <c r="I39" i="1" l="1"/>
  <c r="H40" i="1"/>
  <c r="I40" i="1" l="1"/>
  <c r="H41" i="1"/>
  <c r="I41" i="1" l="1"/>
  <c r="H42" i="1"/>
  <c r="I42" i="1" l="1"/>
  <c r="H43" i="1"/>
  <c r="I43" i="1" l="1"/>
  <c r="H44" i="1"/>
  <c r="I44" i="1" l="1"/>
  <c r="H45" i="1"/>
  <c r="I45" i="1" l="1"/>
  <c r="H46" i="1"/>
  <c r="I46" i="1" l="1"/>
  <c r="H47" i="1"/>
  <c r="I47" i="1" l="1"/>
  <c r="H48" i="1"/>
  <c r="I48" i="1" l="1"/>
  <c r="H49" i="1"/>
  <c r="I49" i="1" l="1"/>
  <c r="H50" i="1"/>
  <c r="I50" i="1" l="1"/>
  <c r="H51" i="1"/>
  <c r="I51" i="1" l="1"/>
  <c r="H52" i="1"/>
  <c r="I52" i="1" l="1"/>
  <c r="H53" i="1"/>
  <c r="I53" i="1" l="1"/>
  <c r="H54" i="1"/>
  <c r="I54" i="1" l="1"/>
  <c r="D7" i="1" l="1"/>
  <c r="C7" i="1"/>
  <c r="B7" i="1" l="1"/>
  <c r="B19" i="1" s="1"/>
  <c r="B9" i="1"/>
  <c r="D9" i="1"/>
  <c r="D10" i="1" s="1"/>
  <c r="C9" i="1"/>
  <c r="C10" i="1" s="1"/>
  <c r="B20" i="1" l="1"/>
  <c r="B11" i="1"/>
  <c r="D11" i="1"/>
  <c r="D12" i="1" s="1"/>
  <c r="C11" i="1"/>
  <c r="C12" i="1" s="1"/>
  <c r="B10" i="1"/>
  <c r="B12" i="1" l="1"/>
</calcChain>
</file>

<file path=xl/sharedStrings.xml><?xml version="1.0" encoding="utf-8"?>
<sst xmlns="http://schemas.openxmlformats.org/spreadsheetml/2006/main" count="27" uniqueCount="26">
  <si>
    <t>Scenario</t>
  </si>
  <si>
    <t>Proc</t>
  </si>
  <si>
    <t>Remote</t>
  </si>
  <si>
    <t>Disk</t>
  </si>
  <si>
    <t>BUZEN</t>
  </si>
  <si>
    <t>P{N&gt;=k-j}</t>
  </si>
  <si>
    <t>sc</t>
  </si>
  <si>
    <t>rho</t>
  </si>
  <si>
    <t>rho1^i</t>
  </si>
  <si>
    <t>rho2^i</t>
  </si>
  <si>
    <t>rho3^i</t>
  </si>
  <si>
    <t>exponent</t>
  </si>
  <si>
    <t>pi</t>
  </si>
  <si>
    <t>mu_i</t>
  </si>
  <si>
    <t>jobs</t>
  </si>
  <si>
    <t>e_i</t>
  </si>
  <si>
    <t>Utilization</t>
  </si>
  <si>
    <t>Throughput</t>
  </si>
  <si>
    <t>E[Ni]</t>
  </si>
  <si>
    <t>E[Ri]</t>
  </si>
  <si>
    <t>E[Vi]</t>
  </si>
  <si>
    <t>E[Ti]</t>
  </si>
  <si>
    <t>Exit Probability</t>
  </si>
  <si>
    <t>SystemThroughput</t>
  </si>
  <si>
    <t>SystemResponseTIme</t>
  </si>
  <si>
    <t>E[N]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</si>
</sst>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95" zoomScaleNormal="95" workbookViewId="0">
      <selection activeCell="B16" sqref="B16"/>
    </sheetView>
  </sheetViews>
  <sheetFormatPr defaultColWidth="11.5703125" defaultRowHeight="12.75" x14ac:dyDescent="0.2"/>
  <cols>
    <col min="1" max="1" width="20.140625" customWidth="1"/>
    <col min="11" max="11" width="13.1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/>
      <c r="H1" s="1"/>
      <c r="I1" s="1"/>
      <c r="K1" s="1" t="s">
        <v>5</v>
      </c>
    </row>
    <row r="2" spans="1:18" x14ac:dyDescent="0.2">
      <c r="A2" s="1" t="s">
        <v>6</v>
      </c>
      <c r="B2" s="1">
        <v>1</v>
      </c>
      <c r="C2" s="1">
        <v>2</v>
      </c>
      <c r="D2" s="1">
        <v>3</v>
      </c>
      <c r="F2" s="1" t="s">
        <v>7</v>
      </c>
      <c r="G2" s="1">
        <f>B5/B4</f>
        <v>1</v>
      </c>
      <c r="H2" s="1">
        <f>C5/C4</f>
        <v>3.3</v>
      </c>
      <c r="I2" s="1">
        <f>D5/D4</f>
        <v>3.3</v>
      </c>
      <c r="N2" t="s">
        <v>8</v>
      </c>
      <c r="O2" t="s">
        <v>9</v>
      </c>
      <c r="P2" t="s">
        <v>10</v>
      </c>
      <c r="Q2" t="s">
        <v>11</v>
      </c>
    </row>
    <row r="3" spans="1:18" x14ac:dyDescent="0.2">
      <c r="A3" t="s">
        <v>12</v>
      </c>
      <c r="C3">
        <v>0.33</v>
      </c>
      <c r="D3">
        <v>0.33</v>
      </c>
      <c r="F3" s="1" t="s">
        <v>6</v>
      </c>
      <c r="G3" s="1">
        <v>1</v>
      </c>
      <c r="H3" s="1">
        <v>2</v>
      </c>
      <c r="I3" s="1">
        <v>3</v>
      </c>
      <c r="K3" s="1"/>
      <c r="L3" s="1"/>
      <c r="M3" s="1"/>
    </row>
    <row r="4" spans="1:18" x14ac:dyDescent="0.2">
      <c r="A4" s="1" t="s">
        <v>13</v>
      </c>
      <c r="B4">
        <v>100</v>
      </c>
      <c r="C4">
        <v>10</v>
      </c>
      <c r="D4" s="3">
        <v>10</v>
      </c>
      <c r="F4" s="1" t="s">
        <v>14</v>
      </c>
    </row>
    <row r="5" spans="1:18" x14ac:dyDescent="0.2">
      <c r="A5" s="1" t="s">
        <v>15</v>
      </c>
      <c r="B5" s="2">
        <f>B4</f>
        <v>100</v>
      </c>
      <c r="C5">
        <f>C3*$B$4</f>
        <v>33</v>
      </c>
      <c r="D5">
        <f>D3*$B$4</f>
        <v>33</v>
      </c>
      <c r="F5" s="1">
        <v>0</v>
      </c>
      <c r="G5" s="1">
        <f t="shared" ref="G5:G36" si="0">POWER(G$2,R5)</f>
        <v>1</v>
      </c>
      <c r="H5" s="1">
        <v>1</v>
      </c>
      <c r="I5" s="1">
        <v>1</v>
      </c>
      <c r="K5" s="1">
        <f>N5*$I5/$I$54</f>
        <v>5.5062233882749881E-28</v>
      </c>
      <c r="L5" s="1">
        <f t="shared" ref="L5:M20" si="1">O5*$I5/$I$54</f>
        <v>1.4061669324827207E-2</v>
      </c>
      <c r="M5" s="1">
        <f t="shared" si="1"/>
        <v>1.4061669324827207E-2</v>
      </c>
      <c r="N5" s="1">
        <f>POWER(G$2,$Q5)</f>
        <v>1</v>
      </c>
      <c r="O5" s="1">
        <f>POWER(H$2,$Q5)</f>
        <v>2.5537774865382829E+25</v>
      </c>
      <c r="P5" s="1">
        <f>POWER(I$2,$Q5)</f>
        <v>2.5537774865382829E+25</v>
      </c>
      <c r="Q5" s="1">
        <v>49</v>
      </c>
      <c r="R5" s="1">
        <v>0</v>
      </c>
    </row>
    <row r="6" spans="1:18" x14ac:dyDescent="0.2">
      <c r="A6" s="1" t="s">
        <v>16</v>
      </c>
      <c r="B6" s="1">
        <f>G2*$I$53/$I$54</f>
        <v>0.29691653375863908</v>
      </c>
      <c r="C6" s="1">
        <f t="shared" ref="C6:D6" si="2">H2*$I$53/$I$54</f>
        <v>0.97982456140350882</v>
      </c>
      <c r="D6" s="1">
        <f t="shared" si="2"/>
        <v>0.97982456140350882</v>
      </c>
      <c r="F6" s="1">
        <f t="shared" ref="F6:F25" si="3">F5+1</f>
        <v>1</v>
      </c>
      <c r="G6" s="1">
        <f t="shared" si="0"/>
        <v>1</v>
      </c>
      <c r="H6" s="1">
        <f t="shared" ref="H6:H37" si="4">G6+H$2*H5</f>
        <v>4.3</v>
      </c>
      <c r="I6" s="1">
        <f t="shared" ref="I6:I37" si="5">H6+I$2*I5</f>
        <v>7.6</v>
      </c>
      <c r="K6" s="1">
        <f t="shared" ref="K6:M54" si="6">N6*$I6/$I$54</f>
        <v>4.1847297750889903E-27</v>
      </c>
      <c r="L6" s="1">
        <f t="shared" si="1"/>
        <v>3.2384450566268722E-2</v>
      </c>
      <c r="M6" s="1">
        <f t="shared" si="1"/>
        <v>3.2384450566268722E-2</v>
      </c>
      <c r="N6" s="1">
        <f>POWER(G$2,$Q6)</f>
        <v>1</v>
      </c>
      <c r="O6" s="1">
        <f>POWER(H$2,$Q6)</f>
        <v>7.7387196561766152E+24</v>
      </c>
      <c r="P6" s="1">
        <f>POWER(I$2,$Q6)</f>
        <v>7.7387196561766152E+24</v>
      </c>
      <c r="Q6" s="1">
        <v>48</v>
      </c>
      <c r="R6" s="1">
        <v>1</v>
      </c>
    </row>
    <row r="7" spans="1:18" x14ac:dyDescent="0.2">
      <c r="A7" s="1" t="s">
        <v>17</v>
      </c>
      <c r="B7" s="1">
        <f>B4*B6</f>
        <v>29.691653375863908</v>
      </c>
      <c r="C7" s="1">
        <f>C4*C6</f>
        <v>9.7982456140350891</v>
      </c>
      <c r="D7" s="1">
        <f>D4*D6</f>
        <v>9.7982456140350891</v>
      </c>
      <c r="F7" s="1">
        <f t="shared" si="3"/>
        <v>2</v>
      </c>
      <c r="G7" s="1">
        <f t="shared" si="0"/>
        <v>1</v>
      </c>
      <c r="H7" s="1">
        <f t="shared" si="4"/>
        <v>15.19</v>
      </c>
      <c r="I7" s="1">
        <f t="shared" si="5"/>
        <v>40.269999999999996</v>
      </c>
      <c r="K7" s="1">
        <f t="shared" si="6"/>
        <v>2.2173561584583375E-26</v>
      </c>
      <c r="L7" s="1">
        <f t="shared" si="1"/>
        <v>5.1998477843047904E-2</v>
      </c>
      <c r="M7" s="1">
        <f t="shared" si="1"/>
        <v>5.1998477843047904E-2</v>
      </c>
      <c r="N7" s="1">
        <f>POWER(G$2,$Q7)</f>
        <v>1</v>
      </c>
      <c r="O7" s="1">
        <f>POWER(H$2,$Q7)</f>
        <v>2.3450665624777626E+24</v>
      </c>
      <c r="P7" s="1">
        <f>POWER(I$2,$Q7)</f>
        <v>2.3450665624777626E+24</v>
      </c>
      <c r="Q7" s="1">
        <v>47</v>
      </c>
      <c r="R7" s="1">
        <v>2</v>
      </c>
    </row>
    <row r="8" spans="1:18" x14ac:dyDescent="0.2">
      <c r="A8" s="1"/>
      <c r="B8" s="1"/>
      <c r="C8" s="1"/>
      <c r="D8" s="1"/>
      <c r="F8" s="1">
        <f t="shared" si="3"/>
        <v>3</v>
      </c>
      <c r="G8" s="1">
        <f t="shared" si="0"/>
        <v>1</v>
      </c>
      <c r="H8" s="1">
        <f t="shared" si="4"/>
        <v>51.126999999999995</v>
      </c>
      <c r="I8" s="1">
        <f t="shared" si="5"/>
        <v>184.01799999999997</v>
      </c>
      <c r="K8" s="1">
        <f t="shared" si="6"/>
        <v>1.0132442154635866E-25</v>
      </c>
      <c r="L8" s="1">
        <f t="shared" si="1"/>
        <v>7.2003791797202135E-2</v>
      </c>
      <c r="M8" s="1">
        <f t="shared" si="1"/>
        <v>7.2003791797202135E-2</v>
      </c>
      <c r="N8" s="1">
        <f>POWER(G$2,$Q8)</f>
        <v>1</v>
      </c>
      <c r="O8" s="1">
        <f>POWER(H$2,$Q8)</f>
        <v>7.1062623105386746E+23</v>
      </c>
      <c r="P8" s="1">
        <f>POWER(I$2,$Q8)</f>
        <v>7.1062623105386746E+23</v>
      </c>
      <c r="Q8" s="1">
        <v>46</v>
      </c>
      <c r="R8" s="1">
        <v>3</v>
      </c>
    </row>
    <row r="9" spans="1:18" x14ac:dyDescent="0.2">
      <c r="A9" s="1" t="s">
        <v>18</v>
      </c>
      <c r="B9" s="1">
        <f>SUM(K6:K55)</f>
        <v>1.4221967963386728</v>
      </c>
      <c r="C9" s="1">
        <f>SUM(L6:L56)</f>
        <v>25.274839932505831</v>
      </c>
      <c r="D9" s="1">
        <f>SUM(M6:M56)</f>
        <v>25.274839932505831</v>
      </c>
      <c r="F9" s="1">
        <f t="shared" si="3"/>
        <v>4</v>
      </c>
      <c r="G9" s="1">
        <f t="shared" si="0"/>
        <v>1</v>
      </c>
      <c r="H9" s="1">
        <f t="shared" si="4"/>
        <v>169.71909999999997</v>
      </c>
      <c r="I9" s="1">
        <f t="shared" si="5"/>
        <v>776.97849999999994</v>
      </c>
      <c r="K9" s="1">
        <f t="shared" si="6"/>
        <v>4.2782171888868177E-25</v>
      </c>
      <c r="L9" s="1">
        <f t="shared" si="1"/>
        <v>9.212767747177307E-2</v>
      </c>
      <c r="M9" s="1">
        <f t="shared" si="1"/>
        <v>9.212767747177307E-2</v>
      </c>
      <c r="N9" s="1">
        <f>POWER(G$2,$Q9)</f>
        <v>1</v>
      </c>
      <c r="O9" s="1">
        <f>POWER(H$2,$Q9)</f>
        <v>2.153412821375356E+23</v>
      </c>
      <c r="P9" s="1">
        <f>POWER(I$2,$Q9)</f>
        <v>2.153412821375356E+23</v>
      </c>
      <c r="Q9" s="1">
        <v>45</v>
      </c>
      <c r="R9" s="1">
        <v>4</v>
      </c>
    </row>
    <row r="10" spans="1:18" x14ac:dyDescent="0.2">
      <c r="A10" s="1" t="s">
        <v>19</v>
      </c>
      <c r="B10" s="1">
        <f>B9/B7</f>
        <v>4.7898875092444816E-2</v>
      </c>
      <c r="C10" s="1">
        <f>C9/C7</f>
        <v>2.5795270835323763</v>
      </c>
      <c r="D10" s="1">
        <f>D9/D7</f>
        <v>2.5795270835323763</v>
      </c>
      <c r="F10" s="1">
        <f t="shared" si="3"/>
        <v>5</v>
      </c>
      <c r="G10" s="1">
        <f t="shared" si="0"/>
        <v>1</v>
      </c>
      <c r="H10" s="1">
        <f t="shared" si="4"/>
        <v>561.0730299999999</v>
      </c>
      <c r="I10" s="1">
        <f t="shared" si="5"/>
        <v>3125.1020799999997</v>
      </c>
      <c r="K10" s="1">
        <f t="shared" si="6"/>
        <v>1.7207510163642812E-24</v>
      </c>
      <c r="L10" s="1">
        <f t="shared" si="1"/>
        <v>0.11228749397071268</v>
      </c>
      <c r="M10" s="1">
        <f t="shared" si="1"/>
        <v>0.11228749397071268</v>
      </c>
      <c r="N10" s="1">
        <f>POWER(G$2,$Q10)</f>
        <v>1</v>
      </c>
      <c r="O10" s="1">
        <f>POWER(H$2,$Q10)</f>
        <v>6.5254933981071407E+22</v>
      </c>
      <c r="P10" s="1">
        <f>POWER(I$2,$Q10)</f>
        <v>6.5254933981071407E+22</v>
      </c>
      <c r="Q10" s="1">
        <v>44</v>
      </c>
      <c r="R10" s="1">
        <v>5</v>
      </c>
    </row>
    <row r="11" spans="1:18" x14ac:dyDescent="0.2">
      <c r="A11" t="s">
        <v>20</v>
      </c>
      <c r="B11">
        <f>B5/$B$19</f>
        <v>9.9057348991521383</v>
      </c>
      <c r="C11">
        <f>C5/$B$19</f>
        <v>3.2688925167202054</v>
      </c>
      <c r="D11">
        <f>D5/$B$19</f>
        <v>3.2688925167202054</v>
      </c>
      <c r="F11" s="1">
        <f t="shared" si="3"/>
        <v>6</v>
      </c>
      <c r="G11" s="1">
        <f t="shared" si="0"/>
        <v>1</v>
      </c>
      <c r="H11" s="1">
        <f t="shared" si="4"/>
        <v>1852.5409989999996</v>
      </c>
      <c r="I11" s="1">
        <f t="shared" si="5"/>
        <v>12165.377862999998</v>
      </c>
      <c r="K11" s="1">
        <f t="shared" si="6"/>
        <v>6.6985288116453386E-24</v>
      </c>
      <c r="L11" s="1">
        <f t="shared" si="1"/>
        <v>0.13245819859824889</v>
      </c>
      <c r="M11" s="1">
        <f t="shared" si="1"/>
        <v>0.13245819859824889</v>
      </c>
      <c r="N11" s="1">
        <f>POWER(G$2,$Q11)</f>
        <v>1</v>
      </c>
      <c r="O11" s="1">
        <f>POWER(H$2,$Q11)</f>
        <v>1.977422241850649E+22</v>
      </c>
      <c r="P11" s="1">
        <f>POWER(I$2,$Q11)</f>
        <v>1.977422241850649E+22</v>
      </c>
      <c r="Q11" s="1">
        <v>43</v>
      </c>
      <c r="R11" s="1">
        <v>6</v>
      </c>
    </row>
    <row r="12" spans="1:18" x14ac:dyDescent="0.2">
      <c r="A12" t="s">
        <v>21</v>
      </c>
      <c r="B12">
        <f>B11*B10</f>
        <v>0.47447355863335972</v>
      </c>
      <c r="C12">
        <f>C11*C10</f>
        <v>8.4321967800360813</v>
      </c>
      <c r="D12">
        <f>D11*D10</f>
        <v>8.4321967800360813</v>
      </c>
      <c r="F12" s="1">
        <f t="shared" si="3"/>
        <v>7</v>
      </c>
      <c r="G12" s="1">
        <f t="shared" si="0"/>
        <v>1</v>
      </c>
      <c r="H12" s="1">
        <f t="shared" si="4"/>
        <v>6114.3852966999984</v>
      </c>
      <c r="I12" s="1">
        <f t="shared" si="5"/>
        <v>46260.13224459999</v>
      </c>
      <c r="K12" s="1">
        <f t="shared" si="6"/>
        <v>2.5471862210991037E-23</v>
      </c>
      <c r="L12" s="1">
        <f t="shared" si="1"/>
        <v>0.15263220265869312</v>
      </c>
      <c r="M12" s="1">
        <f t="shared" si="1"/>
        <v>0.15263220265869312</v>
      </c>
      <c r="N12" s="1">
        <f>POWER(G$2,$Q12)</f>
        <v>1</v>
      </c>
      <c r="O12" s="1">
        <f>POWER(H$2,$Q12)</f>
        <v>5.9921886116686332E+21</v>
      </c>
      <c r="P12" s="1">
        <f>POWER(I$2,$Q12)</f>
        <v>5.9921886116686332E+21</v>
      </c>
      <c r="Q12" s="1">
        <v>42</v>
      </c>
      <c r="R12" s="1">
        <v>7</v>
      </c>
    </row>
    <row r="13" spans="1:18" x14ac:dyDescent="0.2">
      <c r="F13" s="1">
        <f t="shared" si="3"/>
        <v>8</v>
      </c>
      <c r="G13" s="1">
        <f t="shared" si="0"/>
        <v>1</v>
      </c>
      <c r="H13" s="1">
        <f t="shared" si="4"/>
        <v>20178.471479109994</v>
      </c>
      <c r="I13" s="1">
        <f t="shared" si="5"/>
        <v>172836.90788628993</v>
      </c>
      <c r="K13" s="1">
        <f t="shared" si="6"/>
        <v>9.5167862456061937E-23</v>
      </c>
      <c r="L13" s="1">
        <f t="shared" si="1"/>
        <v>0.17280720654729126</v>
      </c>
      <c r="M13" s="1">
        <f t="shared" si="1"/>
        <v>0.17280720654729126</v>
      </c>
      <c r="N13" s="1">
        <f>POWER(G$2,$Q13)</f>
        <v>1</v>
      </c>
      <c r="O13" s="1">
        <f>POWER(H$2,$Q13)</f>
        <v>1.8158147308086766E+21</v>
      </c>
      <c r="P13" s="1">
        <f>POWER(I$2,$Q13)</f>
        <v>1.8158147308086766E+21</v>
      </c>
      <c r="Q13" s="1">
        <v>41</v>
      </c>
      <c r="R13" s="1">
        <v>8</v>
      </c>
    </row>
    <row r="14" spans="1:18" x14ac:dyDescent="0.2">
      <c r="F14" s="1">
        <f t="shared" si="3"/>
        <v>9</v>
      </c>
      <c r="G14" s="1">
        <f t="shared" si="0"/>
        <v>1</v>
      </c>
      <c r="H14" s="1">
        <f t="shared" si="4"/>
        <v>66589.955881062982</v>
      </c>
      <c r="I14" s="1">
        <f t="shared" si="5"/>
        <v>636951.75190581975</v>
      </c>
      <c r="K14" s="1">
        <f t="shared" si="6"/>
        <v>3.5071986335465523E-22</v>
      </c>
      <c r="L14" s="1">
        <f t="shared" si="1"/>
        <v>0.19298251341411796</v>
      </c>
      <c r="M14" s="1">
        <f t="shared" si="1"/>
        <v>0.19298251341411796</v>
      </c>
      <c r="N14" s="1">
        <f>POWER(G$2,$Q14)</f>
        <v>1</v>
      </c>
      <c r="O14" s="1">
        <f>POWER(H$2,$Q14)</f>
        <v>5.5024688812384145E+20</v>
      </c>
      <c r="P14" s="1">
        <f>POWER(I$2,$Q14)</f>
        <v>5.5024688812384145E+20</v>
      </c>
      <c r="Q14" s="1">
        <v>40</v>
      </c>
      <c r="R14" s="1">
        <v>9</v>
      </c>
    </row>
    <row r="15" spans="1:18" x14ac:dyDescent="0.2">
      <c r="A15" t="s">
        <v>25</v>
      </c>
      <c r="B15">
        <v>49</v>
      </c>
      <c r="F15" s="1">
        <f t="shared" si="3"/>
        <v>10</v>
      </c>
      <c r="G15" s="1">
        <f t="shared" si="0"/>
        <v>1</v>
      </c>
      <c r="H15" s="1">
        <f t="shared" si="4"/>
        <v>219747.85440750784</v>
      </c>
      <c r="I15" s="1">
        <f t="shared" si="5"/>
        <v>2321688.6356967129</v>
      </c>
      <c r="K15" s="1">
        <f t="shared" si="6"/>
        <v>1.278373626616549E-21</v>
      </c>
      <c r="L15" s="1">
        <f t="shared" si="1"/>
        <v>0.21315791209252902</v>
      </c>
      <c r="M15" s="1">
        <f t="shared" si="1"/>
        <v>0.21315791209252902</v>
      </c>
      <c r="N15" s="1">
        <f>POWER(G$2,$Q15)</f>
        <v>1</v>
      </c>
      <c r="O15" s="1">
        <f>POWER(H$2,$Q15)</f>
        <v>1.6674148124964893E+20</v>
      </c>
      <c r="P15" s="1">
        <f>POWER(I$2,$Q15)</f>
        <v>1.6674148124964893E+20</v>
      </c>
      <c r="Q15" s="1">
        <v>39</v>
      </c>
      <c r="R15" s="1">
        <v>10</v>
      </c>
    </row>
    <row r="16" spans="1:18" x14ac:dyDescent="0.2">
      <c r="B16" s="3"/>
      <c r="F16" s="1">
        <f t="shared" si="3"/>
        <v>11</v>
      </c>
      <c r="G16" s="1">
        <f t="shared" si="0"/>
        <v>1</v>
      </c>
      <c r="H16" s="1">
        <f t="shared" si="4"/>
        <v>725168.91954477585</v>
      </c>
      <c r="I16" s="1">
        <f t="shared" si="5"/>
        <v>8386741.4173439285</v>
      </c>
      <c r="K16" s="1">
        <f t="shared" si="6"/>
        <v>4.6179271743593661E-21</v>
      </c>
      <c r="L16" s="1">
        <f t="shared" si="1"/>
        <v>0.23333333859263231</v>
      </c>
      <c r="M16" s="1">
        <f t="shared" si="1"/>
        <v>0.23333333859263231</v>
      </c>
      <c r="N16" s="1">
        <f>POWER(G$2,$Q16)</f>
        <v>1</v>
      </c>
      <c r="O16" s="1">
        <f>POWER(H$2,$Q16)</f>
        <v>5.0527721590802711E+19</v>
      </c>
      <c r="P16" s="1">
        <f>POWER(I$2,$Q16)</f>
        <v>5.0527721590802711E+19</v>
      </c>
      <c r="Q16" s="1">
        <v>38</v>
      </c>
      <c r="R16" s="1">
        <v>11</v>
      </c>
    </row>
    <row r="17" spans="1:18" x14ac:dyDescent="0.2">
      <c r="F17" s="1">
        <f t="shared" si="3"/>
        <v>12</v>
      </c>
      <c r="G17" s="1">
        <f t="shared" si="0"/>
        <v>1</v>
      </c>
      <c r="H17" s="1">
        <f t="shared" si="4"/>
        <v>2393058.4344977601</v>
      </c>
      <c r="I17" s="1">
        <f t="shared" si="5"/>
        <v>30069305.111732721</v>
      </c>
      <c r="K17" s="1">
        <f t="shared" si="6"/>
        <v>1.6556831107539937E-20</v>
      </c>
      <c r="L17" s="1">
        <f t="shared" si="1"/>
        <v>0.25350877352355139</v>
      </c>
      <c r="M17" s="1">
        <f t="shared" si="1"/>
        <v>0.25350877352355139</v>
      </c>
      <c r="N17" s="1">
        <f>POWER(G$2,$Q17)</f>
        <v>1</v>
      </c>
      <c r="O17" s="1">
        <f>POWER(H$2,$Q17)</f>
        <v>1.5311430785091729E+19</v>
      </c>
      <c r="P17" s="1">
        <f>POWER(I$2,$Q17)</f>
        <v>1.5311430785091729E+19</v>
      </c>
      <c r="Q17" s="1">
        <v>37</v>
      </c>
      <c r="R17" s="1">
        <v>12</v>
      </c>
    </row>
    <row r="18" spans="1:18" x14ac:dyDescent="0.2">
      <c r="A18" s="1" t="s">
        <v>22</v>
      </c>
      <c r="B18">
        <v>0.34</v>
      </c>
      <c r="F18" s="1">
        <f t="shared" si="3"/>
        <v>13</v>
      </c>
      <c r="G18" s="1">
        <f t="shared" si="0"/>
        <v>1</v>
      </c>
      <c r="H18" s="1">
        <f t="shared" si="4"/>
        <v>7897093.8338426081</v>
      </c>
      <c r="I18" s="1">
        <f t="shared" si="5"/>
        <v>107125800.70256057</v>
      </c>
      <c r="K18" s="1">
        <f t="shared" si="6"/>
        <v>5.8985858931612423E-20</v>
      </c>
      <c r="L18" s="1">
        <f t="shared" si="1"/>
        <v>0.27368421100926316</v>
      </c>
      <c r="M18" s="1">
        <f t="shared" si="1"/>
        <v>0.27368421100926316</v>
      </c>
      <c r="N18" s="1">
        <f>POWER(G$2,$Q18)</f>
        <v>1</v>
      </c>
      <c r="O18" s="1">
        <f>POWER(H$2,$Q18)</f>
        <v>4.639827510633858E+18</v>
      </c>
      <c r="P18" s="1">
        <f>POWER(I$2,$Q18)</f>
        <v>4.639827510633858E+18</v>
      </c>
      <c r="Q18" s="1">
        <v>36</v>
      </c>
      <c r="R18" s="1">
        <v>13</v>
      </c>
    </row>
    <row r="19" spans="1:18" x14ac:dyDescent="0.2">
      <c r="A19" t="s">
        <v>23</v>
      </c>
      <c r="B19">
        <f>B18*B7</f>
        <v>10.095162147793729</v>
      </c>
      <c r="F19" s="1">
        <f t="shared" si="3"/>
        <v>14</v>
      </c>
      <c r="G19" s="1">
        <f t="shared" si="0"/>
        <v>1</v>
      </c>
      <c r="H19" s="1">
        <f t="shared" si="4"/>
        <v>26060410.651680604</v>
      </c>
      <c r="I19" s="1">
        <f t="shared" si="5"/>
        <v>379575552.97013044</v>
      </c>
      <c r="K19" s="1">
        <f t="shared" si="6"/>
        <v>2.0900277873815437E-19</v>
      </c>
      <c r="L19" s="1">
        <f t="shared" si="1"/>
        <v>0.29385964926915453</v>
      </c>
      <c r="M19" s="1">
        <f t="shared" si="1"/>
        <v>0.29385964926915453</v>
      </c>
      <c r="N19" s="1">
        <f>POWER(G$2,$Q19)</f>
        <v>1</v>
      </c>
      <c r="O19" s="1">
        <f>POWER(H$2,$Q19)</f>
        <v>1.4060083365557148E+18</v>
      </c>
      <c r="P19" s="1">
        <f>POWER(I$2,$Q19)</f>
        <v>1.4060083365557148E+18</v>
      </c>
      <c r="Q19" s="1">
        <v>35</v>
      </c>
      <c r="R19" s="1">
        <v>14</v>
      </c>
    </row>
    <row r="20" spans="1:18" x14ac:dyDescent="0.2">
      <c r="A20" t="s">
        <v>24</v>
      </c>
      <c r="B20">
        <f>B15/B19</f>
        <v>4.853810100584548</v>
      </c>
      <c r="F20" s="1">
        <f t="shared" si="3"/>
        <v>15</v>
      </c>
      <c r="G20" s="1">
        <f t="shared" si="0"/>
        <v>1</v>
      </c>
      <c r="H20" s="1">
        <f t="shared" si="4"/>
        <v>85999356.150545985</v>
      </c>
      <c r="I20" s="1">
        <f t="shared" si="5"/>
        <v>1338598680.9519765</v>
      </c>
      <c r="K20" s="1">
        <f t="shared" si="6"/>
        <v>7.3706233645718214E-19</v>
      </c>
      <c r="L20" s="1">
        <f t="shared" si="1"/>
        <v>0.3140350877636458</v>
      </c>
      <c r="M20" s="1">
        <f t="shared" si="1"/>
        <v>0.3140350877636458</v>
      </c>
      <c r="N20" s="1">
        <f>POWER(G$2,$Q20)</f>
        <v>1</v>
      </c>
      <c r="O20" s="1">
        <f>POWER(H$2,$Q20)</f>
        <v>4.260631322896105E+17</v>
      </c>
      <c r="P20" s="1">
        <f>POWER(I$2,$Q20)</f>
        <v>4.260631322896105E+17</v>
      </c>
      <c r="Q20" s="1">
        <v>34</v>
      </c>
      <c r="R20" s="1">
        <v>15</v>
      </c>
    </row>
    <row r="21" spans="1:18" x14ac:dyDescent="0.2">
      <c r="F21" s="1">
        <f t="shared" si="3"/>
        <v>16</v>
      </c>
      <c r="G21" s="1">
        <f t="shared" si="0"/>
        <v>1</v>
      </c>
      <c r="H21" s="1">
        <f t="shared" si="4"/>
        <v>283797876.29680175</v>
      </c>
      <c r="I21" s="1">
        <f t="shared" si="5"/>
        <v>4701173523.438324</v>
      </c>
      <c r="K21" s="1">
        <f t="shared" si="6"/>
        <v>2.5885711607095233E-18</v>
      </c>
      <c r="L21" s="1">
        <f t="shared" si="6"/>
        <v>0.33421052632922793</v>
      </c>
      <c r="M21" s="1">
        <f t="shared" si="6"/>
        <v>0.33421052632922793</v>
      </c>
      <c r="N21" s="1">
        <f>POWER(G$2,$Q21)</f>
        <v>1</v>
      </c>
      <c r="O21" s="1">
        <f>POWER(H$2,$Q21)</f>
        <v>1.2911004008776077E+17</v>
      </c>
      <c r="P21" s="1">
        <f>POWER(I$2,$Q21)</f>
        <v>1.2911004008776077E+17</v>
      </c>
      <c r="Q21" s="1">
        <v>33</v>
      </c>
      <c r="R21" s="1">
        <v>16</v>
      </c>
    </row>
    <row r="22" spans="1:18" x14ac:dyDescent="0.2">
      <c r="F22" s="1">
        <f t="shared" si="3"/>
        <v>17</v>
      </c>
      <c r="G22" s="1">
        <f t="shared" si="0"/>
        <v>1</v>
      </c>
      <c r="H22" s="1">
        <f t="shared" si="4"/>
        <v>936532992.77944577</v>
      </c>
      <c r="I22" s="1">
        <f t="shared" si="5"/>
        <v>16450405620.125914</v>
      </c>
      <c r="K22" s="1">
        <f t="shared" si="6"/>
        <v>9.0579608172147619E-18</v>
      </c>
      <c r="L22" s="1">
        <f t="shared" si="6"/>
        <v>0.35438596491635282</v>
      </c>
      <c r="M22" s="1">
        <f t="shared" si="6"/>
        <v>0.35438596491635282</v>
      </c>
      <c r="N22" s="1">
        <f>POWER(G$2,$Q22)</f>
        <v>1</v>
      </c>
      <c r="O22" s="1">
        <f>POWER(H$2,$Q22)</f>
        <v>3.912425457204872E+16</v>
      </c>
      <c r="P22" s="1">
        <f>POWER(I$2,$Q22)</f>
        <v>3.912425457204872E+16</v>
      </c>
      <c r="Q22" s="1">
        <v>32</v>
      </c>
      <c r="R22" s="1">
        <v>17</v>
      </c>
    </row>
    <row r="23" spans="1:18" x14ac:dyDescent="0.2">
      <c r="F23" s="1">
        <f t="shared" si="3"/>
        <v>18</v>
      </c>
      <c r="G23" s="1">
        <f t="shared" si="0"/>
        <v>1</v>
      </c>
      <c r="H23" s="1">
        <f t="shared" si="4"/>
        <v>3090558877.1721706</v>
      </c>
      <c r="I23" s="1">
        <f t="shared" si="5"/>
        <v>57376897423.587685</v>
      </c>
      <c r="K23" s="1">
        <f t="shared" si="6"/>
        <v>3.1593001454041339E-17</v>
      </c>
      <c r="L23" s="1">
        <f t="shared" si="6"/>
        <v>0.37456140351000583</v>
      </c>
      <c r="M23" s="1">
        <f t="shared" si="6"/>
        <v>0.37456140351000583</v>
      </c>
      <c r="N23" s="1">
        <f>POWER(G$2,$Q23)</f>
        <v>1</v>
      </c>
      <c r="O23" s="1">
        <f>POWER(H$2,$Q23)</f>
        <v>1.1855834718802646E+16</v>
      </c>
      <c r="P23" s="1">
        <f>POWER(I$2,$Q23)</f>
        <v>1.1855834718802646E+16</v>
      </c>
      <c r="Q23" s="1">
        <v>31</v>
      </c>
      <c r="R23" s="1">
        <v>18</v>
      </c>
    </row>
    <row r="24" spans="1:18" x14ac:dyDescent="0.2">
      <c r="F24" s="1">
        <f t="shared" si="3"/>
        <v>19</v>
      </c>
      <c r="G24" s="1">
        <f t="shared" si="0"/>
        <v>1</v>
      </c>
      <c r="H24" s="1">
        <f t="shared" si="4"/>
        <v>10198844295.668163</v>
      </c>
      <c r="I24" s="1">
        <f t="shared" si="5"/>
        <v>199542605793.50751</v>
      </c>
      <c r="K24" s="1">
        <f t="shared" si="6"/>
        <v>1.0987261629775471E-16</v>
      </c>
      <c r="L24" s="1">
        <f t="shared" si="6"/>
        <v>0.39473684210563686</v>
      </c>
      <c r="M24" s="1">
        <f t="shared" si="6"/>
        <v>0.39473684210563686</v>
      </c>
      <c r="N24" s="1">
        <f>POWER(G$2,$Q24)</f>
        <v>1</v>
      </c>
      <c r="O24" s="1">
        <f>POWER(H$2,$Q24)</f>
        <v>3592677187515953</v>
      </c>
      <c r="P24" s="1">
        <f>POWER(I$2,$Q24)</f>
        <v>3592677187515953</v>
      </c>
      <c r="Q24" s="1">
        <v>30</v>
      </c>
      <c r="R24" s="1">
        <v>19</v>
      </c>
    </row>
    <row r="25" spans="1:18" x14ac:dyDescent="0.2">
      <c r="F25" s="1">
        <f t="shared" si="3"/>
        <v>20</v>
      </c>
      <c r="G25" s="1">
        <f t="shared" si="0"/>
        <v>1</v>
      </c>
      <c r="H25" s="1">
        <f t="shared" si="4"/>
        <v>33656186176.704937</v>
      </c>
      <c r="I25" s="1">
        <f t="shared" si="5"/>
        <v>692146785295.27966</v>
      </c>
      <c r="K25" s="1">
        <f t="shared" si="6"/>
        <v>3.8111148173122154E-16</v>
      </c>
      <c r="L25" s="1">
        <f t="shared" si="6"/>
        <v>0.41491228070186753</v>
      </c>
      <c r="M25" s="1">
        <f t="shared" si="6"/>
        <v>0.41491228070186753</v>
      </c>
      <c r="N25" s="1">
        <f>POWER(G$2,$Q25)</f>
        <v>1</v>
      </c>
      <c r="O25" s="1">
        <f>POWER(H$2,$Q25)</f>
        <v>1088690056823016.3</v>
      </c>
      <c r="P25" s="1">
        <f>POWER(I$2,$Q25)</f>
        <v>1088690056823016.3</v>
      </c>
      <c r="Q25" s="1">
        <v>29</v>
      </c>
      <c r="R25" s="1">
        <v>20</v>
      </c>
    </row>
    <row r="26" spans="1:18" x14ac:dyDescent="0.2">
      <c r="F26" s="1">
        <v>21</v>
      </c>
      <c r="G26" s="1">
        <f t="shared" si="0"/>
        <v>1</v>
      </c>
      <c r="H26" s="1">
        <f t="shared" si="4"/>
        <v>111065414384.12628</v>
      </c>
      <c r="I26" s="1">
        <f t="shared" si="5"/>
        <v>2395149805858.5493</v>
      </c>
      <c r="K26" s="1">
        <f t="shared" si="6"/>
        <v>1.3188229879440641E-15</v>
      </c>
      <c r="L26" s="1">
        <f t="shared" si="6"/>
        <v>0.43508771929827977</v>
      </c>
      <c r="M26" s="1">
        <f t="shared" si="6"/>
        <v>0.43508771929827977</v>
      </c>
      <c r="N26" s="1">
        <f>POWER(G$2,$Q26)</f>
        <v>1</v>
      </c>
      <c r="O26" s="1">
        <f>POWER(H$2,$Q26)</f>
        <v>329906077825156.44</v>
      </c>
      <c r="P26" s="1">
        <f>POWER(I$2,$Q26)</f>
        <v>329906077825156.44</v>
      </c>
      <c r="Q26" s="1">
        <v>28</v>
      </c>
      <c r="R26" s="1">
        <v>21</v>
      </c>
    </row>
    <row r="27" spans="1:18" x14ac:dyDescent="0.2">
      <c r="F27" s="1">
        <v>22</v>
      </c>
      <c r="G27" s="1">
        <f t="shared" si="0"/>
        <v>1</v>
      </c>
      <c r="H27" s="1">
        <f t="shared" si="4"/>
        <v>366515867468.6167</v>
      </c>
      <c r="I27" s="1">
        <f t="shared" si="5"/>
        <v>8270510226801.8281</v>
      </c>
      <c r="K27" s="1">
        <f t="shared" si="6"/>
        <v>4.5539276843783704E-15</v>
      </c>
      <c r="L27" s="1">
        <f t="shared" si="6"/>
        <v>0.45526315789474708</v>
      </c>
      <c r="M27" s="1">
        <f t="shared" si="6"/>
        <v>0.45526315789474708</v>
      </c>
      <c r="N27" s="1">
        <f>POWER(G$2,$Q27)</f>
        <v>1</v>
      </c>
      <c r="O27" s="1">
        <f>POWER(H$2,$Q27)</f>
        <v>99971538734895.906</v>
      </c>
      <c r="P27" s="1">
        <f>POWER(I$2,$Q27)</f>
        <v>99971538734895.906</v>
      </c>
      <c r="Q27" s="1">
        <v>27</v>
      </c>
      <c r="R27" s="1">
        <v>22</v>
      </c>
    </row>
    <row r="28" spans="1:18" x14ac:dyDescent="0.2">
      <c r="F28" s="1">
        <v>23</v>
      </c>
      <c r="G28" s="1">
        <f t="shared" si="0"/>
        <v>1</v>
      </c>
      <c r="H28" s="1">
        <f t="shared" si="4"/>
        <v>1209502362647.4351</v>
      </c>
      <c r="I28" s="1">
        <f t="shared" si="5"/>
        <v>28502186111093.465</v>
      </c>
      <c r="K28" s="1">
        <f t="shared" si="6"/>
        <v>1.5693940378186937E-14</v>
      </c>
      <c r="L28" s="1">
        <f t="shared" si="6"/>
        <v>0.47543859649123094</v>
      </c>
      <c r="M28" s="1">
        <f t="shared" si="6"/>
        <v>0.47543859649123094</v>
      </c>
      <c r="N28" s="1">
        <f>POWER(G$2,$Q28)</f>
        <v>1</v>
      </c>
      <c r="O28" s="1">
        <f>POWER(H$2,$Q28)</f>
        <v>30294405677241.184</v>
      </c>
      <c r="P28" s="1">
        <f>POWER(I$2,$Q28)</f>
        <v>30294405677241.184</v>
      </c>
      <c r="Q28" s="1">
        <v>26</v>
      </c>
      <c r="R28" s="1">
        <v>23</v>
      </c>
    </row>
    <row r="29" spans="1:18" x14ac:dyDescent="0.2">
      <c r="F29" s="1">
        <v>24</v>
      </c>
      <c r="G29" s="1">
        <f t="shared" si="0"/>
        <v>1</v>
      </c>
      <c r="H29" s="1">
        <f t="shared" si="4"/>
        <v>3991357796737.5356</v>
      </c>
      <c r="I29" s="1">
        <f t="shared" si="5"/>
        <v>98048571963345.953</v>
      </c>
      <c r="K29" s="1">
        <f t="shared" si="6"/>
        <v>5.3987734013153874E-14</v>
      </c>
      <c r="L29" s="1">
        <f t="shared" si="6"/>
        <v>0.4956140350877199</v>
      </c>
      <c r="M29" s="1">
        <f t="shared" si="6"/>
        <v>0.4956140350877199</v>
      </c>
      <c r="N29" s="1">
        <f>POWER(G$2,$Q29)</f>
        <v>1</v>
      </c>
      <c r="O29" s="1">
        <f>POWER(H$2,$Q29)</f>
        <v>9180122932497.3281</v>
      </c>
      <c r="P29" s="1">
        <f>POWER(I$2,$Q29)</f>
        <v>9180122932497.3281</v>
      </c>
      <c r="Q29" s="1">
        <v>25</v>
      </c>
      <c r="R29" s="1">
        <v>24</v>
      </c>
    </row>
    <row r="30" spans="1:18" x14ac:dyDescent="0.2">
      <c r="F30" s="1">
        <v>25</v>
      </c>
      <c r="G30" s="1">
        <f t="shared" si="0"/>
        <v>1</v>
      </c>
      <c r="H30" s="1">
        <f t="shared" si="4"/>
        <v>13171480729234.867</v>
      </c>
      <c r="I30" s="1">
        <f t="shared" si="5"/>
        <v>336731768208276.5</v>
      </c>
      <c r="K30" s="1">
        <f t="shared" si="6"/>
        <v>1.8541203376836041E-13</v>
      </c>
      <c r="L30" s="1">
        <f t="shared" si="6"/>
        <v>0.51578947368421046</v>
      </c>
      <c r="M30" s="1">
        <f t="shared" si="6"/>
        <v>0.51578947368421046</v>
      </c>
      <c r="N30" s="1">
        <f>POWER(G$2,$Q30)</f>
        <v>1</v>
      </c>
      <c r="O30" s="1">
        <f>POWER(H$2,$Q30)</f>
        <v>2781855434090.0996</v>
      </c>
      <c r="P30" s="1">
        <f>POWER(I$2,$Q30)</f>
        <v>2781855434090.0996</v>
      </c>
      <c r="Q30" s="1">
        <v>24</v>
      </c>
      <c r="R30" s="1">
        <v>25</v>
      </c>
    </row>
    <row r="31" spans="1:18" x14ac:dyDescent="0.2">
      <c r="F31" s="1">
        <v>26</v>
      </c>
      <c r="G31" s="1">
        <f t="shared" si="0"/>
        <v>1</v>
      </c>
      <c r="H31" s="1">
        <f t="shared" si="4"/>
        <v>43465886406476.063</v>
      </c>
      <c r="I31" s="1">
        <f t="shared" si="5"/>
        <v>1154680721493788.5</v>
      </c>
      <c r="K31" s="1">
        <f t="shared" si="6"/>
        <v>6.3579299946793362E-13</v>
      </c>
      <c r="L31" s="1">
        <f t="shared" si="6"/>
        <v>0.53596491228070153</v>
      </c>
      <c r="M31" s="1">
        <f t="shared" si="6"/>
        <v>0.53596491228070153</v>
      </c>
      <c r="N31" s="1">
        <f>POWER(G$2,$Q31)</f>
        <v>1</v>
      </c>
      <c r="O31" s="1">
        <f>POWER(H$2,$Q31)</f>
        <v>842986495178.81812</v>
      </c>
      <c r="P31" s="1">
        <f>POWER(I$2,$Q31)</f>
        <v>842986495178.81812</v>
      </c>
      <c r="Q31" s="1">
        <v>23</v>
      </c>
      <c r="R31" s="1">
        <v>26</v>
      </c>
    </row>
    <row r="32" spans="1:18" x14ac:dyDescent="0.2">
      <c r="F32" s="1">
        <v>27</v>
      </c>
      <c r="G32" s="1">
        <f t="shared" si="0"/>
        <v>1</v>
      </c>
      <c r="H32" s="1">
        <f t="shared" si="4"/>
        <v>143437425141372</v>
      </c>
      <c r="I32" s="1">
        <f t="shared" si="5"/>
        <v>3953883806070874</v>
      </c>
      <c r="K32" s="1">
        <f t="shared" si="6"/>
        <v>2.1770967487509175E-12</v>
      </c>
      <c r="L32" s="1">
        <f t="shared" si="6"/>
        <v>0.55614035087719271</v>
      </c>
      <c r="M32" s="1">
        <f t="shared" si="6"/>
        <v>0.55614035087719271</v>
      </c>
      <c r="N32" s="1">
        <f>POWER(G$2,$Q32)</f>
        <v>1</v>
      </c>
      <c r="O32" s="1">
        <f>POWER(H$2,$Q32)</f>
        <v>255450453084.49036</v>
      </c>
      <c r="P32" s="1">
        <f>POWER(I$2,$Q32)</f>
        <v>255450453084.49036</v>
      </c>
      <c r="Q32" s="1">
        <v>22</v>
      </c>
      <c r="R32" s="1">
        <v>27</v>
      </c>
    </row>
    <row r="33" spans="6:18" x14ac:dyDescent="0.2">
      <c r="F33" s="1">
        <v>28</v>
      </c>
      <c r="G33" s="1">
        <f t="shared" si="0"/>
        <v>1</v>
      </c>
      <c r="H33" s="1">
        <f t="shared" si="4"/>
        <v>473343502966528.56</v>
      </c>
      <c r="I33" s="1">
        <f t="shared" si="5"/>
        <v>1.3521160063000412E+16</v>
      </c>
      <c r="K33" s="1">
        <f t="shared" si="6"/>
        <v>7.4450527775502581E-12</v>
      </c>
      <c r="L33" s="1">
        <f t="shared" si="6"/>
        <v>0.57631578947368389</v>
      </c>
      <c r="M33" s="1">
        <f t="shared" si="6"/>
        <v>0.57631578947368389</v>
      </c>
      <c r="N33" s="1">
        <f>POWER(G$2,$Q33)</f>
        <v>1</v>
      </c>
      <c r="O33" s="1">
        <f>POWER(H$2,$Q33)</f>
        <v>77409228207.421326</v>
      </c>
      <c r="P33" s="1">
        <f>POWER(I$2,$Q33)</f>
        <v>77409228207.421326</v>
      </c>
      <c r="Q33" s="1">
        <v>21</v>
      </c>
      <c r="R33" s="1">
        <v>28</v>
      </c>
    </row>
    <row r="34" spans="6:18" x14ac:dyDescent="0.2">
      <c r="F34" s="1">
        <v>29</v>
      </c>
      <c r="G34" s="1">
        <f t="shared" si="0"/>
        <v>1</v>
      </c>
      <c r="H34" s="1">
        <f t="shared" si="4"/>
        <v>1562033559789545.3</v>
      </c>
      <c r="I34" s="1">
        <f t="shared" si="5"/>
        <v>4.6181861767690904E+16</v>
      </c>
      <c r="K34" s="1">
        <f t="shared" si="6"/>
        <v>2.5428764737934213E-11</v>
      </c>
      <c r="L34" s="1">
        <f t="shared" si="6"/>
        <v>0.59649122807017507</v>
      </c>
      <c r="M34" s="1">
        <f t="shared" si="6"/>
        <v>0.59649122807017507</v>
      </c>
      <c r="N34" s="1">
        <f>POWER(G$2,$Q34)</f>
        <v>1</v>
      </c>
      <c r="O34" s="1">
        <f>POWER(H$2,$Q34)</f>
        <v>23457341881.036766</v>
      </c>
      <c r="P34" s="1">
        <f>POWER(I$2,$Q34)</f>
        <v>23457341881.036766</v>
      </c>
      <c r="Q34" s="1">
        <v>20</v>
      </c>
      <c r="R34" s="1">
        <v>29</v>
      </c>
    </row>
    <row r="35" spans="6:18" x14ac:dyDescent="0.2">
      <c r="F35" s="1">
        <v>30</v>
      </c>
      <c r="G35" s="1">
        <f t="shared" si="0"/>
        <v>1</v>
      </c>
      <c r="H35" s="1">
        <f t="shared" si="4"/>
        <v>5154710747305500</v>
      </c>
      <c r="I35" s="1">
        <f t="shared" si="5"/>
        <v>1.5755485458068547E+17</v>
      </c>
      <c r="K35" s="1">
        <f t="shared" si="6"/>
        <v>8.6753222522843491E-11</v>
      </c>
      <c r="L35" s="1">
        <f t="shared" si="6"/>
        <v>0.61666666666666636</v>
      </c>
      <c r="M35" s="1">
        <f t="shared" si="6"/>
        <v>0.61666666666666636</v>
      </c>
      <c r="N35" s="1">
        <f>POWER(G$2,$Q35)</f>
        <v>1</v>
      </c>
      <c r="O35" s="1">
        <f>POWER(H$2,$Q35)</f>
        <v>7108285418.4959908</v>
      </c>
      <c r="P35" s="1">
        <f>POWER(I$2,$Q35)</f>
        <v>7108285418.4959908</v>
      </c>
      <c r="Q35" s="1">
        <v>19</v>
      </c>
      <c r="R35" s="1">
        <v>30</v>
      </c>
    </row>
    <row r="36" spans="6:18" x14ac:dyDescent="0.2">
      <c r="F36" s="1">
        <v>31</v>
      </c>
      <c r="G36" s="1">
        <f t="shared" si="0"/>
        <v>1</v>
      </c>
      <c r="H36" s="1">
        <f t="shared" si="4"/>
        <v>1.7010545466108152E+16</v>
      </c>
      <c r="I36" s="1">
        <f t="shared" si="5"/>
        <v>5.3694156558237018E+17</v>
      </c>
      <c r="K36" s="1">
        <f t="shared" si="6"/>
        <v>2.9565202065466347E-10</v>
      </c>
      <c r="L36" s="1">
        <f t="shared" si="6"/>
        <v>0.63684210526315765</v>
      </c>
      <c r="M36" s="1">
        <f t="shared" si="6"/>
        <v>0.63684210526315765</v>
      </c>
      <c r="N36" s="1">
        <f>POWER(G$2,$Q36)</f>
        <v>1</v>
      </c>
      <c r="O36" s="1">
        <f>POWER(H$2,$Q36)</f>
        <v>2154025884.3927245</v>
      </c>
      <c r="P36" s="1">
        <f>POWER(I$2,$Q36)</f>
        <v>2154025884.3927245</v>
      </c>
      <c r="Q36" s="1">
        <v>18</v>
      </c>
      <c r="R36" s="1">
        <v>31</v>
      </c>
    </row>
    <row r="37" spans="6:18" x14ac:dyDescent="0.2">
      <c r="F37" s="1">
        <v>32</v>
      </c>
      <c r="G37" s="1">
        <f t="shared" ref="G37:G55" si="7">POWER(G$2,R37)</f>
        <v>1</v>
      </c>
      <c r="H37" s="1">
        <f t="shared" si="4"/>
        <v>5.6134800038156896E+16</v>
      </c>
      <c r="I37" s="1">
        <f t="shared" si="5"/>
        <v>1.8280419664599782E+18</v>
      </c>
      <c r="K37" s="1">
        <f t="shared" si="6"/>
        <v>1.0065607430470133E-9</v>
      </c>
      <c r="L37" s="1">
        <f t="shared" si="6"/>
        <v>0.65701754385964861</v>
      </c>
      <c r="M37" s="1">
        <f t="shared" si="6"/>
        <v>0.65701754385964861</v>
      </c>
      <c r="N37" s="1">
        <f>POWER(G$2,$Q37)</f>
        <v>1</v>
      </c>
      <c r="O37" s="1">
        <f>POWER(H$2,$Q37)</f>
        <v>652735116.48264372</v>
      </c>
      <c r="P37" s="1">
        <f>POWER(I$2,$Q37)</f>
        <v>652735116.48264372</v>
      </c>
      <c r="Q37" s="1">
        <v>17</v>
      </c>
      <c r="R37" s="1">
        <v>32</v>
      </c>
    </row>
    <row r="38" spans="6:18" x14ac:dyDescent="0.2">
      <c r="F38" s="1">
        <v>33</v>
      </c>
      <c r="G38" s="1">
        <f t="shared" si="7"/>
        <v>1</v>
      </c>
      <c r="H38" s="1">
        <f t="shared" ref="H38:H55" si="8">G38+H$2*H37</f>
        <v>1.8524484012591776E+17</v>
      </c>
      <c r="I38" s="1">
        <f t="shared" ref="I38:I55" si="9">H38+I$2*I37</f>
        <v>6.2177833294438461E+18</v>
      </c>
      <c r="K38" s="1">
        <f t="shared" si="6"/>
        <v>3.4236503991810031E-9</v>
      </c>
      <c r="L38" s="1">
        <f t="shared" si="6"/>
        <v>0.67719298245614001</v>
      </c>
      <c r="M38" s="1">
        <f t="shared" si="6"/>
        <v>0.67719298245614001</v>
      </c>
      <c r="N38" s="1">
        <f>POWER(G$2,$Q38)</f>
        <v>1</v>
      </c>
      <c r="O38" s="1">
        <f>POWER(H$2,$Q38)</f>
        <v>197798520.1462557</v>
      </c>
      <c r="P38" s="1">
        <f>POWER(I$2,$Q38)</f>
        <v>197798520.1462557</v>
      </c>
      <c r="Q38" s="1">
        <v>16</v>
      </c>
      <c r="R38" s="1">
        <v>33</v>
      </c>
    </row>
    <row r="39" spans="6:18" x14ac:dyDescent="0.2">
      <c r="F39" s="1">
        <v>34</v>
      </c>
      <c r="G39" s="1">
        <f t="shared" si="7"/>
        <v>1</v>
      </c>
      <c r="H39" s="1">
        <f t="shared" si="8"/>
        <v>6.1130797241552858E+17</v>
      </c>
      <c r="I39" s="1">
        <f t="shared" si="9"/>
        <v>2.1129992959580221E+19</v>
      </c>
      <c r="K39" s="1">
        <f t="shared" si="6"/>
        <v>1.1634646142812644E-8</v>
      </c>
      <c r="L39" s="1">
        <f t="shared" si="6"/>
        <v>0.69736842105263142</v>
      </c>
      <c r="M39" s="1">
        <f t="shared" si="6"/>
        <v>0.69736842105263142</v>
      </c>
      <c r="N39" s="1">
        <f>POWER(G$2,$Q39)</f>
        <v>1</v>
      </c>
      <c r="O39" s="1">
        <f>POWER(H$2,$Q39)</f>
        <v>59938945.498865373</v>
      </c>
      <c r="P39" s="1">
        <f>POWER(I$2,$Q39)</f>
        <v>59938945.498865373</v>
      </c>
      <c r="Q39" s="1">
        <v>15</v>
      </c>
      <c r="R39" s="1">
        <v>34</v>
      </c>
    </row>
    <row r="40" spans="6:18" x14ac:dyDescent="0.2">
      <c r="F40" s="1">
        <v>35</v>
      </c>
      <c r="G40" s="1">
        <f t="shared" si="7"/>
        <v>1</v>
      </c>
      <c r="H40" s="1">
        <f t="shared" si="8"/>
        <v>2.0173163089712443E+18</v>
      </c>
      <c r="I40" s="1">
        <f t="shared" si="9"/>
        <v>7.1746293075585966E+19</v>
      </c>
      <c r="K40" s="1">
        <f t="shared" si="6"/>
        <v>3.950511169548233E-8</v>
      </c>
      <c r="L40" s="1">
        <f t="shared" si="6"/>
        <v>0.71754385964912237</v>
      </c>
      <c r="M40" s="1">
        <f t="shared" si="6"/>
        <v>0.71754385964912237</v>
      </c>
      <c r="N40" s="1">
        <f>POWER(G$2,$Q40)</f>
        <v>1</v>
      </c>
      <c r="O40" s="1">
        <f>POWER(H$2,$Q40)</f>
        <v>18163316.817837991</v>
      </c>
      <c r="P40" s="1">
        <f>POWER(I$2,$Q40)</f>
        <v>18163316.817837991</v>
      </c>
      <c r="Q40" s="1">
        <v>14</v>
      </c>
      <c r="R40" s="1">
        <v>35</v>
      </c>
    </row>
    <row r="41" spans="6:18" x14ac:dyDescent="0.2">
      <c r="F41" s="1">
        <v>36</v>
      </c>
      <c r="G41" s="1">
        <f t="shared" si="7"/>
        <v>1</v>
      </c>
      <c r="H41" s="1">
        <f t="shared" si="8"/>
        <v>6.6571438196051057E+18</v>
      </c>
      <c r="I41" s="1">
        <f t="shared" si="9"/>
        <v>2.434199109690388E+20</v>
      </c>
      <c r="K41" s="1">
        <f t="shared" si="6"/>
        <v>1.3403244069495366E-7</v>
      </c>
      <c r="L41" s="1">
        <f t="shared" si="6"/>
        <v>0.73771929824561377</v>
      </c>
      <c r="M41" s="1">
        <f t="shared" si="6"/>
        <v>0.73771929824561377</v>
      </c>
      <c r="N41" s="1">
        <f>POWER(G$2,$Q41)</f>
        <v>1</v>
      </c>
      <c r="O41" s="1">
        <f>POWER(H$2,$Q41)</f>
        <v>5504035.3993448466</v>
      </c>
      <c r="P41" s="1">
        <f>POWER(I$2,$Q41)</f>
        <v>5504035.3993448466</v>
      </c>
      <c r="Q41" s="1">
        <v>13</v>
      </c>
      <c r="R41" s="1">
        <v>36</v>
      </c>
    </row>
    <row r="42" spans="6:18" x14ac:dyDescent="0.2">
      <c r="F42" s="1">
        <v>37</v>
      </c>
      <c r="G42" s="1">
        <f t="shared" si="7"/>
        <v>1</v>
      </c>
      <c r="H42" s="1">
        <f t="shared" si="8"/>
        <v>2.1968574604696846E+19</v>
      </c>
      <c r="I42" s="1">
        <f t="shared" si="9"/>
        <v>8.2525428080252486E+20</v>
      </c>
      <c r="K42" s="1">
        <f t="shared" si="6"/>
        <v>4.5440344222289168E-7</v>
      </c>
      <c r="L42" s="1">
        <f t="shared" si="6"/>
        <v>0.75789473684210507</v>
      </c>
      <c r="M42" s="1">
        <f t="shared" si="6"/>
        <v>0.75789473684210507</v>
      </c>
      <c r="N42" s="1">
        <f>POWER(G$2,$Q42)</f>
        <v>1</v>
      </c>
      <c r="O42" s="1">
        <f>POWER(H$2,$Q42)</f>
        <v>1667889.5149529839</v>
      </c>
      <c r="P42" s="1">
        <f>POWER(I$2,$Q42)</f>
        <v>1667889.5149529839</v>
      </c>
      <c r="Q42" s="1">
        <v>12</v>
      </c>
      <c r="R42" s="1">
        <v>37</v>
      </c>
    </row>
    <row r="43" spans="6:18" x14ac:dyDescent="0.2">
      <c r="F43" s="1">
        <v>38</v>
      </c>
      <c r="G43" s="1">
        <f t="shared" si="7"/>
        <v>1</v>
      </c>
      <c r="H43" s="1">
        <f t="shared" si="8"/>
        <v>7.249629619549959E+19</v>
      </c>
      <c r="I43" s="1">
        <f t="shared" si="9"/>
        <v>2.7958354228438316E+21</v>
      </c>
      <c r="K43" s="1">
        <f t="shared" si="6"/>
        <v>1.5394494395030396E-6</v>
      </c>
      <c r="L43" s="1">
        <f t="shared" si="6"/>
        <v>0.77807017543859636</v>
      </c>
      <c r="M43" s="1">
        <f t="shared" si="6"/>
        <v>0.77807017543859636</v>
      </c>
      <c r="N43" s="1">
        <f>POWER(G$2,$Q43)</f>
        <v>1</v>
      </c>
      <c r="O43" s="1">
        <f>POWER(H$2,$Q43)</f>
        <v>505421.06513726793</v>
      </c>
      <c r="P43" s="1">
        <f>POWER(I$2,$Q43)</f>
        <v>505421.06513726793</v>
      </c>
      <c r="Q43" s="1">
        <v>11</v>
      </c>
      <c r="R43" s="1">
        <v>38</v>
      </c>
    </row>
    <row r="44" spans="6:18" x14ac:dyDescent="0.2">
      <c r="F44" s="1">
        <v>39</v>
      </c>
      <c r="G44" s="1">
        <f t="shared" si="7"/>
        <v>1</v>
      </c>
      <c r="H44" s="1">
        <f t="shared" si="8"/>
        <v>2.3923777744514862E+20</v>
      </c>
      <c r="I44" s="1">
        <f t="shared" si="9"/>
        <v>9.4654946728297932E+21</v>
      </c>
      <c r="K44" s="1">
        <f t="shared" si="6"/>
        <v>5.2119128149127713E-6</v>
      </c>
      <c r="L44" s="1">
        <f t="shared" si="6"/>
        <v>0.79824561403508765</v>
      </c>
      <c r="M44" s="1">
        <f t="shared" si="6"/>
        <v>0.79824561403508765</v>
      </c>
      <c r="N44" s="1">
        <f>POWER(G$2,$Q44)</f>
        <v>1</v>
      </c>
      <c r="O44" s="1">
        <f>POWER(H$2,$Q44)</f>
        <v>153157.89852644483</v>
      </c>
      <c r="P44" s="1">
        <f>POWER(I$2,$Q44)</f>
        <v>153157.89852644483</v>
      </c>
      <c r="Q44" s="1">
        <v>10</v>
      </c>
      <c r="R44" s="1">
        <v>39</v>
      </c>
    </row>
    <row r="45" spans="6:18" x14ac:dyDescent="0.2">
      <c r="F45" s="1">
        <v>40</v>
      </c>
      <c r="G45" s="1">
        <f t="shared" si="7"/>
        <v>1</v>
      </c>
      <c r="H45" s="1">
        <f t="shared" si="8"/>
        <v>7.8948466556899046E+20</v>
      </c>
      <c r="I45" s="1">
        <f t="shared" si="9"/>
        <v>3.2025617085907308E+22</v>
      </c>
      <c r="K45" s="1">
        <f t="shared" si="6"/>
        <v>1.763402018223619E-5</v>
      </c>
      <c r="L45" s="1">
        <f t="shared" si="6"/>
        <v>0.81842105263157883</v>
      </c>
      <c r="M45" s="1">
        <f t="shared" si="6"/>
        <v>0.81842105263157883</v>
      </c>
      <c r="N45" s="1">
        <f>POWER(G$2,$Q45)</f>
        <v>1</v>
      </c>
      <c r="O45" s="1">
        <f>POWER(H$2,$Q45)</f>
        <v>46411.484401952977</v>
      </c>
      <c r="P45" s="1">
        <f>POWER(I$2,$Q45)</f>
        <v>46411.484401952977</v>
      </c>
      <c r="Q45" s="1">
        <v>9</v>
      </c>
      <c r="R45" s="1">
        <v>40</v>
      </c>
    </row>
    <row r="46" spans="6:18" x14ac:dyDescent="0.2">
      <c r="F46" s="1">
        <v>41</v>
      </c>
      <c r="G46" s="1">
        <f t="shared" si="7"/>
        <v>1</v>
      </c>
      <c r="H46" s="1">
        <f t="shared" si="8"/>
        <v>2.6052993963776682E+21</v>
      </c>
      <c r="I46" s="1">
        <f t="shared" si="9"/>
        <v>1.0828983577987179E+23</v>
      </c>
      <c r="K46" s="1">
        <f t="shared" si="6"/>
        <v>5.9626802648358769E-5</v>
      </c>
      <c r="L46" s="1">
        <f t="shared" si="6"/>
        <v>0.83859649122807023</v>
      </c>
      <c r="M46" s="1">
        <f t="shared" si="6"/>
        <v>0.83859649122807023</v>
      </c>
      <c r="N46" s="1">
        <f>POWER(G$2,$Q46)</f>
        <v>1</v>
      </c>
      <c r="O46" s="1">
        <f>POWER(H$2,$Q46)</f>
        <v>14064.086182409994</v>
      </c>
      <c r="P46" s="1">
        <f>POWER(I$2,$Q46)</f>
        <v>14064.086182409994</v>
      </c>
      <c r="Q46" s="1">
        <v>8</v>
      </c>
      <c r="R46" s="1">
        <v>41</v>
      </c>
    </row>
    <row r="47" spans="6:18" x14ac:dyDescent="0.2">
      <c r="F47" s="1">
        <v>42</v>
      </c>
      <c r="G47" s="1">
        <f t="shared" si="7"/>
        <v>1</v>
      </c>
      <c r="H47" s="1">
        <f t="shared" si="8"/>
        <v>8.5974880080463051E+21</v>
      </c>
      <c r="I47" s="1">
        <f t="shared" si="9"/>
        <v>3.6595394608162319E+23</v>
      </c>
      <c r="K47" s="1">
        <f t="shared" si="6"/>
        <v>2.0150241769461576E-4</v>
      </c>
      <c r="L47" s="1">
        <f t="shared" si="6"/>
        <v>0.85877192982456141</v>
      </c>
      <c r="M47" s="1">
        <f t="shared" si="6"/>
        <v>0.85877192982456141</v>
      </c>
      <c r="N47" s="1">
        <f>POWER(G$2,$Q47)</f>
        <v>1</v>
      </c>
      <c r="O47" s="1">
        <f>POWER(H$2,$Q47)</f>
        <v>4261.8442976999986</v>
      </c>
      <c r="P47" s="1">
        <f>POWER(I$2,$Q47)</f>
        <v>4261.8442976999986</v>
      </c>
      <c r="Q47" s="1">
        <v>7</v>
      </c>
      <c r="R47" s="1">
        <v>42</v>
      </c>
    </row>
    <row r="48" spans="6:18" x14ac:dyDescent="0.2">
      <c r="F48" s="1">
        <v>43</v>
      </c>
      <c r="G48" s="1">
        <f t="shared" si="7"/>
        <v>1</v>
      </c>
      <c r="H48" s="1">
        <f t="shared" si="8"/>
        <v>2.8371710426552807E+22</v>
      </c>
      <c r="I48" s="1">
        <f t="shared" si="9"/>
        <v>1.2360197324959093E+24</v>
      </c>
      <c r="K48" s="1">
        <f t="shared" si="6"/>
        <v>6.8058007594383701E-4</v>
      </c>
      <c r="L48" s="1">
        <f t="shared" si="6"/>
        <v>0.87894736842105259</v>
      </c>
      <c r="M48" s="1">
        <f t="shared" si="6"/>
        <v>0.87894736842105259</v>
      </c>
      <c r="N48" s="1">
        <f>POWER(G$2,$Q48)</f>
        <v>1</v>
      </c>
      <c r="O48" s="1">
        <f>POWER(H$2,$Q48)</f>
        <v>1291.4679689999996</v>
      </c>
      <c r="P48" s="1">
        <f>POWER(I$2,$Q48)</f>
        <v>1291.4679689999996</v>
      </c>
      <c r="Q48" s="1">
        <v>6</v>
      </c>
      <c r="R48" s="1">
        <v>43</v>
      </c>
    </row>
    <row r="49" spans="6:18" x14ac:dyDescent="0.2">
      <c r="F49" s="1">
        <v>44</v>
      </c>
      <c r="G49" s="1">
        <f t="shared" si="7"/>
        <v>1</v>
      </c>
      <c r="H49" s="1">
        <f t="shared" si="8"/>
        <v>9.3626644407624256E+22</v>
      </c>
      <c r="I49" s="1">
        <f t="shared" si="9"/>
        <v>4.1724917616441245E+24</v>
      </c>
      <c r="K49" s="1">
        <f t="shared" si="6"/>
        <v>2.2974671725349586E-3</v>
      </c>
      <c r="L49" s="1">
        <f t="shared" si="6"/>
        <v>0.89912280701754388</v>
      </c>
      <c r="M49" s="1">
        <f t="shared" si="6"/>
        <v>0.89912280701754388</v>
      </c>
      <c r="N49" s="1">
        <f>POWER(G$2,$Q49)</f>
        <v>1</v>
      </c>
      <c r="O49" s="1">
        <f>POWER(H$2,$Q49)</f>
        <v>391.35392999999988</v>
      </c>
      <c r="P49" s="1">
        <f>POWER(I$2,$Q49)</f>
        <v>391.35392999999988</v>
      </c>
      <c r="Q49" s="1">
        <v>5</v>
      </c>
      <c r="R49" s="1">
        <v>44</v>
      </c>
    </row>
    <row r="50" spans="6:18" x14ac:dyDescent="0.2">
      <c r="F50" s="1">
        <v>45</v>
      </c>
      <c r="G50" s="1">
        <f t="shared" si="7"/>
        <v>1</v>
      </c>
      <c r="H50" s="1">
        <f t="shared" si="8"/>
        <v>3.0896792654516004E+23</v>
      </c>
      <c r="I50" s="1">
        <f t="shared" si="9"/>
        <v>1.407819073997077E+25</v>
      </c>
      <c r="K50" s="1">
        <f t="shared" si="6"/>
        <v>7.7517663117023412E-3</v>
      </c>
      <c r="L50" s="1">
        <f t="shared" si="6"/>
        <v>0.91929824561403506</v>
      </c>
      <c r="M50" s="1">
        <f t="shared" si="6"/>
        <v>0.91929824561403506</v>
      </c>
      <c r="N50" s="1">
        <f>POWER(G$2,$Q50)</f>
        <v>1</v>
      </c>
      <c r="O50" s="1">
        <f>POWER(H$2,$Q50)</f>
        <v>118.59209999999997</v>
      </c>
      <c r="P50" s="1">
        <f>POWER(I$2,$Q50)</f>
        <v>118.59209999999997</v>
      </c>
      <c r="Q50" s="1">
        <v>4</v>
      </c>
      <c r="R50" s="1">
        <v>45</v>
      </c>
    </row>
    <row r="51" spans="6:18" x14ac:dyDescent="0.2">
      <c r="F51" s="1">
        <v>46</v>
      </c>
      <c r="G51" s="1">
        <f t="shared" si="7"/>
        <v>1</v>
      </c>
      <c r="H51" s="1">
        <f t="shared" si="8"/>
        <v>1.019594157599028E+24</v>
      </c>
      <c r="I51" s="1">
        <f t="shared" si="9"/>
        <v>4.7477623599502562E+25</v>
      </c>
      <c r="K51" s="1">
        <f t="shared" si="6"/>
        <v>2.6142240148329752E-2</v>
      </c>
      <c r="L51" s="1">
        <f t="shared" si="6"/>
        <v>0.93947368421052624</v>
      </c>
      <c r="M51" s="1">
        <f t="shared" si="6"/>
        <v>0.93947368421052624</v>
      </c>
      <c r="N51" s="1">
        <f>POWER(G$2,$Q51)</f>
        <v>1</v>
      </c>
      <c r="O51" s="1">
        <f>POWER(H$2,$Q51)</f>
        <v>35.936999999999998</v>
      </c>
      <c r="P51" s="1">
        <f>POWER(I$2,$Q51)</f>
        <v>35.936999999999998</v>
      </c>
      <c r="Q51" s="1">
        <v>3</v>
      </c>
      <c r="R51" s="1">
        <v>46</v>
      </c>
    </row>
    <row r="52" spans="6:18" x14ac:dyDescent="0.2">
      <c r="F52" s="1">
        <v>47</v>
      </c>
      <c r="G52" s="1">
        <f t="shared" si="7"/>
        <v>1</v>
      </c>
      <c r="H52" s="1">
        <f t="shared" si="8"/>
        <v>3.3646607200767922E+24</v>
      </c>
      <c r="I52" s="1">
        <f t="shared" si="9"/>
        <v>1.6004081859843526E+26</v>
      </c>
      <c r="K52" s="1">
        <f t="shared" si="6"/>
        <v>8.8122049844537892E-2</v>
      </c>
      <c r="L52" s="1">
        <f t="shared" si="6"/>
        <v>0.95964912280701764</v>
      </c>
      <c r="M52" s="1">
        <f t="shared" si="6"/>
        <v>0.95964912280701764</v>
      </c>
      <c r="N52" s="1">
        <f>POWER(G$2,$Q52)</f>
        <v>1</v>
      </c>
      <c r="O52" s="1">
        <f>POWER(H$2,$Q52)</f>
        <v>10.889999999999999</v>
      </c>
      <c r="P52" s="1">
        <f>POWER(I$2,$Q52)</f>
        <v>10.889999999999999</v>
      </c>
      <c r="Q52" s="1">
        <v>2</v>
      </c>
      <c r="R52" s="1">
        <v>47</v>
      </c>
    </row>
    <row r="53" spans="6:18" x14ac:dyDescent="0.2">
      <c r="F53" s="1">
        <v>48</v>
      </c>
      <c r="G53" s="1">
        <f t="shared" si="7"/>
        <v>1</v>
      </c>
      <c r="H53" s="1">
        <f t="shared" si="8"/>
        <v>1.1103380376253414E+25</v>
      </c>
      <c r="I53" s="1">
        <f t="shared" si="9"/>
        <v>5.392380817510898E+26</v>
      </c>
      <c r="K53" s="1">
        <f t="shared" si="6"/>
        <v>0.29691653375863908</v>
      </c>
      <c r="L53" s="1">
        <f t="shared" si="6"/>
        <v>0.97982456140350882</v>
      </c>
      <c r="M53" s="1">
        <f t="shared" si="6"/>
        <v>0.97982456140350882</v>
      </c>
      <c r="N53" s="1">
        <f>POWER(G$2,$Q53)</f>
        <v>1</v>
      </c>
      <c r="O53" s="1">
        <f>POWER(H$2,$Q53)</f>
        <v>3.3</v>
      </c>
      <c r="P53" s="1">
        <f>POWER(I$2,$Q53)</f>
        <v>3.3</v>
      </c>
      <c r="Q53" s="1">
        <v>1</v>
      </c>
      <c r="R53" s="1">
        <v>48</v>
      </c>
    </row>
    <row r="54" spans="6:18" x14ac:dyDescent="0.2">
      <c r="F54" s="1">
        <v>49</v>
      </c>
      <c r="G54" s="1">
        <f t="shared" si="7"/>
        <v>1</v>
      </c>
      <c r="H54" s="1">
        <f t="shared" si="8"/>
        <v>3.6641155241636263E+25</v>
      </c>
      <c r="I54" s="1">
        <f t="shared" si="9"/>
        <v>1.8161268250202324E+27</v>
      </c>
      <c r="K54" s="1">
        <f t="shared" si="6"/>
        <v>1</v>
      </c>
      <c r="L54" s="1">
        <f t="shared" si="6"/>
        <v>1</v>
      </c>
      <c r="M54" s="1">
        <f t="shared" si="6"/>
        <v>1</v>
      </c>
      <c r="N54" s="1">
        <f>POWER(G$2,$Q54)</f>
        <v>1</v>
      </c>
      <c r="O54" s="1">
        <f>POWER(H$2,$Q54)</f>
        <v>1</v>
      </c>
      <c r="P54" s="1">
        <f>POWER(I$2,$Q54)</f>
        <v>1</v>
      </c>
      <c r="Q54" s="1">
        <v>0</v>
      </c>
      <c r="R54" s="1">
        <v>49</v>
      </c>
    </row>
    <row r="55" spans="6:18" x14ac:dyDescent="0.2"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</row>
  </sheetData>
  <sortState xmlns:xlrd2="http://schemas.microsoft.com/office/spreadsheetml/2017/richdata2" ref="Q5:Q54">
    <sortCondition descending="1" ref="Q5"/>
  </sortState>
  <dataValidations count="4">
    <dataValidation type="list" operator="equal" allowBlank="1" showErrorMessage="1" sqref="C13 C3:D3" xr:uid="{00000000-0002-0000-0000-000000000000}">
      <formula1>"0.33,0.60,0.15,0.25"</formula1>
      <formula2>0</formula2>
    </dataValidation>
    <dataValidation type="list" operator="equal" allowBlank="1" showErrorMessage="1" sqref="B18" xr:uid="{00000000-0002-0000-0000-000001000000}">
      <formula1>"0.34,0.60,0.15,0.25"</formula1>
      <formula2>0</formula2>
    </dataValidation>
    <dataValidation type="list" operator="equal" allowBlank="1" showErrorMessage="1" sqref="B4:D4" xr:uid="{00000000-0002-0000-0000-000003000000}">
      <formula1>"1,10,100,"</formula1>
      <formula2>0</formula2>
    </dataValidation>
    <dataValidation operator="equal" allowBlank="1" showErrorMessage="1" sqref="B5" xr:uid="{00000000-0002-0000-0000-000004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 Ferrante</cp:lastModifiedBy>
  <cp:revision>10</cp:revision>
  <dcterms:created xsi:type="dcterms:W3CDTF">2020-06-12T00:43:27Z</dcterms:created>
  <dcterms:modified xsi:type="dcterms:W3CDTF">2020-06-14T11:57:03Z</dcterms:modified>
  <dc:language>en-US</dc:language>
</cp:coreProperties>
</file>