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pecsn_project\excel\"/>
    </mc:Choice>
  </mc:AlternateContent>
  <xr:revisionPtr revIDLastSave="0" documentId="13_ncr:1_{A8EB7A6A-A028-4B30-8C3E-FB5480751710}" xr6:coauthVersionLast="45" xr6:coauthVersionMax="45" xr10:uidLastSave="{00000000-0000-0000-0000-000000000000}"/>
  <bookViews>
    <workbookView xWindow="-98" yWindow="-98" windowWidth="22695" windowHeight="14595" tabRatio="711" xr2:uid="{00000000-000D-0000-FFFF-FFFF00000000}"/>
  </bookViews>
  <sheets>
    <sheet name="Throughput" sheetId="1" r:id="rId1"/>
    <sheet name="ResponseTime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F80" i="1" l="1"/>
  <c r="AF81" i="1"/>
  <c r="AF25" i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2" i="8"/>
  <c r="AF3" i="8" s="1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AF24" i="7" s="1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AF56" i="7" s="1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AF3" i="5"/>
  <c r="AF4" i="5"/>
  <c r="AF5" i="5" s="1"/>
  <c r="AF6" i="5" s="1"/>
  <c r="AF7" i="5" s="1"/>
  <c r="AF8" i="5" s="1"/>
  <c r="AF9" i="5" s="1"/>
  <c r="AF10" i="5" s="1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2" i="4"/>
  <c r="AF3" i="4" s="1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G4" i="3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3" i="3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T9" i="8"/>
  <c r="I9" i="8"/>
  <c r="H9" i="8"/>
  <c r="G9" i="8"/>
  <c r="F9" i="8"/>
  <c r="T8" i="8"/>
  <c r="AD8" i="8" s="1"/>
  <c r="I8" i="8"/>
  <c r="H8" i="8"/>
  <c r="G8" i="8"/>
  <c r="F8" i="8"/>
  <c r="T7" i="8"/>
  <c r="Z7" i="8" s="1"/>
  <c r="I7" i="8"/>
  <c r="H7" i="8"/>
  <c r="G7" i="8"/>
  <c r="F7" i="8"/>
  <c r="T6" i="8"/>
  <c r="AD6" i="8" s="1"/>
  <c r="I6" i="8"/>
  <c r="H6" i="8"/>
  <c r="G6" i="8"/>
  <c r="F6" i="8"/>
  <c r="T5" i="8"/>
  <c r="AD5" i="8" s="1"/>
  <c r="I5" i="8"/>
  <c r="H5" i="8"/>
  <c r="G5" i="8"/>
  <c r="F5" i="8"/>
  <c r="AB4" i="8"/>
  <c r="Z4" i="8"/>
  <c r="T4" i="8"/>
  <c r="V4" i="8" s="1"/>
  <c r="I4" i="8"/>
  <c r="H4" i="8"/>
  <c r="G4" i="8"/>
  <c r="F4" i="8"/>
  <c r="AB3" i="8"/>
  <c r="T3" i="8"/>
  <c r="AD3" i="8" s="1"/>
  <c r="I3" i="8"/>
  <c r="H3" i="8"/>
  <c r="G3" i="8"/>
  <c r="F3" i="8"/>
  <c r="T2" i="8"/>
  <c r="Z2" i="8" s="1"/>
  <c r="I2" i="8"/>
  <c r="H2" i="8"/>
  <c r="H10" i="8" s="1" a="1"/>
  <c r="G2" i="8"/>
  <c r="F2" i="8"/>
  <c r="T9" i="7"/>
  <c r="AD9" i="7" s="1"/>
  <c r="I9" i="7"/>
  <c r="H9" i="7"/>
  <c r="G9" i="7"/>
  <c r="F9" i="7"/>
  <c r="T8" i="7"/>
  <c r="AB8" i="7" s="1"/>
  <c r="I8" i="7"/>
  <c r="H8" i="7"/>
  <c r="G8" i="7"/>
  <c r="F8" i="7"/>
  <c r="T7" i="7"/>
  <c r="AD7" i="7" s="1"/>
  <c r="I7" i="7"/>
  <c r="H7" i="7"/>
  <c r="G7" i="7"/>
  <c r="F7" i="7"/>
  <c r="T6" i="7"/>
  <c r="Z6" i="7" s="1"/>
  <c r="I6" i="7"/>
  <c r="H6" i="7"/>
  <c r="G6" i="7"/>
  <c r="F6" i="7"/>
  <c r="T5" i="7"/>
  <c r="AC5" i="7" s="1"/>
  <c r="I5" i="7"/>
  <c r="H5" i="7"/>
  <c r="G5" i="7"/>
  <c r="F5" i="7"/>
  <c r="T4" i="7"/>
  <c r="AD4" i="7" s="1"/>
  <c r="I4" i="7"/>
  <c r="H4" i="7"/>
  <c r="G4" i="7"/>
  <c r="F4" i="7"/>
  <c r="T3" i="7"/>
  <c r="X3" i="7" s="1"/>
  <c r="I3" i="7"/>
  <c r="H3" i="7"/>
  <c r="G3" i="7"/>
  <c r="F3" i="7"/>
  <c r="T2" i="7"/>
  <c r="I2" i="7"/>
  <c r="H2" i="7"/>
  <c r="G2" i="7"/>
  <c r="F2" i="7"/>
  <c r="T9" i="6"/>
  <c r="AB9" i="6" s="1"/>
  <c r="I9" i="6"/>
  <c r="H9" i="6"/>
  <c r="G9" i="6"/>
  <c r="F9" i="6"/>
  <c r="T8" i="6"/>
  <c r="AD8" i="6" s="1"/>
  <c r="I8" i="6"/>
  <c r="H8" i="6"/>
  <c r="G8" i="6"/>
  <c r="F8" i="6"/>
  <c r="T7" i="6"/>
  <c r="AB7" i="6" s="1"/>
  <c r="I7" i="6"/>
  <c r="H7" i="6"/>
  <c r="G7" i="6"/>
  <c r="F7" i="6"/>
  <c r="T6" i="6"/>
  <c r="I6" i="6"/>
  <c r="H6" i="6"/>
  <c r="G6" i="6"/>
  <c r="F6" i="6"/>
  <c r="T5" i="6"/>
  <c r="AB5" i="6" s="1"/>
  <c r="I5" i="6"/>
  <c r="H5" i="6"/>
  <c r="G5" i="6"/>
  <c r="F5" i="6"/>
  <c r="T4" i="6"/>
  <c r="AD4" i="6" s="1"/>
  <c r="I4" i="6"/>
  <c r="H4" i="6"/>
  <c r="G4" i="6"/>
  <c r="F4" i="6"/>
  <c r="T3" i="6"/>
  <c r="AB3" i="6" s="1"/>
  <c r="I3" i="6"/>
  <c r="H3" i="6"/>
  <c r="G3" i="6"/>
  <c r="F3" i="6"/>
  <c r="T2" i="6"/>
  <c r="Z2" i="6" s="1"/>
  <c r="I2" i="6"/>
  <c r="H2" i="6"/>
  <c r="G2" i="6"/>
  <c r="F2" i="6"/>
  <c r="T9" i="5"/>
  <c r="AB9" i="5" s="1"/>
  <c r="I9" i="5"/>
  <c r="H9" i="5"/>
  <c r="G9" i="5"/>
  <c r="F9" i="5"/>
  <c r="T8" i="5"/>
  <c r="I8" i="5"/>
  <c r="H8" i="5"/>
  <c r="G8" i="5"/>
  <c r="F8" i="5"/>
  <c r="AA7" i="5"/>
  <c r="Y7" i="5"/>
  <c r="U7" i="5"/>
  <c r="T7" i="5"/>
  <c r="Z7" i="5" s="1"/>
  <c r="I7" i="5"/>
  <c r="H7" i="5"/>
  <c r="G7" i="5"/>
  <c r="F7" i="5"/>
  <c r="T6" i="5"/>
  <c r="AD6" i="5" s="1"/>
  <c r="I6" i="5"/>
  <c r="H6" i="5"/>
  <c r="G6" i="5"/>
  <c r="F6" i="5"/>
  <c r="AC5" i="5"/>
  <c r="T5" i="5"/>
  <c r="AB5" i="5" s="1"/>
  <c r="I5" i="5"/>
  <c r="H5" i="5"/>
  <c r="G5" i="5"/>
  <c r="F5" i="5"/>
  <c r="T4" i="5"/>
  <c r="AC4" i="5" s="1"/>
  <c r="I4" i="5"/>
  <c r="H4" i="5"/>
  <c r="G4" i="5"/>
  <c r="F4" i="5"/>
  <c r="T3" i="5"/>
  <c r="AC3" i="5" s="1"/>
  <c r="I3" i="5"/>
  <c r="H3" i="5"/>
  <c r="G3" i="5"/>
  <c r="F3" i="5"/>
  <c r="T2" i="5"/>
  <c r="W2" i="5" s="1"/>
  <c r="I2" i="5"/>
  <c r="H2" i="5"/>
  <c r="G2" i="5"/>
  <c r="F2" i="5"/>
  <c r="W9" i="4"/>
  <c r="T9" i="4"/>
  <c r="X9" i="4" s="1"/>
  <c r="I9" i="4"/>
  <c r="H9" i="4"/>
  <c r="G9" i="4"/>
  <c r="F9" i="4"/>
  <c r="T8" i="4"/>
  <c r="X8" i="4" s="1"/>
  <c r="I8" i="4"/>
  <c r="H8" i="4"/>
  <c r="G8" i="4"/>
  <c r="F8" i="4"/>
  <c r="T7" i="4"/>
  <c r="X7" i="4" s="1"/>
  <c r="I7" i="4"/>
  <c r="H7" i="4"/>
  <c r="G7" i="4"/>
  <c r="F7" i="4"/>
  <c r="T6" i="4"/>
  <c r="X6" i="4" s="1"/>
  <c r="I6" i="4"/>
  <c r="H6" i="4"/>
  <c r="G6" i="4"/>
  <c r="F6" i="4"/>
  <c r="AD5" i="4"/>
  <c r="Z5" i="4"/>
  <c r="T5" i="4"/>
  <c r="X5" i="4" s="1"/>
  <c r="I5" i="4"/>
  <c r="H5" i="4"/>
  <c r="G5" i="4"/>
  <c r="F5" i="4"/>
  <c r="T4" i="4"/>
  <c r="H10" i="4" s="1" a="1"/>
  <c r="I4" i="4"/>
  <c r="H4" i="4"/>
  <c r="G4" i="4"/>
  <c r="F4" i="4"/>
  <c r="T3" i="4"/>
  <c r="X3" i="4" s="1"/>
  <c r="I3" i="4"/>
  <c r="H3" i="4"/>
  <c r="G3" i="4"/>
  <c r="F3" i="4"/>
  <c r="T2" i="4"/>
  <c r="D10" i="4" s="1" a="1"/>
  <c r="I2" i="4"/>
  <c r="H2" i="4"/>
  <c r="G2" i="4"/>
  <c r="F2" i="4"/>
  <c r="T9" i="3"/>
  <c r="AC9" i="3" s="1"/>
  <c r="I9" i="3"/>
  <c r="H9" i="3"/>
  <c r="G9" i="3"/>
  <c r="F9" i="3"/>
  <c r="T8" i="3"/>
  <c r="Z8" i="3" s="1"/>
  <c r="I8" i="3"/>
  <c r="H8" i="3"/>
  <c r="G8" i="3"/>
  <c r="F8" i="3"/>
  <c r="T7" i="3"/>
  <c r="AA7" i="3" s="1"/>
  <c r="I7" i="3"/>
  <c r="H7" i="3"/>
  <c r="G7" i="3"/>
  <c r="F7" i="3"/>
  <c r="V6" i="3"/>
  <c r="U6" i="3"/>
  <c r="T6" i="3"/>
  <c r="AD6" i="3" s="1"/>
  <c r="I6" i="3"/>
  <c r="H6" i="3"/>
  <c r="G6" i="3"/>
  <c r="F6" i="3"/>
  <c r="T5" i="3"/>
  <c r="AB5" i="3" s="1"/>
  <c r="I5" i="3"/>
  <c r="H5" i="3"/>
  <c r="G5" i="3"/>
  <c r="F5" i="3"/>
  <c r="T4" i="3"/>
  <c r="AB4" i="3" s="1"/>
  <c r="I4" i="3"/>
  <c r="H4" i="3"/>
  <c r="G4" i="3"/>
  <c r="F4" i="3"/>
  <c r="AA3" i="3"/>
  <c r="Z3" i="3"/>
  <c r="W3" i="3"/>
  <c r="T3" i="3"/>
  <c r="AB3" i="3" s="1"/>
  <c r="I3" i="3"/>
  <c r="H3" i="3"/>
  <c r="G3" i="3"/>
  <c r="F3" i="3"/>
  <c r="T2" i="3"/>
  <c r="AC2" i="3" s="1"/>
  <c r="I2" i="3"/>
  <c r="I10" i="3" s="1" a="1"/>
  <c r="H2" i="3"/>
  <c r="G2" i="3"/>
  <c r="F2" i="3"/>
  <c r="T9" i="2"/>
  <c r="W9" i="2" s="1"/>
  <c r="I9" i="2"/>
  <c r="H9" i="2"/>
  <c r="G9" i="2"/>
  <c r="F9" i="2"/>
  <c r="Y8" i="2"/>
  <c r="T8" i="2"/>
  <c r="W8" i="2" s="1"/>
  <c r="I8" i="2"/>
  <c r="H8" i="2"/>
  <c r="G8" i="2"/>
  <c r="F8" i="2"/>
  <c r="T7" i="2"/>
  <c r="W7" i="2" s="1"/>
  <c r="I7" i="2"/>
  <c r="H7" i="2"/>
  <c r="G7" i="2"/>
  <c r="F7" i="2"/>
  <c r="T6" i="2"/>
  <c r="W6" i="2" s="1"/>
  <c r="I6" i="2"/>
  <c r="H6" i="2"/>
  <c r="G6" i="2"/>
  <c r="F6" i="2"/>
  <c r="T5" i="2"/>
  <c r="W5" i="2" s="1"/>
  <c r="I5" i="2"/>
  <c r="H5" i="2"/>
  <c r="G5" i="2"/>
  <c r="F5" i="2"/>
  <c r="X4" i="2"/>
  <c r="T4" i="2"/>
  <c r="W4" i="2" s="1"/>
  <c r="I4" i="2"/>
  <c r="H4" i="2"/>
  <c r="G4" i="2"/>
  <c r="F4" i="2"/>
  <c r="T3" i="2"/>
  <c r="W3" i="2" s="1"/>
  <c r="I3" i="2"/>
  <c r="H3" i="2"/>
  <c r="G3" i="2"/>
  <c r="F3" i="2"/>
  <c r="T2" i="2"/>
  <c r="I2" i="2"/>
  <c r="I10" i="2" s="1" a="1"/>
  <c r="H2" i="2"/>
  <c r="G2" i="2"/>
  <c r="F2" i="2"/>
  <c r="T9" i="1"/>
  <c r="I9" i="1"/>
  <c r="H9" i="1"/>
  <c r="G9" i="1"/>
  <c r="F9" i="1"/>
  <c r="T8" i="1"/>
  <c r="AB8" i="1" s="1"/>
  <c r="I8" i="1"/>
  <c r="H8" i="1"/>
  <c r="G8" i="1"/>
  <c r="F8" i="1"/>
  <c r="T7" i="1"/>
  <c r="AD7" i="1" s="1"/>
  <c r="I7" i="1"/>
  <c r="H7" i="1"/>
  <c r="G7" i="1"/>
  <c r="F7" i="1"/>
  <c r="T6" i="1"/>
  <c r="AD6" i="1" s="1"/>
  <c r="I6" i="1"/>
  <c r="H6" i="1"/>
  <c r="G6" i="1"/>
  <c r="F6" i="1"/>
  <c r="T5" i="1"/>
  <c r="AD5" i="1" s="1"/>
  <c r="I5" i="1"/>
  <c r="H5" i="1"/>
  <c r="G5" i="1"/>
  <c r="F5" i="1"/>
  <c r="T4" i="1"/>
  <c r="AD4" i="1" s="1"/>
  <c r="I4" i="1"/>
  <c r="H4" i="1"/>
  <c r="G4" i="1"/>
  <c r="F4" i="1"/>
  <c r="T3" i="1"/>
  <c r="AD3" i="1" s="1"/>
  <c r="I3" i="1"/>
  <c r="H3" i="1"/>
  <c r="G3" i="1"/>
  <c r="F3" i="1"/>
  <c r="T2" i="1"/>
  <c r="I2" i="1"/>
  <c r="H2" i="1"/>
  <c r="G2" i="1"/>
  <c r="F2" i="1"/>
  <c r="AD2" i="8" l="1"/>
  <c r="Z3" i="8"/>
  <c r="V2" i="8"/>
  <c r="X2" i="8"/>
  <c r="V3" i="8"/>
  <c r="Z8" i="8"/>
  <c r="AB2" i="8"/>
  <c r="X3" i="8"/>
  <c r="E10" i="7" a="1"/>
  <c r="G10" i="7" a="1"/>
  <c r="AD3" i="6"/>
  <c r="X7" i="6"/>
  <c r="V5" i="6"/>
  <c r="Z7" i="6"/>
  <c r="Z5" i="6"/>
  <c r="AA5" i="6"/>
  <c r="AD5" i="6"/>
  <c r="I10" i="6" a="1"/>
  <c r="I10" i="6" s="1"/>
  <c r="I11" i="6" s="1"/>
  <c r="I12" i="6" s="1"/>
  <c r="V7" i="6"/>
  <c r="X8" i="6"/>
  <c r="Y2" i="5"/>
  <c r="Z5" i="5"/>
  <c r="AB7" i="5"/>
  <c r="AD5" i="5"/>
  <c r="I10" i="5" a="1"/>
  <c r="I10" i="5" s="1"/>
  <c r="I11" i="5" s="1"/>
  <c r="I12" i="5" s="1"/>
  <c r="V2" i="4"/>
  <c r="V3" i="4"/>
  <c r="U7" i="4"/>
  <c r="Y2" i="4"/>
  <c r="Z3" i="4"/>
  <c r="V7" i="4"/>
  <c r="AB2" i="4"/>
  <c r="W7" i="4"/>
  <c r="Y7" i="4"/>
  <c r="U8" i="3"/>
  <c r="X3" i="3"/>
  <c r="W6" i="3"/>
  <c r="Z7" i="3"/>
  <c r="W8" i="3"/>
  <c r="G10" i="3" a="1"/>
  <c r="AA6" i="3"/>
  <c r="AB7" i="3"/>
  <c r="AA8" i="3"/>
  <c r="Y7" i="3"/>
  <c r="U3" i="3"/>
  <c r="AB8" i="3"/>
  <c r="V6" i="8"/>
  <c r="Z6" i="8"/>
  <c r="Z12" i="8" s="1" a="1"/>
  <c r="H10" i="8"/>
  <c r="H11" i="8" s="1"/>
  <c r="H12" i="8" s="1"/>
  <c r="AB5" i="8"/>
  <c r="V5" i="8"/>
  <c r="U9" i="7"/>
  <c r="V9" i="7"/>
  <c r="X9" i="7"/>
  <c r="Z9" i="7"/>
  <c r="AB9" i="7"/>
  <c r="AC9" i="7"/>
  <c r="Z8" i="7"/>
  <c r="AC8" i="7"/>
  <c r="AD8" i="7"/>
  <c r="U8" i="7"/>
  <c r="AC7" i="7"/>
  <c r="V8" i="7"/>
  <c r="X8" i="7"/>
  <c r="U6" i="7"/>
  <c r="X6" i="7"/>
  <c r="V5" i="7"/>
  <c r="G10" i="7"/>
  <c r="G11" i="7" s="1"/>
  <c r="G12" i="7" s="1"/>
  <c r="X5" i="7"/>
  <c r="AB5" i="7"/>
  <c r="E10" i="7"/>
  <c r="E11" i="7" s="1"/>
  <c r="E12" i="7" s="1"/>
  <c r="Z2" i="7"/>
  <c r="AB2" i="7"/>
  <c r="AD2" i="7"/>
  <c r="AD9" i="6"/>
  <c r="V9" i="6"/>
  <c r="X9" i="6"/>
  <c r="Z9" i="6"/>
  <c r="AA9" i="6"/>
  <c r="Z8" i="6"/>
  <c r="AB8" i="6"/>
  <c r="AA7" i="6"/>
  <c r="AD7" i="6"/>
  <c r="X5" i="6"/>
  <c r="AB4" i="6"/>
  <c r="V3" i="6"/>
  <c r="X3" i="6"/>
  <c r="Z3" i="6"/>
  <c r="AA3" i="6"/>
  <c r="Z9" i="5"/>
  <c r="V9" i="5"/>
  <c r="V7" i="5"/>
  <c r="X7" i="5"/>
  <c r="U6" i="5"/>
  <c r="X6" i="5"/>
  <c r="Z6" i="5"/>
  <c r="AA6" i="5"/>
  <c r="V6" i="5"/>
  <c r="V5" i="5"/>
  <c r="AD4" i="5"/>
  <c r="U4" i="5"/>
  <c r="X4" i="5"/>
  <c r="Y4" i="5"/>
  <c r="AA4" i="5"/>
  <c r="AB4" i="5"/>
  <c r="AB3" i="5"/>
  <c r="AB10" i="5" s="1"/>
  <c r="AB11" i="5" s="1"/>
  <c r="Z2" i="5"/>
  <c r="AA2" i="5"/>
  <c r="AB2" i="5"/>
  <c r="AD2" i="5"/>
  <c r="U2" i="5"/>
  <c r="V2" i="5"/>
  <c r="X2" i="5"/>
  <c r="Z9" i="4"/>
  <c r="AB8" i="4"/>
  <c r="V8" i="4"/>
  <c r="Y8" i="4"/>
  <c r="Z8" i="4"/>
  <c r="Z7" i="4"/>
  <c r="AA7" i="4"/>
  <c r="AB7" i="4"/>
  <c r="AD7" i="4"/>
  <c r="D10" i="4"/>
  <c r="D11" i="4" s="1"/>
  <c r="D12" i="4" s="1"/>
  <c r="V6" i="4"/>
  <c r="U5" i="4"/>
  <c r="V5" i="4"/>
  <c r="Y5" i="4"/>
  <c r="AB5" i="4"/>
  <c r="H10" i="4"/>
  <c r="H11" i="4" s="1"/>
  <c r="H12" i="4" s="1"/>
  <c r="AB3" i="4"/>
  <c r="Z2" i="4"/>
  <c r="AA2" i="4"/>
  <c r="AD2" i="4"/>
  <c r="U2" i="4"/>
  <c r="Y8" i="3"/>
  <c r="W7" i="3"/>
  <c r="X6" i="3"/>
  <c r="Y6" i="3"/>
  <c r="Z6" i="3"/>
  <c r="AC6" i="3"/>
  <c r="AC5" i="3"/>
  <c r="V5" i="3"/>
  <c r="U5" i="3"/>
  <c r="W5" i="3"/>
  <c r="X5" i="3"/>
  <c r="Y5" i="3"/>
  <c r="Z5" i="3"/>
  <c r="AA5" i="3"/>
  <c r="Z4" i="3"/>
  <c r="AA4" i="3"/>
  <c r="U4" i="3"/>
  <c r="V4" i="3"/>
  <c r="W4" i="3"/>
  <c r="AC4" i="3"/>
  <c r="X4" i="3"/>
  <c r="Y4" i="3"/>
  <c r="Y3" i="3"/>
  <c r="AC3" i="3"/>
  <c r="G10" i="3"/>
  <c r="G11" i="3" s="1"/>
  <c r="G12" i="3" s="1"/>
  <c r="Y2" i="3"/>
  <c r="I10" i="3"/>
  <c r="I11" i="3" s="1"/>
  <c r="I12" i="3" s="1"/>
  <c r="X2" i="3"/>
  <c r="Z2" i="3"/>
  <c r="U2" i="3"/>
  <c r="W2" i="3"/>
  <c r="AA2" i="3"/>
  <c r="C10" i="2" a="1"/>
  <c r="U3" i="2"/>
  <c r="AC8" i="2"/>
  <c r="AA2" i="2"/>
  <c r="AC2" i="2"/>
  <c r="AC6" i="2"/>
  <c r="AA4" i="2"/>
  <c r="G10" i="2" a="1"/>
  <c r="H10" i="2" a="1"/>
  <c r="H10" i="2" s="1"/>
  <c r="H11" i="2" s="1"/>
  <c r="H12" i="2" s="1"/>
  <c r="V4" i="2"/>
  <c r="X8" i="2"/>
  <c r="X12" i="2" s="1" a="1"/>
  <c r="B10" i="2" a="1"/>
  <c r="W6" i="1"/>
  <c r="F10" i="1" a="1"/>
  <c r="F10" i="1" s="1"/>
  <c r="F11" i="1" s="1"/>
  <c r="F12" i="1" s="1"/>
  <c r="I10" i="1" a="1"/>
  <c r="I10" i="1" s="1"/>
  <c r="I11" i="1" s="1"/>
  <c r="I12" i="1" s="1"/>
  <c r="B10" i="1" a="1"/>
  <c r="B10" i="1" s="1"/>
  <c r="B11" i="1" s="1"/>
  <c r="Z9" i="2"/>
  <c r="AA9" i="2"/>
  <c r="AC9" i="2"/>
  <c r="U9" i="2"/>
  <c r="V9" i="2"/>
  <c r="AD9" i="2"/>
  <c r="X9" i="2"/>
  <c r="Y9" i="2"/>
  <c r="Z8" i="2"/>
  <c r="AA8" i="2"/>
  <c r="AD8" i="2"/>
  <c r="U8" i="2"/>
  <c r="V8" i="2"/>
  <c r="V7" i="2"/>
  <c r="Y7" i="2"/>
  <c r="X7" i="2"/>
  <c r="Z7" i="2"/>
  <c r="AA7" i="2"/>
  <c r="U7" i="2"/>
  <c r="AC7" i="2"/>
  <c r="AD7" i="2"/>
  <c r="U6" i="2"/>
  <c r="V6" i="2"/>
  <c r="X6" i="2"/>
  <c r="Y6" i="2"/>
  <c r="Z6" i="2"/>
  <c r="AD6" i="2"/>
  <c r="AA6" i="2"/>
  <c r="Y5" i="2"/>
  <c r="AA5" i="2"/>
  <c r="AA12" i="2" s="1" a="1"/>
  <c r="Z5" i="2"/>
  <c r="AC5" i="2"/>
  <c r="X5" i="2"/>
  <c r="AD5" i="2"/>
  <c r="U5" i="2"/>
  <c r="V5" i="2"/>
  <c r="Y4" i="2"/>
  <c r="Z4" i="2"/>
  <c r="AC4" i="2"/>
  <c r="AD4" i="2"/>
  <c r="C10" i="2"/>
  <c r="C11" i="2" s="1"/>
  <c r="C12" i="2" s="1"/>
  <c r="U4" i="2"/>
  <c r="V3" i="2"/>
  <c r="V12" i="2" s="1" a="1"/>
  <c r="X3" i="2"/>
  <c r="Y3" i="2"/>
  <c r="Z3" i="2"/>
  <c r="AA3" i="2"/>
  <c r="I10" i="2"/>
  <c r="I11" i="2" s="1"/>
  <c r="I12" i="2" s="1"/>
  <c r="AC3" i="2"/>
  <c r="AC12" i="2" s="1" a="1"/>
  <c r="AD3" i="2"/>
  <c r="U2" i="2"/>
  <c r="U12" i="2" s="1" a="1"/>
  <c r="V2" i="2"/>
  <c r="X2" i="2"/>
  <c r="B10" i="2"/>
  <c r="B11" i="2" s="1"/>
  <c r="Y2" i="2"/>
  <c r="G10" i="2"/>
  <c r="G11" i="2" s="1"/>
  <c r="G12" i="2" s="1"/>
  <c r="Z2" i="2"/>
  <c r="Z12" i="2" s="1" a="1"/>
  <c r="AD2" i="2"/>
  <c r="AD12" i="2" s="1" a="1"/>
  <c r="AD12" i="2" s="1"/>
  <c r="Z3" i="1"/>
  <c r="X8" i="1"/>
  <c r="Z8" i="1"/>
  <c r="Y5" i="1"/>
  <c r="Z6" i="1"/>
  <c r="Z4" i="1"/>
  <c r="Z5" i="1"/>
  <c r="Y6" i="1"/>
  <c r="W7" i="1"/>
  <c r="Z7" i="1"/>
  <c r="AA8" i="1"/>
  <c r="Y7" i="1"/>
  <c r="Y4" i="1"/>
  <c r="W5" i="1"/>
  <c r="Y2" i="1"/>
  <c r="W3" i="1"/>
  <c r="Y3" i="1"/>
  <c r="W4" i="1"/>
  <c r="W2" i="1"/>
  <c r="Z2" i="1"/>
  <c r="AC9" i="1"/>
  <c r="U9" i="1"/>
  <c r="Z9" i="1"/>
  <c r="AA9" i="1"/>
  <c r="G10" i="1" a="1"/>
  <c r="G10" i="1" s="1"/>
  <c r="G11" i="1" s="1"/>
  <c r="G12" i="1" s="1"/>
  <c r="X2" i="1"/>
  <c r="X3" i="1"/>
  <c r="X4" i="1"/>
  <c r="X5" i="1"/>
  <c r="X6" i="1"/>
  <c r="X7" i="1"/>
  <c r="Y8" i="1"/>
  <c r="AB9" i="1"/>
  <c r="H10" i="1" a="1"/>
  <c r="H10" i="1" s="1"/>
  <c r="H11" i="1" s="1"/>
  <c r="H12" i="1" s="1"/>
  <c r="AD9" i="1"/>
  <c r="F10" i="3" a="1"/>
  <c r="F10" i="3" s="1"/>
  <c r="F11" i="3" s="1"/>
  <c r="F12" i="3" s="1"/>
  <c r="AA2" i="1"/>
  <c r="AA3" i="1"/>
  <c r="AA4" i="1"/>
  <c r="AA5" i="1"/>
  <c r="AA6" i="1"/>
  <c r="AA7" i="1"/>
  <c r="V9" i="1"/>
  <c r="H10" i="3" a="1"/>
  <c r="H10" i="3" s="1"/>
  <c r="H11" i="3" s="1"/>
  <c r="H12" i="3" s="1"/>
  <c r="C10" i="1" a="1"/>
  <c r="C10" i="1" s="1"/>
  <c r="C11" i="1" s="1"/>
  <c r="C12" i="1" s="1"/>
  <c r="AB4" i="1"/>
  <c r="AB5" i="1"/>
  <c r="AB7" i="1"/>
  <c r="AC8" i="1"/>
  <c r="U8" i="1"/>
  <c r="AD8" i="1"/>
  <c r="W9" i="1"/>
  <c r="AC8" i="5"/>
  <c r="U8" i="5"/>
  <c r="AA8" i="5"/>
  <c r="W8" i="5"/>
  <c r="X8" i="5"/>
  <c r="AD8" i="5"/>
  <c r="AB8" i="5"/>
  <c r="Z8" i="5"/>
  <c r="Y8" i="5"/>
  <c r="V8" i="5"/>
  <c r="W6" i="6"/>
  <c r="AC6" i="6"/>
  <c r="U6" i="6"/>
  <c r="Y6" i="6"/>
  <c r="AA6" i="6"/>
  <c r="V6" i="6"/>
  <c r="AD6" i="6"/>
  <c r="AB6" i="6"/>
  <c r="Z6" i="6"/>
  <c r="X6" i="6"/>
  <c r="AB2" i="1"/>
  <c r="AB3" i="1"/>
  <c r="AB6" i="1"/>
  <c r="U2" i="1"/>
  <c r="AC2" i="1"/>
  <c r="U3" i="1"/>
  <c r="AC3" i="1"/>
  <c r="U4" i="1"/>
  <c r="AC4" i="1"/>
  <c r="U5" i="1"/>
  <c r="AC5" i="1"/>
  <c r="U6" i="1"/>
  <c r="AC6" i="1"/>
  <c r="U7" i="1"/>
  <c r="AC7" i="1"/>
  <c r="V8" i="1"/>
  <c r="X9" i="1"/>
  <c r="X4" i="4"/>
  <c r="Z4" i="4"/>
  <c r="Z12" i="4" s="1" a="1"/>
  <c r="Y4" i="4"/>
  <c r="W4" i="4"/>
  <c r="V4" i="4"/>
  <c r="AD4" i="4"/>
  <c r="U4" i="4"/>
  <c r="AB4" i="4"/>
  <c r="G10" i="4" a="1"/>
  <c r="G10" i="4" s="1"/>
  <c r="G11" i="4" s="1"/>
  <c r="G12" i="4" s="1"/>
  <c r="AA4" i="4"/>
  <c r="H10" i="5" a="1"/>
  <c r="H10" i="5" s="1"/>
  <c r="H11" i="5" s="1"/>
  <c r="H12" i="5" s="1"/>
  <c r="B10" i="5" a="1"/>
  <c r="B10" i="5" s="1"/>
  <c r="B11" i="5" s="1"/>
  <c r="E10" i="6" a="1"/>
  <c r="E10" i="6" s="1"/>
  <c r="E11" i="6" s="1"/>
  <c r="E12" i="6" s="1"/>
  <c r="V2" i="1"/>
  <c r="AD2" i="1"/>
  <c r="V3" i="1"/>
  <c r="V4" i="1"/>
  <c r="V5" i="1"/>
  <c r="V6" i="1"/>
  <c r="V7" i="1"/>
  <c r="W8" i="1"/>
  <c r="Y9" i="1"/>
  <c r="D10" i="1" a="1"/>
  <c r="D10" i="1" s="1"/>
  <c r="D11" i="1" s="1"/>
  <c r="D12" i="1" s="1"/>
  <c r="C10" i="3" a="1"/>
  <c r="C10" i="3" s="1"/>
  <c r="C11" i="3" s="1"/>
  <c r="C12" i="3" s="1"/>
  <c r="AC4" i="4"/>
  <c r="E10" i="1" a="1"/>
  <c r="E10" i="1" s="1"/>
  <c r="E11" i="1" s="1"/>
  <c r="E12" i="1" s="1"/>
  <c r="AD9" i="3"/>
  <c r="V9" i="3"/>
  <c r="Z9" i="3"/>
  <c r="Y9" i="3"/>
  <c r="Y12" i="3" s="1" a="1"/>
  <c r="X9" i="3"/>
  <c r="W9" i="3"/>
  <c r="U9" i="3"/>
  <c r="AB9" i="3"/>
  <c r="D10" i="3" a="1"/>
  <c r="D10" i="3" s="1"/>
  <c r="D11" i="3" s="1"/>
  <c r="D12" i="3" s="1"/>
  <c r="AA9" i="3"/>
  <c r="AC6" i="4"/>
  <c r="W2" i="6"/>
  <c r="AC2" i="6"/>
  <c r="U2" i="6"/>
  <c r="Y2" i="6"/>
  <c r="C10" i="6" a="1"/>
  <c r="C10" i="6" s="1"/>
  <c r="C11" i="6" s="1"/>
  <c r="C12" i="6" s="1"/>
  <c r="AA2" i="6"/>
  <c r="V2" i="6"/>
  <c r="Y3" i="7"/>
  <c r="W3" i="7"/>
  <c r="AA3" i="7"/>
  <c r="U3" i="7"/>
  <c r="AC3" i="7"/>
  <c r="AB2" i="2"/>
  <c r="AB3" i="2"/>
  <c r="AB4" i="2"/>
  <c r="AB5" i="2"/>
  <c r="AB6" i="2"/>
  <c r="AB7" i="2"/>
  <c r="AB8" i="2"/>
  <c r="AB9" i="2"/>
  <c r="D10" i="2" a="1"/>
  <c r="D10" i="2" s="1"/>
  <c r="D11" i="2" s="1"/>
  <c r="D12" i="2" s="1"/>
  <c r="V2" i="3"/>
  <c r="AD2" i="3"/>
  <c r="V3" i="3"/>
  <c r="AD3" i="3"/>
  <c r="AD4" i="3"/>
  <c r="AD5" i="3"/>
  <c r="X7" i="3"/>
  <c r="AA3" i="4"/>
  <c r="AC5" i="4"/>
  <c r="U6" i="4"/>
  <c r="AD6" i="4"/>
  <c r="W8" i="4"/>
  <c r="Y9" i="4"/>
  <c r="C10" i="4" a="1"/>
  <c r="C10" i="4" s="1"/>
  <c r="C11" i="4" s="1"/>
  <c r="C12" i="4" s="1"/>
  <c r="V12" i="4" a="1"/>
  <c r="W6" i="5"/>
  <c r="AB6" i="5"/>
  <c r="AB12" i="5" s="1" a="1"/>
  <c r="AB12" i="5" s="1"/>
  <c r="Y6" i="5"/>
  <c r="X2" i="6"/>
  <c r="D10" i="6" a="1"/>
  <c r="D10" i="6" s="1"/>
  <c r="D11" i="6" s="1"/>
  <c r="D12" i="6" s="1"/>
  <c r="V3" i="7"/>
  <c r="Y6" i="7"/>
  <c r="W6" i="7"/>
  <c r="AA6" i="7"/>
  <c r="V6" i="7"/>
  <c r="AD6" i="7"/>
  <c r="E10" i="2" a="1"/>
  <c r="E10" i="2" s="1"/>
  <c r="E11" i="2" s="1"/>
  <c r="E12" i="2" s="1"/>
  <c r="I10" i="4" a="1"/>
  <c r="I10" i="4" s="1"/>
  <c r="I11" i="4" s="1"/>
  <c r="I12" i="4" s="1"/>
  <c r="AC3" i="4"/>
  <c r="W6" i="4"/>
  <c r="AA9" i="4"/>
  <c r="W3" i="5"/>
  <c r="Y3" i="5"/>
  <c r="AD3" i="5"/>
  <c r="U3" i="5"/>
  <c r="AB2" i="6"/>
  <c r="F10" i="6" a="1"/>
  <c r="F10" i="6" s="1"/>
  <c r="F11" i="6" s="1"/>
  <c r="F12" i="6" s="1"/>
  <c r="Z3" i="7"/>
  <c r="Y4" i="7"/>
  <c r="W4" i="7"/>
  <c r="AA4" i="7"/>
  <c r="Z4" i="7"/>
  <c r="U4" i="7"/>
  <c r="D10" i="7" a="1"/>
  <c r="D10" i="7" s="1"/>
  <c r="D11" i="7" s="1"/>
  <c r="D12" i="7" s="1"/>
  <c r="W2" i="2"/>
  <c r="AD8" i="3"/>
  <c r="V8" i="3"/>
  <c r="AC8" i="3"/>
  <c r="B10" i="3" a="1"/>
  <c r="B10" i="3" s="1"/>
  <c r="B11" i="3" s="1"/>
  <c r="B10" i="4" a="1"/>
  <c r="B10" i="4" s="1"/>
  <c r="B11" i="4" s="1"/>
  <c r="X2" i="4"/>
  <c r="AC2" i="4"/>
  <c r="U3" i="4"/>
  <c r="AD3" i="4"/>
  <c r="W5" i="4"/>
  <c r="Y6" i="4"/>
  <c r="AA8" i="4"/>
  <c r="AB9" i="4"/>
  <c r="V3" i="5"/>
  <c r="W5" i="5"/>
  <c r="AA5" i="5"/>
  <c r="X5" i="5"/>
  <c r="C10" i="5" a="1"/>
  <c r="C10" i="5" s="1"/>
  <c r="C11" i="5" s="1"/>
  <c r="C12" i="5" s="1"/>
  <c r="G10" i="6" a="1"/>
  <c r="G10" i="6" s="1"/>
  <c r="G11" i="6" s="1"/>
  <c r="G12" i="6" s="1"/>
  <c r="AD2" i="6"/>
  <c r="AB3" i="7"/>
  <c r="V4" i="7"/>
  <c r="Y7" i="7"/>
  <c r="W7" i="7"/>
  <c r="AA7" i="7"/>
  <c r="AB7" i="7"/>
  <c r="V7" i="7"/>
  <c r="F10" i="2" a="1"/>
  <c r="F10" i="2" s="1"/>
  <c r="F11" i="2" s="1"/>
  <c r="F12" i="2" s="1"/>
  <c r="Z12" i="3" a="1"/>
  <c r="Z12" i="3" s="1"/>
  <c r="Z6" i="4"/>
  <c r="AC9" i="4"/>
  <c r="E10" i="4" a="1"/>
  <c r="E10" i="4" s="1"/>
  <c r="E11" i="4" s="1"/>
  <c r="E12" i="4" s="1"/>
  <c r="X3" i="5"/>
  <c r="U5" i="5"/>
  <c r="AC9" i="5"/>
  <c r="U9" i="5"/>
  <c r="AA9" i="5"/>
  <c r="W9" i="5"/>
  <c r="AD9" i="5"/>
  <c r="Y9" i="5"/>
  <c r="D10" i="5" a="1"/>
  <c r="D10" i="5" s="1"/>
  <c r="D11" i="5" s="1"/>
  <c r="D12" i="5" s="1"/>
  <c r="W4" i="6"/>
  <c r="AC4" i="6"/>
  <c r="U4" i="6"/>
  <c r="Y4" i="6"/>
  <c r="AA4" i="6"/>
  <c r="V4" i="6"/>
  <c r="H10" i="6" a="1"/>
  <c r="H10" i="6" s="1"/>
  <c r="H11" i="6" s="1"/>
  <c r="H12" i="6" s="1"/>
  <c r="Y2" i="7"/>
  <c r="W2" i="7"/>
  <c r="AA2" i="7"/>
  <c r="AC2" i="7"/>
  <c r="I10" i="7" a="1"/>
  <c r="I10" i="7" s="1"/>
  <c r="I11" i="7" s="1"/>
  <c r="I12" i="7" s="1"/>
  <c r="C10" i="7" a="1"/>
  <c r="C10" i="7" s="1"/>
  <c r="C11" i="7" s="1"/>
  <c r="C12" i="7" s="1"/>
  <c r="B10" i="7" a="1"/>
  <c r="B10" i="7" s="1"/>
  <c r="B11" i="7" s="1"/>
  <c r="X2" i="7"/>
  <c r="H10" i="7" a="1"/>
  <c r="H10" i="7" s="1"/>
  <c r="H11" i="7" s="1"/>
  <c r="H12" i="7" s="1"/>
  <c r="AD3" i="7"/>
  <c r="X4" i="7"/>
  <c r="AB6" i="7"/>
  <c r="U7" i="7"/>
  <c r="F10" i="7" a="1"/>
  <c r="F10" i="7" s="1"/>
  <c r="F11" i="7" s="1"/>
  <c r="F12" i="7" s="1"/>
  <c r="AD7" i="3"/>
  <c r="V7" i="3"/>
  <c r="AC7" i="3"/>
  <c r="W3" i="4"/>
  <c r="AA6" i="4"/>
  <c r="AC8" i="4"/>
  <c r="U9" i="4"/>
  <c r="AD9" i="4"/>
  <c r="Z3" i="5"/>
  <c r="F10" i="5" a="1"/>
  <c r="F10" i="5" s="1"/>
  <c r="F11" i="5" s="1"/>
  <c r="F12" i="5" s="1"/>
  <c r="X4" i="6"/>
  <c r="U2" i="7"/>
  <c r="AB4" i="7"/>
  <c r="Y5" i="7"/>
  <c r="W5" i="7"/>
  <c r="AA5" i="7"/>
  <c r="AD5" i="7"/>
  <c r="Z5" i="7"/>
  <c r="AC6" i="7"/>
  <c r="X7" i="7"/>
  <c r="E10" i="3" a="1"/>
  <c r="E10" i="3" s="1"/>
  <c r="E11" i="3" s="1"/>
  <c r="E12" i="3" s="1"/>
  <c r="AB2" i="3"/>
  <c r="AB6" i="3"/>
  <c r="U7" i="3"/>
  <c r="X8" i="3"/>
  <c r="F10" i="4" a="1"/>
  <c r="F10" i="4" s="1"/>
  <c r="F11" i="4" s="1"/>
  <c r="F12" i="4" s="1"/>
  <c r="W2" i="4"/>
  <c r="Y3" i="4"/>
  <c r="AA5" i="4"/>
  <c r="AB6" i="4"/>
  <c r="AB12" i="4" s="1" a="1"/>
  <c r="AB12" i="4" s="1"/>
  <c r="AC7" i="4"/>
  <c r="U8" i="4"/>
  <c r="AD8" i="4"/>
  <c r="AD12" i="4" s="1" a="1"/>
  <c r="V9" i="4"/>
  <c r="V12" i="5" a="1"/>
  <c r="AA3" i="5"/>
  <c r="AA12" i="5" s="1" a="1"/>
  <c r="W4" i="5"/>
  <c r="Z4" i="5"/>
  <c r="V4" i="5"/>
  <c r="V10" i="5" s="1"/>
  <c r="V11" i="5" s="1"/>
  <c r="Y5" i="5"/>
  <c r="AC6" i="5"/>
  <c r="X9" i="5"/>
  <c r="Z4" i="6"/>
  <c r="W8" i="6"/>
  <c r="AC8" i="6"/>
  <c r="U8" i="6"/>
  <c r="Y8" i="6"/>
  <c r="AA8" i="6"/>
  <c r="V8" i="6"/>
  <c r="B10" i="6" a="1"/>
  <c r="B10" i="6" s="1"/>
  <c r="B11" i="6" s="1"/>
  <c r="V2" i="7"/>
  <c r="AC4" i="7"/>
  <c r="U5" i="7"/>
  <c r="Z7" i="7"/>
  <c r="AA9" i="8"/>
  <c r="Y9" i="8"/>
  <c r="W9" i="8"/>
  <c r="AC9" i="8"/>
  <c r="U9" i="8"/>
  <c r="AA4" i="8"/>
  <c r="Y4" i="8"/>
  <c r="W4" i="8"/>
  <c r="AC4" i="8"/>
  <c r="U4" i="8"/>
  <c r="X6" i="8"/>
  <c r="AB8" i="8"/>
  <c r="V9" i="8"/>
  <c r="AA7" i="8"/>
  <c r="Y7" i="8"/>
  <c r="W7" i="8"/>
  <c r="AC7" i="8"/>
  <c r="U7" i="8"/>
  <c r="X9" i="8"/>
  <c r="AC2" i="5"/>
  <c r="E10" i="5" a="1"/>
  <c r="E10" i="5" s="1"/>
  <c r="E11" i="5" s="1"/>
  <c r="E12" i="5" s="1"/>
  <c r="Y9" i="7"/>
  <c r="W9" i="7"/>
  <c r="AA9" i="7"/>
  <c r="D10" i="8" a="1"/>
  <c r="D10" i="8" s="1"/>
  <c r="D11" i="8" s="1"/>
  <c r="D12" i="8" s="1"/>
  <c r="AA2" i="8"/>
  <c r="C10" i="8" a="1"/>
  <c r="C10" i="8" s="1"/>
  <c r="C11" i="8" s="1"/>
  <c r="C12" i="8" s="1"/>
  <c r="Y2" i="8"/>
  <c r="I10" i="8" a="1"/>
  <c r="I10" i="8" s="1"/>
  <c r="I11" i="8" s="1"/>
  <c r="I12" i="8" s="1"/>
  <c r="W2" i="8"/>
  <c r="E10" i="8" a="1"/>
  <c r="E10" i="8" s="1"/>
  <c r="E11" i="8" s="1"/>
  <c r="E12" i="8" s="1"/>
  <c r="AC2" i="8"/>
  <c r="U2" i="8"/>
  <c r="X4" i="8"/>
  <c r="AB6" i="8"/>
  <c r="V7" i="8"/>
  <c r="Z9" i="8"/>
  <c r="AA5" i="8"/>
  <c r="Y5" i="8"/>
  <c r="W5" i="8"/>
  <c r="AC5" i="8"/>
  <c r="U5" i="8"/>
  <c r="X7" i="8"/>
  <c r="AB9" i="8"/>
  <c r="AA8" i="8"/>
  <c r="Y8" i="8"/>
  <c r="W8" i="8"/>
  <c r="AC8" i="8"/>
  <c r="U8" i="8"/>
  <c r="AD9" i="8"/>
  <c r="AC7" i="5"/>
  <c r="W7" i="5"/>
  <c r="AD7" i="5"/>
  <c r="AD12" i="5" s="1" a="1"/>
  <c r="G10" i="5" a="1"/>
  <c r="G10" i="5" s="1"/>
  <c r="G11" i="5" s="1"/>
  <c r="G12" i="5" s="1"/>
  <c r="W3" i="6"/>
  <c r="AC3" i="6"/>
  <c r="U3" i="6"/>
  <c r="Y3" i="6"/>
  <c r="W5" i="6"/>
  <c r="AC5" i="6"/>
  <c r="U5" i="6"/>
  <c r="Y5" i="6"/>
  <c r="W7" i="6"/>
  <c r="AC7" i="6"/>
  <c r="U7" i="6"/>
  <c r="Y7" i="6"/>
  <c r="W9" i="6"/>
  <c r="AC9" i="6"/>
  <c r="U9" i="6"/>
  <c r="Y9" i="6"/>
  <c r="Y8" i="7"/>
  <c r="W8" i="7"/>
  <c r="AA8" i="7"/>
  <c r="AA3" i="8"/>
  <c r="Y3" i="8"/>
  <c r="W3" i="8"/>
  <c r="AC3" i="8"/>
  <c r="U3" i="8"/>
  <c r="AD4" i="8"/>
  <c r="X5" i="8"/>
  <c r="AB7" i="8"/>
  <c r="V8" i="8"/>
  <c r="B10" i="8" a="1"/>
  <c r="B10" i="8" s="1"/>
  <c r="B11" i="8" s="1"/>
  <c r="G10" i="8" a="1"/>
  <c r="G10" i="8" s="1"/>
  <c r="G11" i="8" s="1"/>
  <c r="G12" i="8" s="1"/>
  <c r="Z5" i="8"/>
  <c r="AA6" i="8"/>
  <c r="Y6" i="8"/>
  <c r="W6" i="8"/>
  <c r="AC6" i="8"/>
  <c r="U6" i="8"/>
  <c r="AD7" i="8"/>
  <c r="X8" i="8"/>
  <c r="F10" i="8" a="1"/>
  <c r="F10" i="8" s="1"/>
  <c r="F11" i="8" s="1"/>
  <c r="F12" i="8" s="1"/>
  <c r="V12" i="8" l="1" a="1"/>
  <c r="Z12" i="7" a="1"/>
  <c r="Z12" i="7" s="1"/>
  <c r="AB12" i="7" a="1"/>
  <c r="AB12" i="7" s="1"/>
  <c r="AD12" i="7" a="1"/>
  <c r="Z12" i="6" a="1"/>
  <c r="Z12" i="6" s="1"/>
  <c r="Z12" i="5" a="1"/>
  <c r="Z12" i="5" s="1"/>
  <c r="W12" i="5" a="1"/>
  <c r="W12" i="5" s="1"/>
  <c r="U12" i="5" a="1"/>
  <c r="U12" i="4" a="1"/>
  <c r="U12" i="4" s="1"/>
  <c r="AA12" i="4" a="1"/>
  <c r="AA12" i="4" s="1"/>
  <c r="AD10" i="4"/>
  <c r="AD11" i="4" s="1"/>
  <c r="AA12" i="3" a="1"/>
  <c r="AA12" i="3" s="1"/>
  <c r="U12" i="3" a="1"/>
  <c r="U12" i="3" s="1"/>
  <c r="AB10" i="8"/>
  <c r="AB11" i="8" s="1"/>
  <c r="AD10" i="8"/>
  <c r="AD11" i="8" s="1"/>
  <c r="Z10" i="8"/>
  <c r="Z11" i="8" s="1"/>
  <c r="V12" i="8"/>
  <c r="Z12" i="8"/>
  <c r="X10" i="8"/>
  <c r="X11" i="8" s="1"/>
  <c r="AD12" i="7"/>
  <c r="AB10" i="7"/>
  <c r="AB11" i="7" s="1"/>
  <c r="AD12" i="5"/>
  <c r="Z10" i="5"/>
  <c r="Z11" i="5" s="1"/>
  <c r="AD10" i="5"/>
  <c r="AD11" i="5" s="1"/>
  <c r="V12" i="5"/>
  <c r="U12" i="5"/>
  <c r="AA12" i="5"/>
  <c r="Y10" i="5"/>
  <c r="Y11" i="5" s="1"/>
  <c r="W10" i="5"/>
  <c r="W11" i="5" s="1"/>
  <c r="X10" i="5"/>
  <c r="X11" i="5" s="1"/>
  <c r="V10" i="4"/>
  <c r="V11" i="4" s="1"/>
  <c r="V12" i="4"/>
  <c r="Z12" i="4"/>
  <c r="Y10" i="4"/>
  <c r="Y11" i="4" s="1"/>
  <c r="U10" i="4"/>
  <c r="U11" i="4" s="1"/>
  <c r="AD12" i="4"/>
  <c r="X10" i="3"/>
  <c r="X11" i="3" s="1"/>
  <c r="Z10" i="3"/>
  <c r="Z11" i="3" s="1"/>
  <c r="Y10" i="3"/>
  <c r="Y11" i="3" s="1"/>
  <c r="AA10" i="3"/>
  <c r="AA11" i="3" s="1"/>
  <c r="Y12" i="3"/>
  <c r="W10" i="3"/>
  <c r="W11" i="3" s="1"/>
  <c r="X10" i="2"/>
  <c r="X11" i="2" s="1"/>
  <c r="Z12" i="1" a="1"/>
  <c r="Z12" i="1" s="1"/>
  <c r="W12" i="1" a="1"/>
  <c r="W12" i="1" s="1"/>
  <c r="Y12" i="1" a="1"/>
  <c r="Y12" i="1" s="1"/>
  <c r="X12" i="2"/>
  <c r="V12" i="2"/>
  <c r="AD10" i="2"/>
  <c r="AD11" i="2" s="1"/>
  <c r="AC10" i="2"/>
  <c r="AC11" i="2" s="1"/>
  <c r="U10" i="2"/>
  <c r="U11" i="2" s="1"/>
  <c r="AA10" i="2"/>
  <c r="AA11" i="2" s="1"/>
  <c r="V10" i="2"/>
  <c r="V11" i="2" s="1"/>
  <c r="U12" i="2"/>
  <c r="AC12" i="2"/>
  <c r="AA12" i="2"/>
  <c r="Z12" i="2"/>
  <c r="Y12" i="2" a="1"/>
  <c r="Y12" i="2" s="1"/>
  <c r="Y10" i="2"/>
  <c r="Y11" i="2" s="1"/>
  <c r="Z10" i="2"/>
  <c r="Z11" i="2" s="1"/>
  <c r="Z10" i="1"/>
  <c r="Z11" i="1" s="1"/>
  <c r="Y10" i="1"/>
  <c r="Y11" i="1" s="1"/>
  <c r="W10" i="1"/>
  <c r="W11" i="1" s="1"/>
  <c r="AB10" i="4"/>
  <c r="AB11" i="4" s="1"/>
  <c r="AA10" i="4"/>
  <c r="AA11" i="4" s="1"/>
  <c r="U10" i="8"/>
  <c r="U11" i="8" s="1"/>
  <c r="U12" i="8" a="1"/>
  <c r="U12" i="8" s="1"/>
  <c r="AB12" i="6" a="1"/>
  <c r="AB12" i="6" s="1"/>
  <c r="AB10" i="6"/>
  <c r="AB11" i="6" s="1"/>
  <c r="AC10" i="8"/>
  <c r="AC11" i="8" s="1"/>
  <c r="AC12" i="8" a="1"/>
  <c r="AC12" i="8" s="1"/>
  <c r="U10" i="7"/>
  <c r="U11" i="7" s="1"/>
  <c r="U12" i="7" a="1"/>
  <c r="U12" i="7" s="1"/>
  <c r="Z10" i="7"/>
  <c r="Z11" i="7" s="1"/>
  <c r="U12" i="1" a="1"/>
  <c r="U12" i="1" s="1"/>
  <c r="U10" i="1"/>
  <c r="U11" i="1" s="1"/>
  <c r="U10" i="5"/>
  <c r="U11" i="5" s="1"/>
  <c r="X12" i="5" a="1"/>
  <c r="X12" i="5" s="1"/>
  <c r="W12" i="4" a="1"/>
  <c r="W12" i="4" s="1"/>
  <c r="W10" i="4"/>
  <c r="W11" i="4" s="1"/>
  <c r="V10" i="8"/>
  <c r="V11" i="8" s="1"/>
  <c r="W12" i="8" a="1"/>
  <c r="W12" i="8" s="1"/>
  <c r="W10" i="8"/>
  <c r="W11" i="8" s="1"/>
  <c r="X12" i="6" a="1"/>
  <c r="X12" i="6" s="1"/>
  <c r="X10" i="6"/>
  <c r="X11" i="6" s="1"/>
  <c r="Y12" i="6" a="1"/>
  <c r="Y12" i="6" s="1"/>
  <c r="Y10" i="6"/>
  <c r="Y11" i="6" s="1"/>
  <c r="AA12" i="1" a="1"/>
  <c r="AA12" i="1" s="1"/>
  <c r="AA10" i="1"/>
  <c r="AA11" i="1" s="1"/>
  <c r="AD12" i="6" a="1"/>
  <c r="AD12" i="6" s="1"/>
  <c r="AD10" i="6"/>
  <c r="AD11" i="6" s="1"/>
  <c r="V12" i="7" a="1"/>
  <c r="V12" i="7" s="1"/>
  <c r="V10" i="7"/>
  <c r="V11" i="7" s="1"/>
  <c r="X12" i="3" a="1"/>
  <c r="X12" i="3" s="1"/>
  <c r="Z10" i="4"/>
  <c r="Z11" i="4" s="1"/>
  <c r="X12" i="1" a="1"/>
  <c r="X12" i="1" s="1"/>
  <c r="X10" i="1"/>
  <c r="X11" i="1" s="1"/>
  <c r="AB12" i="8" a="1"/>
  <c r="AB12" i="8" s="1"/>
  <c r="AD12" i="8" a="1"/>
  <c r="AD12" i="8" s="1"/>
  <c r="AC10" i="7"/>
  <c r="AC11" i="7" s="1"/>
  <c r="AC12" i="7" a="1"/>
  <c r="AC12" i="7" s="1"/>
  <c r="U12" i="6" a="1"/>
  <c r="U12" i="6" s="1"/>
  <c r="U10" i="6"/>
  <c r="U11" i="6" s="1"/>
  <c r="AB12" i="1" a="1"/>
  <c r="AB12" i="1" s="1"/>
  <c r="AB10" i="1"/>
  <c r="AB11" i="1" s="1"/>
  <c r="AD10" i="7"/>
  <c r="AD11" i="7" s="1"/>
  <c r="X12" i="8" a="1"/>
  <c r="X12" i="8" s="1"/>
  <c r="AA10" i="6"/>
  <c r="AA11" i="6" s="1"/>
  <c r="AA12" i="6" a="1"/>
  <c r="AA12" i="6" s="1"/>
  <c r="Y12" i="8" a="1"/>
  <c r="Y12" i="8" s="1"/>
  <c r="Y10" i="8"/>
  <c r="Y11" i="8" s="1"/>
  <c r="AC12" i="5" a="1"/>
  <c r="AC12" i="5" s="1"/>
  <c r="AC10" i="5"/>
  <c r="AC11" i="5" s="1"/>
  <c r="AC10" i="3"/>
  <c r="AC11" i="3" s="1"/>
  <c r="AC12" i="3" a="1"/>
  <c r="AC12" i="3" s="1"/>
  <c r="AA10" i="7"/>
  <c r="AA11" i="7" s="1"/>
  <c r="AA12" i="7" a="1"/>
  <c r="AA12" i="7" s="1"/>
  <c r="AA10" i="5"/>
  <c r="AA11" i="5" s="1"/>
  <c r="AC12" i="6" a="1"/>
  <c r="AC12" i="6" s="1"/>
  <c r="AC10" i="6"/>
  <c r="AC11" i="6" s="1"/>
  <c r="X10" i="7"/>
  <c r="X11" i="7" s="1"/>
  <c r="X12" i="7" a="1"/>
  <c r="X12" i="7" s="1"/>
  <c r="X12" i="4" a="1"/>
  <c r="X12" i="4" s="1"/>
  <c r="X10" i="4"/>
  <c r="X11" i="4" s="1"/>
  <c r="W12" i="7" a="1"/>
  <c r="W12" i="7" s="1"/>
  <c r="W10" i="7"/>
  <c r="W11" i="7" s="1"/>
  <c r="W12" i="2" a="1"/>
  <c r="W12" i="2" s="1"/>
  <c r="W10" i="2"/>
  <c r="W11" i="2" s="1"/>
  <c r="U10" i="3"/>
  <c r="U11" i="3" s="1"/>
  <c r="AD12" i="3" a="1"/>
  <c r="AD12" i="3" s="1"/>
  <c r="AD10" i="3"/>
  <c r="AD11" i="3" s="1"/>
  <c r="W12" i="6" a="1"/>
  <c r="W12" i="6" s="1"/>
  <c r="W10" i="6"/>
  <c r="W11" i="6" s="1"/>
  <c r="AD10" i="1"/>
  <c r="AD11" i="1" s="1"/>
  <c r="AD12" i="1" a="1"/>
  <c r="AD12" i="1" s="1"/>
  <c r="Y12" i="4" a="1"/>
  <c r="Y12" i="4" s="1"/>
  <c r="W12" i="3" a="1"/>
  <c r="W12" i="3" s="1"/>
  <c r="AA12" i="8" a="1"/>
  <c r="AA12" i="8" s="1"/>
  <c r="AA10" i="8"/>
  <c r="AA11" i="8" s="1"/>
  <c r="AB12" i="3" a="1"/>
  <c r="AB12" i="3" s="1"/>
  <c r="AB10" i="3"/>
  <c r="AB11" i="3" s="1"/>
  <c r="Y12" i="7" a="1"/>
  <c r="Y12" i="7" s="1"/>
  <c r="Y10" i="7"/>
  <c r="Y11" i="7" s="1"/>
  <c r="AC12" i="4" a="1"/>
  <c r="AC12" i="4" s="1"/>
  <c r="AC10" i="4"/>
  <c r="AC11" i="4" s="1"/>
  <c r="Y12" i="5" a="1"/>
  <c r="Y12" i="5" s="1"/>
  <c r="V12" i="3" a="1"/>
  <c r="V12" i="3" s="1"/>
  <c r="V10" i="3"/>
  <c r="V11" i="3" s="1"/>
  <c r="V10" i="1"/>
  <c r="V11" i="1" s="1"/>
  <c r="V12" i="1" a="1"/>
  <c r="V12" i="1" s="1"/>
  <c r="Z10" i="6"/>
  <c r="Z11" i="6" s="1"/>
  <c r="AB10" i="2"/>
  <c r="AB11" i="2" s="1"/>
  <c r="AB12" i="2" a="1"/>
  <c r="AB12" i="2" s="1"/>
  <c r="V12" i="6" a="1"/>
  <c r="V12" i="6" s="1"/>
  <c r="V10" i="6"/>
  <c r="V11" i="6" s="1"/>
  <c r="AC12" i="1" a="1"/>
  <c r="AC12" i="1" s="1"/>
  <c r="AC10" i="1"/>
  <c r="AC11" i="1" s="1"/>
  <c r="B17" i="8" l="1"/>
  <c r="H13" i="8" s="1"/>
  <c r="B17" i="7"/>
  <c r="I13" i="7" s="1"/>
  <c r="B17" i="6"/>
  <c r="H13" i="6" s="1"/>
  <c r="B17" i="5"/>
  <c r="H13" i="5" s="1"/>
  <c r="B17" i="4"/>
  <c r="E13" i="4" s="1"/>
  <c r="B17" i="3"/>
  <c r="H13" i="3" s="1"/>
  <c r="B17" i="2"/>
  <c r="U16" i="2" s="1"/>
  <c r="B17" i="1"/>
  <c r="D13" i="5"/>
  <c r="E13" i="5"/>
  <c r="C13" i="5"/>
  <c r="F13" i="5" l="1"/>
  <c r="F20" i="5" s="1"/>
  <c r="I13" i="5"/>
  <c r="U16" i="5"/>
  <c r="U16" i="8"/>
  <c r="E13" i="8"/>
  <c r="C13" i="8"/>
  <c r="F13" i="8"/>
  <c r="I13" i="8"/>
  <c r="D13" i="8"/>
  <c r="G13" i="8"/>
  <c r="E13" i="7"/>
  <c r="G13" i="7"/>
  <c r="C13" i="7"/>
  <c r="U16" i="7"/>
  <c r="H13" i="7"/>
  <c r="D13" i="7"/>
  <c r="F13" i="7"/>
  <c r="I13" i="6"/>
  <c r="F13" i="6"/>
  <c r="G13" i="6"/>
  <c r="U16" i="6"/>
  <c r="C13" i="6"/>
  <c r="E13" i="6"/>
  <c r="D13" i="6"/>
  <c r="G13" i="5"/>
  <c r="C13" i="4"/>
  <c r="H13" i="4"/>
  <c r="D13" i="4"/>
  <c r="G13" i="4"/>
  <c r="U16" i="4"/>
  <c r="I13" i="4"/>
  <c r="F13" i="4"/>
  <c r="I13" i="3"/>
  <c r="D13" i="3"/>
  <c r="U16" i="3"/>
  <c r="E13" i="3"/>
  <c r="C13" i="3"/>
  <c r="F13" i="3"/>
  <c r="G13" i="3"/>
  <c r="F13" i="1"/>
  <c r="G13" i="1"/>
  <c r="D13" i="1"/>
  <c r="I13" i="1"/>
  <c r="H13" i="1"/>
  <c r="E13" i="1"/>
  <c r="F13" i="2"/>
  <c r="E13" i="2"/>
  <c r="I13" i="2"/>
  <c r="H13" i="2"/>
  <c r="C13" i="2"/>
  <c r="G13" i="2"/>
  <c r="D13" i="2"/>
  <c r="C13" i="1"/>
  <c r="U16" i="1"/>
  <c r="F20" i="8" l="1"/>
  <c r="F20" i="7"/>
  <c r="F20" i="6"/>
  <c r="F20" i="4"/>
  <c r="F20" i="3"/>
  <c r="F20" i="2"/>
  <c r="F20" i="1"/>
</calcChain>
</file>

<file path=xl/sharedStrings.xml><?xml version="1.0" encoding="utf-8"?>
<sst xmlns="http://schemas.openxmlformats.org/spreadsheetml/2006/main" count="1721" uniqueCount="62">
  <si>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</si>
  <si>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</si>
  <si>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</si>
  <si>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</si>
  <si>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</si>
  <si>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</si>
  <si>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</si>
  <si>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</si>
  <si>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</si>
  <si>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</si>
  <si>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</si>
  <si>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</si>
  <si>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</si>
  <si>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</si>
  <si>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</si>
  <si>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</si>
  <si>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</si>
  <si>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</si>
  <si>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</si>
  <si>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</si>
  <si>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</si>
  <si>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</si>
  <si>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</si>
  <si>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</si>
  <si>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</si>
  <si>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</si>
  <si>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</si>
  <si>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</si>
  <si>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</si>
  <si>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throughput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</si>
  <si>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</si>
  <si>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</si>
  <si>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</si>
  <si>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</si>
  <si>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</si>
  <si>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</si>
  <si>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</si>
  <si>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</si>
  <si>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</si>
  <si>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</si>
  <si>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Disk</t>
  </si>
  <si>
    <t>s1</t>
  </si>
  <si>
    <t>c1</t>
  </si>
  <si>
    <t>RemoteServer</t>
  </si>
  <si>
    <t>ServiceTime</t>
  </si>
  <si>
    <t>High</t>
  </si>
  <si>
    <t>Low</t>
  </si>
  <si>
    <t>c2</t>
  </si>
  <si>
    <t>c3</t>
  </si>
  <si>
    <t>c4</t>
  </si>
  <si>
    <t>c5</t>
  </si>
  <si>
    <t>c6</t>
  </si>
  <si>
    <t>c7</t>
  </si>
  <si>
    <t>c8</t>
  </si>
  <si>
    <t>responseTime</t>
  </si>
  <si>
    <t>Throughput</t>
  </si>
  <si>
    <t>Mean Response Time</t>
  </si>
  <si>
    <t>Remote Server</t>
  </si>
  <si>
    <t>Processor * Disk</t>
  </si>
  <si>
    <t>Processor * Remote Server</t>
  </si>
  <si>
    <t>Disk * Remote Server</t>
  </si>
  <si>
    <t>Processor*Disk*Remote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</si>
</sst>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Throughput!$R$36:$S$36</c:f>
              <c:numCache>
                <c:formatCode>General</c:formatCode>
                <c:ptCount val="2"/>
                <c:pt idx="0">
                  <c:v>4.486843007223023E-2</c:v>
                </c:pt>
                <c:pt idx="1">
                  <c:v>2.8668291785004375E-3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C-4296-B033-DB0C6AACD7AF}"/>
            </c:ext>
          </c:extLst>
        </c:ser>
        <c:ser>
          <c:idx val="1"/>
          <c:order val="1"/>
          <c:tx>
            <c:strRef>
              <c:f>Throughput!$Q$37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Throughput!$R$37:$S$37</c:f>
              <c:numCache>
                <c:formatCode>General</c:formatCode>
                <c:ptCount val="2"/>
                <c:pt idx="0">
                  <c:v>0.27891769417309631</c:v>
                </c:pt>
                <c:pt idx="1">
                  <c:v>0.36246303387144518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C-4296-B033-DB0C6AACD7AF}"/>
            </c:ext>
          </c:extLst>
        </c:ser>
        <c:ser>
          <c:idx val="2"/>
          <c:order val="2"/>
          <c:tx>
            <c:strRef>
              <c:f>Throughput!$Q$38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Throughput!$R$38:$S$38</c:f>
              <c:numCache>
                <c:formatCode>General</c:formatCode>
                <c:ptCount val="2"/>
                <c:pt idx="0">
                  <c:v>0.27770354352850884</c:v>
                </c:pt>
                <c:pt idx="1">
                  <c:v>0.35511584786113104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BC-4296-B033-DB0C6AACD7AF}"/>
            </c:ext>
          </c:extLst>
        </c:ser>
        <c:ser>
          <c:idx val="3"/>
          <c:order val="3"/>
          <c:tx>
            <c:strRef>
              <c:f>Throughput!$Q$39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Throughput!$R$39:$S$39</c:f>
              <c:numCache>
                <c:formatCode>General</c:formatCode>
                <c:ptCount val="2"/>
                <c:pt idx="0">
                  <c:v>4.5146716332861526E-2</c:v>
                </c:pt>
                <c:pt idx="1">
                  <c:v>3.0250666871484565E-3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BC-4296-B033-DB0C6AACD7AF}"/>
            </c:ext>
          </c:extLst>
        </c:ser>
        <c:ser>
          <c:idx val="4"/>
          <c:order val="4"/>
          <c:tx>
            <c:strRef>
              <c:f>Throughput!$Q$40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Throughput!$R$40:$S$40</c:f>
              <c:numCache>
                <c:formatCode>General</c:formatCode>
                <c:ptCount val="2"/>
                <c:pt idx="0">
                  <c:v>4.4896905322458228E-2</c:v>
                </c:pt>
                <c:pt idx="1">
                  <c:v>2.6674351067971151E-3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BC-4296-B033-DB0C6AACD7AF}"/>
            </c:ext>
          </c:extLst>
        </c:ser>
        <c:ser>
          <c:idx val="5"/>
          <c:order val="5"/>
          <c:tx>
            <c:strRef>
              <c:f>Throughput!$Q$41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Throughput!$R$41:$S$41</c:f>
              <c:numCache>
                <c:formatCode>General</c:formatCode>
                <c:ptCount val="2"/>
                <c:pt idx="0">
                  <c:v>0.26347348239688551</c:v>
                </c:pt>
                <c:pt idx="1">
                  <c:v>0.27035547772494556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BC-4296-B033-DB0C6AACD7AF}"/>
            </c:ext>
          </c:extLst>
        </c:ser>
        <c:ser>
          <c:idx val="6"/>
          <c:order val="6"/>
          <c:tx>
            <c:strRef>
              <c:f>Throughput!$Q$42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Throughput!$R$42:$S$42</c:f>
              <c:numCache>
                <c:formatCode>General</c:formatCode>
                <c:ptCount val="2"/>
                <c:pt idx="0">
                  <c:v>4.4975678022770561E-2</c:v>
                </c:pt>
                <c:pt idx="1">
                  <c:v>3.0234491365467571E-3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BC-4296-B033-DB0C6AAC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0760656"/>
        <c:axId val="1010761296"/>
        <c:axId val="0"/>
      </c:bar3DChart>
      <c:catAx>
        <c:axId val="101076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0761296"/>
        <c:crosses val="autoZero"/>
        <c:auto val="1"/>
        <c:lblAlgn val="ctr"/>
        <c:lblOffset val="100"/>
        <c:noMultiLvlLbl val="0"/>
      </c:catAx>
      <c:valAx>
        <c:axId val="10107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07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7.1998919272904152E-2</c:v>
                </c:pt>
                <c:pt idx="1">
                  <c:v>9.027968211730587E-3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0-4314-9664-0F8136AD7225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0.38611327019458946</c:v>
                </c:pt>
                <c:pt idx="1">
                  <c:v>0.83217269270062688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0-4314-9664-0F8136AD7225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0.16300146170537846</c:v>
                </c:pt>
                <c:pt idx="1">
                  <c:v>6.5039565189487808E-2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E0-4314-9664-0F8136AD7225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7.1635742671262534E-2</c:v>
                </c:pt>
                <c:pt idx="1">
                  <c:v>8.3814759204112726E-3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E0-4314-9664-0F8136AD7225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7.1964233851810458E-2</c:v>
                </c:pt>
                <c:pt idx="1">
                  <c:v>9.1079833393259268E-3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E0-4314-9664-0F8136AD7225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0.16382609655593167</c:v>
                </c:pt>
                <c:pt idx="1">
                  <c:v>6.7716563160014329E-2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E0-4314-9664-0F8136AD7225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7.1418839920554436E-2</c:v>
                </c:pt>
                <c:pt idx="1">
                  <c:v>8.1495591150819238E-3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E0-4314-9664-0F8136AD7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0181752"/>
        <c:axId val="420177592"/>
        <c:axId val="0"/>
      </c:bar3DChart>
      <c:catAx>
        <c:axId val="42018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0177592"/>
        <c:crosses val="autoZero"/>
        <c:auto val="1"/>
        <c:lblAlgn val="ctr"/>
        <c:lblOffset val="100"/>
        <c:noMultiLvlLbl val="0"/>
      </c:catAx>
      <c:valAx>
        <c:axId val="42017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018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2.6494357226408818E-2</c:v>
                </c:pt>
                <c:pt idx="1">
                  <c:v>5.7303929675673541E-4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E-4C91-9EE0-943965C0B415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0.47398218786319835</c:v>
                </c:pt>
                <c:pt idx="1">
                  <c:v>0.92662815902451179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2E-4C91-9EE0-943965C0B415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0.20982347966514556</c:v>
                </c:pt>
                <c:pt idx="1">
                  <c:v>3.4697557054739113E-2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2E-4C91-9EE0-943965C0B415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2.6325261692739955E-2</c:v>
                </c:pt>
                <c:pt idx="1">
                  <c:v>3.943173947157895E-4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2E-4C91-9EE0-943965C0B415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2.6493766073672587E-2</c:v>
                </c:pt>
                <c:pt idx="1">
                  <c:v>4.8922950103053844E-4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2E-4C91-9EE0-943965C0B415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0.21031369988231724</c:v>
                </c:pt>
                <c:pt idx="1">
                  <c:v>3.6136413153627617E-2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2E-4C91-9EE0-943965C0B415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2.6477511957878522E-2</c:v>
                </c:pt>
                <c:pt idx="1">
                  <c:v>4.9512758569309682E-4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E-4C91-9EE0-943965C0B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4963408"/>
        <c:axId val="974964368"/>
        <c:axId val="0"/>
      </c:bar3DChart>
      <c:catAx>
        <c:axId val="9749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4964368"/>
        <c:crosses val="autoZero"/>
        <c:auto val="1"/>
        <c:lblAlgn val="ctr"/>
        <c:lblOffset val="100"/>
        <c:noMultiLvlLbl val="0"/>
      </c:catAx>
      <c:valAx>
        <c:axId val="9749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496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1.5857803813519915E-2</c:v>
                </c:pt>
                <c:pt idx="1">
                  <c:v>3.347182574640868E-4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B-4D2C-BF80-C6BAA85E5D61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0.20830527080813385</c:v>
                </c:pt>
                <c:pt idx="1">
                  <c:v>3.3960593120291156E-2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B-4D2C-BF80-C6BAA85E5D61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0.52003923629324433</c:v>
                </c:pt>
                <c:pt idx="1">
                  <c:v>0.93065016777493192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4B-4D2C-BF80-C6BAA85E5D61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1.5924550945656712E-2</c:v>
                </c:pt>
                <c:pt idx="1">
                  <c:v>3.1612252313188645E-4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4B-4D2C-BF80-C6BAA85E5D61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1.5810137928198284E-2</c:v>
                </c:pt>
                <c:pt idx="1">
                  <c:v>2.7865384385915255E-4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4B-4D2C-BF80-C6BAA85E5D61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0.20804840709557773</c:v>
                </c:pt>
                <c:pt idx="1">
                  <c:v>3.3333957271248722E-2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4B-4D2C-BF80-C6BAA85E5D61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1.5940665101076428E-2</c:v>
                </c:pt>
                <c:pt idx="1">
                  <c:v>3.3256670821320066E-4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4B-4D2C-BF80-C6BAA85E5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6715792"/>
        <c:axId val="426714832"/>
        <c:axId val="0"/>
      </c:bar3DChart>
      <c:catAx>
        <c:axId val="42671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4832"/>
        <c:crosses val="autoZero"/>
        <c:auto val="1"/>
        <c:lblAlgn val="ctr"/>
        <c:lblOffset val="100"/>
        <c:noMultiLvlLbl val="0"/>
      </c:catAx>
      <c:valAx>
        <c:axId val="4267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504028</xdr:colOff>
      <xdr:row>21</xdr:row>
      <xdr:rowOff>92867</xdr:rowOff>
    </xdr:from>
    <xdr:to>
      <xdr:col>25</xdr:col>
      <xdr:colOff>373061</xdr:colOff>
      <xdr:row>44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9F47F29-D1EF-48CA-9442-51876DC5A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464343</xdr:colOff>
      <xdr:row>26</xdr:row>
      <xdr:rowOff>29366</xdr:rowOff>
    </xdr:from>
    <xdr:to>
      <xdr:col>19</xdr:col>
      <xdr:colOff>365125</xdr:colOff>
      <xdr:row>52</xdr:row>
      <xdr:rowOff>95249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64E7758-0C99-4F14-8D78-8CB65FA5A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821530</xdr:colOff>
      <xdr:row>20</xdr:row>
      <xdr:rowOff>13492</xdr:rowOff>
    </xdr:from>
    <xdr:to>
      <xdr:col>20</xdr:col>
      <xdr:colOff>412751</xdr:colOff>
      <xdr:row>47</xdr:row>
      <xdr:rowOff>47625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C439803-9F6B-48CC-8E07-BBF02C3DF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631030</xdr:colOff>
      <xdr:row>21</xdr:row>
      <xdr:rowOff>156367</xdr:rowOff>
    </xdr:from>
    <xdr:to>
      <xdr:col>22</xdr:col>
      <xdr:colOff>222250</xdr:colOff>
      <xdr:row>51</xdr:row>
      <xdr:rowOff>47625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12A28BB-3526-4DDF-B28C-80A425D70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abSelected="1" topLeftCell="H1" zoomScale="60" zoomScaleNormal="60" workbookViewId="0">
      <selection activeCell="R59" sqref="R59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29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63.463684210526303</v>
      </c>
      <c r="K2" s="1">
        <v>63.463684210526303</v>
      </c>
      <c r="L2" s="1">
        <v>63.463684210526303</v>
      </c>
      <c r="M2" s="1">
        <v>63.463684210526303</v>
      </c>
      <c r="N2" s="1">
        <v>63.463684210526303</v>
      </c>
      <c r="O2" s="1">
        <v>63.463684210526303</v>
      </c>
      <c r="P2" s="1">
        <v>63.463684210526303</v>
      </c>
      <c r="Q2" s="1">
        <v>63.463684210526303</v>
      </c>
      <c r="R2" s="1">
        <v>63.463684210526303</v>
      </c>
      <c r="S2" s="1">
        <v>63.463684210526303</v>
      </c>
      <c r="T2">
        <f t="shared" ref="T2:T9" si="3">AVERAGE(J2:S2)</f>
        <v>63.463684210526296</v>
      </c>
      <c r="U2">
        <f t="shared" ref="U2:AD2" si="4">J2-$T2</f>
        <v>0</v>
      </c>
      <c r="V2">
        <f t="shared" si="4"/>
        <v>0</v>
      </c>
      <c r="W2">
        <f t="shared" si="4"/>
        <v>0</v>
      </c>
      <c r="X2">
        <f t="shared" si="4"/>
        <v>0</v>
      </c>
      <c r="Y2">
        <f t="shared" si="4"/>
        <v>0</v>
      </c>
      <c r="Z2">
        <f t="shared" si="4"/>
        <v>0</v>
      </c>
      <c r="AA2">
        <f t="shared" si="4"/>
        <v>0</v>
      </c>
      <c r="AB2">
        <f t="shared" si="4"/>
        <v>0</v>
      </c>
      <c r="AC2">
        <f t="shared" si="4"/>
        <v>0</v>
      </c>
      <c r="AD2">
        <f t="shared" si="4"/>
        <v>0</v>
      </c>
      <c r="AF2" s="1">
        <v>1</v>
      </c>
      <c r="AG2" s="1">
        <v>63.463684210526303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9.2965789473684204</v>
      </c>
      <c r="K3" s="1">
        <v>9.2965789473684204</v>
      </c>
      <c r="L3" s="1">
        <v>9.2965789473684204</v>
      </c>
      <c r="M3" s="1">
        <v>9.2965789473684204</v>
      </c>
      <c r="N3" s="1">
        <v>9.2965789473684204</v>
      </c>
      <c r="O3" s="1">
        <v>9.2965789473684204</v>
      </c>
      <c r="P3" s="1">
        <v>9.2965789473684204</v>
      </c>
      <c r="Q3" s="1">
        <v>9.2965789473684204</v>
      </c>
      <c r="R3" s="1">
        <v>9.2965789473684204</v>
      </c>
      <c r="S3" s="1">
        <v>9.2965789473684204</v>
      </c>
      <c r="T3">
        <f t="shared" si="3"/>
        <v>9.2965789473684186</v>
      </c>
      <c r="U3">
        <f t="shared" ref="U3:U9" si="5">J3-T3</f>
        <v>0</v>
      </c>
      <c r="V3">
        <f t="shared" ref="V3:AD9" si="6">K3-$T3</f>
        <v>0</v>
      </c>
      <c r="W3">
        <f t="shared" si="6"/>
        <v>0</v>
      </c>
      <c r="X3">
        <f t="shared" si="6"/>
        <v>0</v>
      </c>
      <c r="Y3">
        <f t="shared" si="6"/>
        <v>0</v>
      </c>
      <c r="Z3">
        <f t="shared" si="6"/>
        <v>0</v>
      </c>
      <c r="AA3">
        <f t="shared" si="6"/>
        <v>0</v>
      </c>
      <c r="AB3">
        <f t="shared" si="6"/>
        <v>0</v>
      </c>
      <c r="AC3">
        <f t="shared" si="6"/>
        <v>0</v>
      </c>
      <c r="AD3">
        <f t="shared" si="6"/>
        <v>0</v>
      </c>
      <c r="AF3" s="1">
        <f>AF2+1</f>
        <v>2</v>
      </c>
      <c r="AG3" s="1">
        <v>63.463684210526303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9.8460526315789494</v>
      </c>
      <c r="K4" s="1">
        <v>9.7610526315789503</v>
      </c>
      <c r="L4" s="1">
        <v>9.9849999999999994</v>
      </c>
      <c r="M4" s="1">
        <v>9.8021052631578893</v>
      </c>
      <c r="N4" s="1">
        <v>9.9076315789473703</v>
      </c>
      <c r="O4" s="1">
        <v>9.9868421052631593</v>
      </c>
      <c r="P4" s="1">
        <v>9.7497368421052606</v>
      </c>
      <c r="Q4" s="1">
        <v>9.81</v>
      </c>
      <c r="R4" s="1">
        <v>9.8555263157894704</v>
      </c>
      <c r="S4" s="1">
        <v>9.8389473684210493</v>
      </c>
      <c r="T4">
        <f t="shared" si="3"/>
        <v>9.8542894736842097</v>
      </c>
      <c r="U4">
        <f t="shared" si="5"/>
        <v>-8.2368421052603225E-3</v>
      </c>
      <c r="V4">
        <f t="shared" si="6"/>
        <v>-9.3236842105259399E-2</v>
      </c>
      <c r="W4">
        <f t="shared" si="6"/>
        <v>0.13071052631578972</v>
      </c>
      <c r="X4">
        <f t="shared" si="6"/>
        <v>-5.2184210526320385E-2</v>
      </c>
      <c r="Y4">
        <f t="shared" si="6"/>
        <v>5.3342105263160633E-2</v>
      </c>
      <c r="Z4">
        <f t="shared" si="6"/>
        <v>0.13255263157894959</v>
      </c>
      <c r="AA4">
        <f t="shared" si="6"/>
        <v>-0.10455263157894912</v>
      </c>
      <c r="AB4">
        <f t="shared" si="6"/>
        <v>-4.4289473684209213E-2</v>
      </c>
      <c r="AC4">
        <f t="shared" si="6"/>
        <v>1.2368421052606493E-3</v>
      </c>
      <c r="AD4">
        <f t="shared" si="6"/>
        <v>-1.5342105263160377E-2</v>
      </c>
      <c r="AF4" s="1">
        <f t="shared" ref="AF4:AF67" si="7">AF3+1</f>
        <v>3</v>
      </c>
      <c r="AG4" s="1">
        <v>63.463684210526303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9.6592105263157908</v>
      </c>
      <c r="K5" s="1">
        <v>9.8123684210526303</v>
      </c>
      <c r="L5" s="1">
        <v>9.9155263157894709</v>
      </c>
      <c r="M5" s="1">
        <v>9.6802631578947391</v>
      </c>
      <c r="N5" s="1">
        <v>9.92</v>
      </c>
      <c r="O5" s="1">
        <v>9.8352631578947403</v>
      </c>
      <c r="P5" s="1">
        <v>9.6647368421052597</v>
      </c>
      <c r="Q5" s="1">
        <v>9.8239473684210505</v>
      </c>
      <c r="R5" s="1">
        <v>9.8242105263157899</v>
      </c>
      <c r="S5" s="1">
        <v>9.7705263157894695</v>
      </c>
      <c r="T5">
        <f t="shared" si="3"/>
        <v>9.7906052631578948</v>
      </c>
      <c r="U5">
        <f t="shared" si="5"/>
        <v>-0.13139473684210401</v>
      </c>
      <c r="V5">
        <f t="shared" si="6"/>
        <v>2.1763157894735485E-2</v>
      </c>
      <c r="W5">
        <f t="shared" si="6"/>
        <v>0.12492105263157605</v>
      </c>
      <c r="X5">
        <f t="shared" si="6"/>
        <v>-0.11034210526315569</v>
      </c>
      <c r="Y5">
        <f t="shared" si="6"/>
        <v>0.12939473684210512</v>
      </c>
      <c r="Z5">
        <f t="shared" si="6"/>
        <v>4.4657894736845449E-2</v>
      </c>
      <c r="AA5">
        <f t="shared" si="6"/>
        <v>-0.12586842105263507</v>
      </c>
      <c r="AB5">
        <f t="shared" si="6"/>
        <v>3.334210526315573E-2</v>
      </c>
      <c r="AC5">
        <f t="shared" si="6"/>
        <v>3.3605263157895138E-2</v>
      </c>
      <c r="AD5">
        <f t="shared" si="6"/>
        <v>-2.0078947368425304E-2</v>
      </c>
      <c r="AF5" s="1">
        <f t="shared" si="7"/>
        <v>4</v>
      </c>
      <c r="AG5" s="1">
        <v>63.463684210526303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32.373421052631599</v>
      </c>
      <c r="K6" s="1">
        <v>32.251842105263201</v>
      </c>
      <c r="L6" s="1">
        <v>32.439473684210498</v>
      </c>
      <c r="M6" s="1">
        <v>32.441315789473698</v>
      </c>
      <c r="N6" s="1">
        <v>32.461315789473701</v>
      </c>
      <c r="O6" s="1">
        <v>32.461578947368402</v>
      </c>
      <c r="P6" s="1">
        <v>32.211578947368402</v>
      </c>
      <c r="Q6" s="1">
        <v>32.559736842105302</v>
      </c>
      <c r="R6" s="1">
        <v>32.491578947368403</v>
      </c>
      <c r="S6" s="1">
        <v>32.3744736842105</v>
      </c>
      <c r="T6">
        <f t="shared" si="3"/>
        <v>32.406631578947369</v>
      </c>
      <c r="U6">
        <f t="shared" si="5"/>
        <v>-3.3210526315770039E-2</v>
      </c>
      <c r="V6">
        <f t="shared" si="6"/>
        <v>-0.1547894736841684</v>
      </c>
      <c r="W6">
        <f t="shared" si="6"/>
        <v>3.2842105263128474E-2</v>
      </c>
      <c r="X6">
        <f t="shared" si="6"/>
        <v>3.4684210526329196E-2</v>
      </c>
      <c r="Y6">
        <f t="shared" si="6"/>
        <v>5.4684210526332322E-2</v>
      </c>
      <c r="Z6">
        <f t="shared" si="6"/>
        <v>5.494736842103265E-2</v>
      </c>
      <c r="AA6">
        <f t="shared" si="6"/>
        <v>-0.19505263157896735</v>
      </c>
      <c r="AB6">
        <f t="shared" si="6"/>
        <v>0.15310526315793282</v>
      </c>
      <c r="AC6">
        <f t="shared" si="6"/>
        <v>8.4947368421033786E-2</v>
      </c>
      <c r="AD6">
        <f t="shared" si="6"/>
        <v>-3.2157894736869252E-2</v>
      </c>
      <c r="AF6" s="1">
        <f t="shared" si="7"/>
        <v>5</v>
      </c>
      <c r="AG6" s="1">
        <v>63.463684210526303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9.3486842105263204</v>
      </c>
      <c r="K7" s="1">
        <v>9.3328947368421105</v>
      </c>
      <c r="L7" s="1">
        <v>9.4084210526315797</v>
      </c>
      <c r="M7" s="1">
        <v>9.2668421052631604</v>
      </c>
      <c r="N7" s="1">
        <v>9.3555263157894704</v>
      </c>
      <c r="O7" s="1">
        <v>9.3618421052631593</v>
      </c>
      <c r="P7" s="1">
        <v>9.2092105263157897</v>
      </c>
      <c r="Q7" s="1">
        <v>9.1936842105263192</v>
      </c>
      <c r="R7" s="1">
        <v>9.3284210526315796</v>
      </c>
      <c r="S7" s="1">
        <v>9.3323684210526299</v>
      </c>
      <c r="T7">
        <f t="shared" si="3"/>
        <v>9.3137894736842117</v>
      </c>
      <c r="U7">
        <f t="shared" si="5"/>
        <v>3.4894736842108642E-2</v>
      </c>
      <c r="V7">
        <f t="shared" si="6"/>
        <v>1.9105263157898733E-2</v>
      </c>
      <c r="W7">
        <f t="shared" si="6"/>
        <v>9.4631578947367956E-2</v>
      </c>
      <c r="X7">
        <f t="shared" si="6"/>
        <v>-4.6947368421051294E-2</v>
      </c>
      <c r="Y7">
        <f t="shared" si="6"/>
        <v>4.1736842105258631E-2</v>
      </c>
      <c r="Z7">
        <f t="shared" si="6"/>
        <v>4.8052631578947569E-2</v>
      </c>
      <c r="AA7">
        <f t="shared" si="6"/>
        <v>-0.10457894736842199</v>
      </c>
      <c r="AB7">
        <f t="shared" si="6"/>
        <v>-0.12010526315789249</v>
      </c>
      <c r="AC7">
        <f t="shared" si="6"/>
        <v>1.4631578947367885E-2</v>
      </c>
      <c r="AD7">
        <f t="shared" si="6"/>
        <v>1.8578947368418142E-2</v>
      </c>
      <c r="AF7" s="1">
        <f t="shared" si="7"/>
        <v>6</v>
      </c>
      <c r="AG7" s="1">
        <v>63.463684210526303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9.8384210526315794</v>
      </c>
      <c r="K8" s="1">
        <v>9.7184210526315802</v>
      </c>
      <c r="L8" s="1">
        <v>9.9431578947368404</v>
      </c>
      <c r="M8" s="1">
        <v>9.7913157894736802</v>
      </c>
      <c r="N8" s="1">
        <v>9.9178947368421095</v>
      </c>
      <c r="O8" s="1">
        <v>10.0384210526316</v>
      </c>
      <c r="P8" s="1">
        <v>9.8031578947368399</v>
      </c>
      <c r="Q8" s="1">
        <v>9.7578947368421094</v>
      </c>
      <c r="R8" s="1">
        <v>9.7839473684210496</v>
      </c>
      <c r="S8" s="1">
        <v>9.8273684210526309</v>
      </c>
      <c r="T8">
        <f t="shared" si="3"/>
        <v>9.8420000000000005</v>
      </c>
      <c r="U8">
        <f t="shared" si="5"/>
        <v>-3.5789473684211259E-3</v>
      </c>
      <c r="V8">
        <f t="shared" si="6"/>
        <v>-0.12357894736842034</v>
      </c>
      <c r="W8">
        <f t="shared" si="6"/>
        <v>0.10115789473683989</v>
      </c>
      <c r="X8">
        <f t="shared" si="6"/>
        <v>-5.0684210526320328E-2</v>
      </c>
      <c r="Y8">
        <f t="shared" si="6"/>
        <v>7.5894736842109012E-2</v>
      </c>
      <c r="Z8">
        <f t="shared" si="6"/>
        <v>0.19642105263159948</v>
      </c>
      <c r="AA8">
        <f t="shared" si="6"/>
        <v>-3.8842105263160676E-2</v>
      </c>
      <c r="AB8">
        <f t="shared" si="6"/>
        <v>-8.410526315789113E-2</v>
      </c>
      <c r="AC8">
        <f t="shared" si="6"/>
        <v>-5.8052631578950908E-2</v>
      </c>
      <c r="AD8">
        <f t="shared" si="6"/>
        <v>-1.4631578947369661E-2</v>
      </c>
      <c r="AF8" s="1">
        <f t="shared" si="7"/>
        <v>7</v>
      </c>
      <c r="AG8" s="1">
        <v>63.463684210526303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9.7105263157894708</v>
      </c>
      <c r="K9" s="1">
        <v>9.9063157894736804</v>
      </c>
      <c r="L9" s="1">
        <v>9.7799999999999994</v>
      </c>
      <c r="M9" s="1">
        <v>9.7010526315789498</v>
      </c>
      <c r="N9" s="1">
        <v>9.8760526315789505</v>
      </c>
      <c r="O9" s="1">
        <v>10.029210526315801</v>
      </c>
      <c r="P9" s="1">
        <v>9.7752631578947398</v>
      </c>
      <c r="Q9" s="1">
        <v>9.8063157894736808</v>
      </c>
      <c r="R9" s="1">
        <v>9.8886842105263195</v>
      </c>
      <c r="S9" s="1">
        <v>9.7407894736842096</v>
      </c>
      <c r="T9">
        <f t="shared" si="3"/>
        <v>9.8214210526315817</v>
      </c>
      <c r="U9">
        <f t="shared" si="5"/>
        <v>-0.11089473684211093</v>
      </c>
      <c r="V9">
        <f t="shared" si="6"/>
        <v>8.4894736842098695E-2</v>
      </c>
      <c r="W9">
        <f t="shared" si="6"/>
        <v>-4.1421052631582356E-2</v>
      </c>
      <c r="X9">
        <f t="shared" si="6"/>
        <v>-0.1203684210526319</v>
      </c>
      <c r="Y9">
        <f t="shared" si="6"/>
        <v>5.4631578947368808E-2</v>
      </c>
      <c r="Z9">
        <f t="shared" si="6"/>
        <v>0.20778947368421896</v>
      </c>
      <c r="AA9">
        <f t="shared" si="6"/>
        <v>-4.6157894736841953E-2</v>
      </c>
      <c r="AB9">
        <f t="shared" si="6"/>
        <v>-1.510526315790095E-2</v>
      </c>
      <c r="AC9">
        <f t="shared" si="6"/>
        <v>6.7263157894737802E-2</v>
      </c>
      <c r="AD9">
        <f t="shared" si="6"/>
        <v>-8.0631578947372162E-2</v>
      </c>
      <c r="AF9" s="1">
        <f t="shared" si="7"/>
        <v>8</v>
      </c>
      <c r="AG9" s="1">
        <v>63.463684210526303</v>
      </c>
    </row>
    <row r="10" spans="1:33" ht="13.15" x14ac:dyDescent="0.4">
      <c r="A10" t="s">
        <v>30</v>
      </c>
      <c r="B10">
        <f t="array" ref="B10">SUM(B$2:B$9 * $T$2:$T$9)</f>
        <v>153.78900000000002</v>
      </c>
      <c r="C10">
        <f t="array" ref="C10">SUM(C$2:C$9 * $T$2:$T$9)</f>
        <v>31.021315789473658</v>
      </c>
      <c r="D10">
        <f t="array" ref="D10">SUM(D$2:D$9 * $T$2:$T$9)</f>
        <v>77.344210526315777</v>
      </c>
      <c r="E10">
        <f t="array" ref="E10">SUM(E$2:E$9 * $T$2:$T$9)</f>
        <v>77.175684210526299</v>
      </c>
      <c r="F10">
        <f t="array" ref="F10">SUM(F$2:F$9 * $T$2:$T$9)</f>
        <v>31.117368421052614</v>
      </c>
      <c r="G10">
        <f t="array" ref="G10">SUM(G$2:G$9 * $T$2:$T$9)</f>
        <v>31.031157894736818</v>
      </c>
      <c r="H10">
        <f t="array" ref="H10">SUM(H$2:H$9 * $T$2:$T$9)</f>
        <v>75.17236842105261</v>
      </c>
      <c r="I10">
        <f t="array" ref="I10">SUM(I$2:I$9 * $T$2:$T$9)</f>
        <v>31.058368421052609</v>
      </c>
      <c r="J10" s="3"/>
      <c r="K10" s="3"/>
      <c r="L10" s="3"/>
      <c r="M10" s="3"/>
      <c r="U10">
        <f t="shared" ref="U10:AD10" si="8">SUM(U$2:U$9)</f>
        <v>-0.25242105263155779</v>
      </c>
      <c r="V10">
        <f t="shared" si="8"/>
        <v>-0.24584210526311523</v>
      </c>
      <c r="W10">
        <f t="shared" si="8"/>
        <v>0.44284210526311973</v>
      </c>
      <c r="X10">
        <f t="shared" si="8"/>
        <v>-0.3458421052631504</v>
      </c>
      <c r="Y10">
        <f t="shared" si="8"/>
        <v>0.40968421052633452</v>
      </c>
      <c r="Z10">
        <f t="shared" si="8"/>
        <v>0.6844210526315937</v>
      </c>
      <c r="AA10">
        <f t="shared" si="8"/>
        <v>-0.61505263157897616</v>
      </c>
      <c r="AB10">
        <f t="shared" si="8"/>
        <v>-7.7157894736805233E-2</v>
      </c>
      <c r="AC10">
        <f t="shared" si="8"/>
        <v>0.14363157894734435</v>
      </c>
      <c r="AD10">
        <f t="shared" si="8"/>
        <v>-0.14426315789477862</v>
      </c>
      <c r="AE10" t="s">
        <v>30</v>
      </c>
      <c r="AF10" s="1">
        <f t="shared" si="7"/>
        <v>9</v>
      </c>
      <c r="AG10" s="1">
        <v>63.463684210526303</v>
      </c>
    </row>
    <row r="11" spans="1:33" ht="13.15" x14ac:dyDescent="0.4">
      <c r="A11" t="s">
        <v>31</v>
      </c>
      <c r="B11">
        <f t="shared" ref="B11:I11" si="9">B10/8</f>
        <v>19.223625000000002</v>
      </c>
      <c r="C11">
        <f t="shared" si="9"/>
        <v>3.8776644736842072</v>
      </c>
      <c r="D11">
        <f t="shared" si="9"/>
        <v>9.6680263157894721</v>
      </c>
      <c r="E11">
        <f t="shared" si="9"/>
        <v>9.6469605263157874</v>
      </c>
      <c r="F11">
        <f t="shared" si="9"/>
        <v>3.8896710526315768</v>
      </c>
      <c r="G11">
        <f t="shared" si="9"/>
        <v>3.8788947368421023</v>
      </c>
      <c r="H11">
        <f t="shared" si="9"/>
        <v>9.3965460526315763</v>
      </c>
      <c r="I11">
        <f t="shared" si="9"/>
        <v>3.8822960526315762</v>
      </c>
      <c r="J11" s="3"/>
      <c r="K11" s="3"/>
      <c r="L11" s="3"/>
      <c r="M11" s="3"/>
      <c r="U11">
        <f t="shared" ref="U11:AD11" si="10">U10/8</f>
        <v>-3.1552631578944723E-2</v>
      </c>
      <c r="V11">
        <f t="shared" si="10"/>
        <v>-3.0730263157889404E-2</v>
      </c>
      <c r="W11">
        <f t="shared" si="10"/>
        <v>5.5355263157889967E-2</v>
      </c>
      <c r="X11">
        <f t="shared" si="10"/>
        <v>-4.32302631578938E-2</v>
      </c>
      <c r="Y11">
        <f t="shared" si="10"/>
        <v>5.1210526315791816E-2</v>
      </c>
      <c r="Z11">
        <f t="shared" si="10"/>
        <v>8.5552631578949212E-2</v>
      </c>
      <c r="AA11">
        <f t="shared" si="10"/>
        <v>-7.688157894737202E-2</v>
      </c>
      <c r="AB11">
        <f t="shared" si="10"/>
        <v>-9.6447368421006541E-3</v>
      </c>
      <c r="AC11">
        <f t="shared" si="10"/>
        <v>1.7953947368418044E-2</v>
      </c>
      <c r="AD11">
        <f t="shared" si="10"/>
        <v>-1.8032894736847327E-2</v>
      </c>
      <c r="AE11" t="s">
        <v>31</v>
      </c>
      <c r="AF11" s="1">
        <f t="shared" si="7"/>
        <v>10</v>
      </c>
      <c r="AG11" s="1">
        <v>63.463684210526303</v>
      </c>
    </row>
    <row r="12" spans="1:33" ht="13.15" x14ac:dyDescent="0.4">
      <c r="A12" t="s">
        <v>32</v>
      </c>
      <c r="C12">
        <f t="shared" ref="C12:I12" si="11">80*POWER(C11,2)</f>
        <v>1202.9025416378095</v>
      </c>
      <c r="D12">
        <f t="shared" si="11"/>
        <v>7477.6586274238207</v>
      </c>
      <c r="E12">
        <f t="shared" si="11"/>
        <v>7445.1077917035982</v>
      </c>
      <c r="F12">
        <f t="shared" si="11"/>
        <v>1210.3632718144031</v>
      </c>
      <c r="G12">
        <f t="shared" si="11"/>
        <v>1203.665950360109</v>
      </c>
      <c r="H12">
        <f t="shared" si="11"/>
        <v>7063.6062175380848</v>
      </c>
      <c r="I12">
        <f t="shared" si="11"/>
        <v>1205.7778112222975</v>
      </c>
      <c r="J12" s="3"/>
      <c r="K12" s="3"/>
      <c r="L12" s="3"/>
      <c r="M12" s="3"/>
      <c r="U12">
        <f t="array" ref="U12">SUM(POWER(U2:U9, 2))</f>
        <v>3.1963455678670191E-2</v>
      </c>
      <c r="V12">
        <f t="array" ref="V12">SUM(POWER(V2:V9, 2))</f>
        <v>5.5970408587242677E-2</v>
      </c>
      <c r="W12">
        <f t="array" ref="W12">SUM(POWER(W2:W9, 2))</f>
        <v>5.4672873961215986E-2</v>
      </c>
      <c r="X12">
        <f t="array" ref="X12">SUM(POWER(X2:X9, 2))</f>
        <v>3.536306786703735E-2</v>
      </c>
      <c r="Y12">
        <f t="array" ref="Y12">SUM(POWER(Y2:Y9, 2))</f>
        <v>3.3065325484766837E-2</v>
      </c>
      <c r="Z12">
        <f t="array" ref="Z12">SUM(POWER(Z2:Z9, 2))</f>
        <v>0.10665049168976098</v>
      </c>
      <c r="AA12">
        <f t="array" ref="AA12">SUM(POWER(AA2:AA9, 2))</f>
        <v>7.9395657894746285E-2</v>
      </c>
      <c r="AB12">
        <f t="array" ref="AB12">SUM(POWER(AB2:AB9, 2))</f>
        <v>4.8241613573417649E-2</v>
      </c>
      <c r="AC12">
        <f t="array" ref="AC12">SUM(POWER(AC2:AC9, 2))</f>
        <v>1.6455422437670474E-2</v>
      </c>
      <c r="AD12">
        <f t="array" ref="AD12">SUM(POWER(AD2:AD9, 2))</f>
        <v>8.7333864265953225E-3</v>
      </c>
      <c r="AE12" t="s">
        <v>33</v>
      </c>
      <c r="AF12" s="1">
        <f t="shared" si="7"/>
        <v>11</v>
      </c>
      <c r="AG12" s="1">
        <v>9.2965789473684204</v>
      </c>
    </row>
    <row r="13" spans="1:33" ht="13.15" x14ac:dyDescent="0.4">
      <c r="A13" t="s">
        <v>34</v>
      </c>
      <c r="C13">
        <f>C12/$B$17</f>
        <v>4.486843007223023E-2</v>
      </c>
      <c r="D13">
        <f>D12/$B$17</f>
        <v>0.27891769417309631</v>
      </c>
      <c r="E13">
        <f>E12/$B$17</f>
        <v>0.27770354352850884</v>
      </c>
      <c r="F13">
        <f>F12/$B$17</f>
        <v>4.5146716332861526E-2</v>
      </c>
      <c r="G13">
        <f>G12/$B$17</f>
        <v>4.4896905322458228E-2</v>
      </c>
      <c r="H13">
        <f>H12/$B$17</f>
        <v>0.26347348239688551</v>
      </c>
      <c r="I13">
        <f>I12/$B$17</f>
        <v>4.4975678022770561E-2</v>
      </c>
      <c r="J13" s="3"/>
      <c r="K13" s="3"/>
      <c r="L13" s="3"/>
      <c r="M13" s="3"/>
      <c r="AF13" s="1">
        <f t="shared" si="7"/>
        <v>12</v>
      </c>
      <c r="AG13" s="1">
        <v>9.2965789473684204</v>
      </c>
    </row>
    <row r="14" spans="1:33" ht="13.15" x14ac:dyDescent="0.4">
      <c r="J14" s="3"/>
      <c r="K14" s="3"/>
      <c r="L14" s="3"/>
      <c r="M14" s="3"/>
      <c r="AF14" s="1">
        <f t="shared" si="7"/>
        <v>13</v>
      </c>
      <c r="AG14" s="1">
        <v>9.2965789473684204</v>
      </c>
    </row>
    <row r="15" spans="1:33" ht="13.15" x14ac:dyDescent="0.4">
      <c r="J15" s="3"/>
      <c r="K15" s="3"/>
      <c r="L15" s="3"/>
      <c r="M15" s="3"/>
      <c r="AF15" s="1">
        <f t="shared" si="7"/>
        <v>14</v>
      </c>
      <c r="AG15" s="1">
        <v>9.2965789473684204</v>
      </c>
    </row>
    <row r="16" spans="1:33" x14ac:dyDescent="0.35">
      <c r="U16">
        <f>SUM(U12:AD12)/$B$17</f>
        <v>1.7550151188847882E-5</v>
      </c>
      <c r="AF16" s="1">
        <f t="shared" si="7"/>
        <v>15</v>
      </c>
      <c r="AG16" s="1">
        <v>9.2965789473684204</v>
      </c>
    </row>
    <row r="17" spans="1:33" x14ac:dyDescent="0.35">
      <c r="A17" t="s">
        <v>35</v>
      </c>
      <c r="B17">
        <f>SUM(C12:I12) + SUM(U12:AD12)</f>
        <v>26809.552723403722</v>
      </c>
      <c r="AF17" s="1">
        <f t="shared" si="7"/>
        <v>16</v>
      </c>
      <c r="AG17" s="1">
        <v>9.2965789473684204</v>
      </c>
    </row>
    <row r="18" spans="1:33" x14ac:dyDescent="0.35">
      <c r="AF18" s="1">
        <f t="shared" si="7"/>
        <v>17</v>
      </c>
      <c r="AG18" s="1">
        <v>9.2965789473684204</v>
      </c>
    </row>
    <row r="19" spans="1:33" x14ac:dyDescent="0.35">
      <c r="AF19" s="1">
        <f t="shared" si="7"/>
        <v>18</v>
      </c>
      <c r="AG19" s="1">
        <v>9.2965789473684204</v>
      </c>
    </row>
    <row r="20" spans="1:33" x14ac:dyDescent="0.35">
      <c r="E20" t="s">
        <v>36</v>
      </c>
      <c r="F20">
        <f>SUM(C13:I13) + U16</f>
        <v>1</v>
      </c>
      <c r="AF20" s="1">
        <f t="shared" si="7"/>
        <v>19</v>
      </c>
      <c r="AG20" s="1">
        <v>9.2965789473684204</v>
      </c>
    </row>
    <row r="21" spans="1:33" x14ac:dyDescent="0.35">
      <c r="AF21" s="1">
        <f t="shared" si="7"/>
        <v>20</v>
      </c>
      <c r="AG21" s="1">
        <v>9.2965789473684204</v>
      </c>
    </row>
    <row r="22" spans="1:33" x14ac:dyDescent="0.35">
      <c r="AF22" s="1">
        <f t="shared" si="7"/>
        <v>21</v>
      </c>
      <c r="AG22" s="1">
        <v>9.8460526315789494</v>
      </c>
    </row>
    <row r="23" spans="1:33" x14ac:dyDescent="0.35">
      <c r="AF23" s="1">
        <f t="shared" si="7"/>
        <v>22</v>
      </c>
      <c r="AG23" s="1">
        <v>9.7610526315789503</v>
      </c>
    </row>
    <row r="24" spans="1:33" x14ac:dyDescent="0.35">
      <c r="L24">
        <v>4.486843007223023E-2</v>
      </c>
      <c r="M24">
        <v>0.27891769417309631</v>
      </c>
      <c r="N24">
        <v>0.27770354352850884</v>
      </c>
      <c r="O24">
        <v>4.5146716332861526E-2</v>
      </c>
      <c r="P24">
        <v>4.4896905322458228E-2</v>
      </c>
      <c r="Q24">
        <v>0.26347348239688551</v>
      </c>
      <c r="R24">
        <v>4.4975678022770561E-2</v>
      </c>
      <c r="AF24" s="1">
        <f t="shared" si="7"/>
        <v>23</v>
      </c>
      <c r="AG24" s="1">
        <v>9.9849999999999994</v>
      </c>
    </row>
    <row r="25" spans="1:33" x14ac:dyDescent="0.35">
      <c r="AF25" s="1">
        <f t="shared" si="7"/>
        <v>24</v>
      </c>
      <c r="AG25" s="1">
        <v>9.9076315789473703</v>
      </c>
    </row>
    <row r="26" spans="1:33" x14ac:dyDescent="0.35">
      <c r="L26">
        <v>2.8668291785004375E-3</v>
      </c>
      <c r="M26">
        <v>0.36246303387144518</v>
      </c>
      <c r="N26">
        <v>0.35511584786113104</v>
      </c>
      <c r="O26">
        <v>3.0250666871484565E-3</v>
      </c>
      <c r="P26">
        <v>2.6674351067971151E-3</v>
      </c>
      <c r="Q26">
        <v>0.27035547772494556</v>
      </c>
      <c r="R26">
        <v>3.0234491365467571E-3</v>
      </c>
      <c r="AF26" s="1">
        <f t="shared" si="7"/>
        <v>25</v>
      </c>
      <c r="AG26" s="1">
        <v>9.7497368421052606</v>
      </c>
    </row>
    <row r="27" spans="1:33" x14ac:dyDescent="0.35">
      <c r="AF27" s="1">
        <f t="shared" si="7"/>
        <v>26</v>
      </c>
      <c r="AG27" s="1">
        <v>9.81</v>
      </c>
    </row>
    <row r="28" spans="1:33" x14ac:dyDescent="0.35">
      <c r="AF28" s="1">
        <f t="shared" si="7"/>
        <v>27</v>
      </c>
      <c r="AG28" s="1">
        <v>9.8555263157894704</v>
      </c>
    </row>
    <row r="29" spans="1:33" x14ac:dyDescent="0.35">
      <c r="AF29" s="1">
        <f t="shared" si="7"/>
        <v>28</v>
      </c>
      <c r="AG29" s="1">
        <v>9.8389473684210493</v>
      </c>
    </row>
    <row r="30" spans="1:33" x14ac:dyDescent="0.35">
      <c r="AF30" s="1">
        <f t="shared" si="7"/>
        <v>29</v>
      </c>
      <c r="AG30" s="1">
        <v>9.6592105263157908</v>
      </c>
    </row>
    <row r="31" spans="1:33" x14ac:dyDescent="0.35">
      <c r="AF31" s="1">
        <f t="shared" si="7"/>
        <v>30</v>
      </c>
      <c r="AG31" s="1">
        <v>9.8123684210526303</v>
      </c>
    </row>
    <row r="32" spans="1:33" x14ac:dyDescent="0.35">
      <c r="AF32" s="1">
        <f t="shared" si="7"/>
        <v>31</v>
      </c>
      <c r="AG32" s="1">
        <v>9.9155263157894709</v>
      </c>
    </row>
    <row r="33" spans="2:33" x14ac:dyDescent="0.35">
      <c r="AF33" s="1">
        <f t="shared" si="7"/>
        <v>32</v>
      </c>
      <c r="AG33" s="1">
        <v>9.6802631578947391</v>
      </c>
    </row>
    <row r="34" spans="2:33" x14ac:dyDescent="0.35">
      <c r="B34" t="s">
        <v>1</v>
      </c>
      <c r="C34" t="s">
        <v>37</v>
      </c>
      <c r="E34" s="4" t="s">
        <v>38</v>
      </c>
      <c r="F34" s="4" t="s">
        <v>39</v>
      </c>
      <c r="G34" s="4" t="s">
        <v>29</v>
      </c>
      <c r="AF34" s="1">
        <f t="shared" si="7"/>
        <v>33</v>
      </c>
      <c r="AG34" s="1">
        <v>9.92</v>
      </c>
    </row>
    <row r="35" spans="2:33" ht="13.15" x14ac:dyDescent="0.4">
      <c r="B35" t="s">
        <v>2</v>
      </c>
      <c r="C35" t="s">
        <v>40</v>
      </c>
      <c r="E35" s="3" t="s">
        <v>41</v>
      </c>
      <c r="F35" s="3" t="s">
        <v>42</v>
      </c>
      <c r="G35" s="3">
        <v>9.8460526315789494</v>
      </c>
      <c r="R35" t="s">
        <v>55</v>
      </c>
      <c r="S35" t="s">
        <v>56</v>
      </c>
      <c r="AF35" s="1">
        <f t="shared" si="7"/>
        <v>34</v>
      </c>
      <c r="AG35" s="1">
        <v>9.8352631578947403</v>
      </c>
    </row>
    <row r="36" spans="2:33" ht="13.15" x14ac:dyDescent="0.4">
      <c r="B36" t="s">
        <v>3</v>
      </c>
      <c r="C36" t="s">
        <v>43</v>
      </c>
      <c r="E36" s="3" t="s">
        <v>41</v>
      </c>
      <c r="F36" s="3" t="s">
        <v>42</v>
      </c>
      <c r="G36" s="3">
        <v>9.7610526315789503</v>
      </c>
      <c r="Q36" t="s">
        <v>37</v>
      </c>
      <c r="R36">
        <v>4.486843007223023E-2</v>
      </c>
      <c r="S36">
        <v>2.8668291785004375E-3</v>
      </c>
      <c r="AF36" s="1">
        <f t="shared" si="7"/>
        <v>35</v>
      </c>
      <c r="AG36" s="1">
        <v>9.6647368421052597</v>
      </c>
    </row>
    <row r="37" spans="2:33" ht="13.15" x14ac:dyDescent="0.4">
      <c r="B37" t="s">
        <v>44</v>
      </c>
      <c r="E37" s="3" t="s">
        <v>41</v>
      </c>
      <c r="F37" s="3" t="s">
        <v>42</v>
      </c>
      <c r="G37" s="3">
        <v>9.9849999999999994</v>
      </c>
      <c r="Q37" t="s">
        <v>40</v>
      </c>
      <c r="R37">
        <v>0.27891769417309631</v>
      </c>
      <c r="S37">
        <v>0.36246303387144518</v>
      </c>
      <c r="AF37" s="1">
        <f t="shared" si="7"/>
        <v>36</v>
      </c>
      <c r="AG37" s="1">
        <v>9.8239473684210505</v>
      </c>
    </row>
    <row r="38" spans="2:33" ht="13.15" x14ac:dyDescent="0.4">
      <c r="B38" t="s">
        <v>45</v>
      </c>
      <c r="C38">
        <v>-1</v>
      </c>
      <c r="E38" s="3" t="s">
        <v>41</v>
      </c>
      <c r="F38" s="3" t="s">
        <v>42</v>
      </c>
      <c r="G38" s="3">
        <v>9.8021052631578893</v>
      </c>
      <c r="Q38" t="s">
        <v>57</v>
      </c>
      <c r="R38">
        <v>0.27770354352850884</v>
      </c>
      <c r="S38">
        <v>0.35511584786113104</v>
      </c>
      <c r="AF38" s="1">
        <f t="shared" si="7"/>
        <v>37</v>
      </c>
      <c r="AG38" s="1">
        <v>9.8242105263157899</v>
      </c>
    </row>
    <row r="39" spans="2:33" ht="13.15" x14ac:dyDescent="0.4">
      <c r="B39" t="s">
        <v>46</v>
      </c>
      <c r="C39">
        <v>1</v>
      </c>
      <c r="E39" s="3" t="s">
        <v>41</v>
      </c>
      <c r="F39" s="3" t="s">
        <v>42</v>
      </c>
      <c r="G39" s="3">
        <v>9.9076315789473703</v>
      </c>
      <c r="Q39" t="s">
        <v>58</v>
      </c>
      <c r="R39">
        <v>4.5146716332861526E-2</v>
      </c>
      <c r="S39">
        <v>3.0250666871484565E-3</v>
      </c>
      <c r="AF39" s="1">
        <f t="shared" si="7"/>
        <v>38</v>
      </c>
      <c r="AG39" s="1">
        <v>9.7705263157894695</v>
      </c>
    </row>
    <row r="40" spans="2:33" ht="13.15" x14ac:dyDescent="0.4">
      <c r="E40" s="3" t="s">
        <v>41</v>
      </c>
      <c r="F40" s="3" t="s">
        <v>42</v>
      </c>
      <c r="G40" s="3">
        <v>9.9868421052631593</v>
      </c>
      <c r="Q40" t="s">
        <v>59</v>
      </c>
      <c r="R40">
        <v>4.4896905322458228E-2</v>
      </c>
      <c r="S40">
        <v>2.6674351067971151E-3</v>
      </c>
      <c r="AF40" s="1">
        <f t="shared" si="7"/>
        <v>39</v>
      </c>
      <c r="AG40" s="1">
        <v>32.373421052631599</v>
      </c>
    </row>
    <row r="41" spans="2:33" ht="13.15" x14ac:dyDescent="0.4">
      <c r="E41" s="3" t="s">
        <v>41</v>
      </c>
      <c r="F41" s="3" t="s">
        <v>42</v>
      </c>
      <c r="G41" s="3">
        <v>9.7497368421052606</v>
      </c>
      <c r="Q41" t="s">
        <v>60</v>
      </c>
      <c r="R41">
        <v>0.26347348239688551</v>
      </c>
      <c r="S41">
        <v>0.27035547772494556</v>
      </c>
      <c r="AF41" s="1">
        <f t="shared" si="7"/>
        <v>40</v>
      </c>
      <c r="AG41" s="1">
        <v>32.251842105263201</v>
      </c>
    </row>
    <row r="42" spans="2:33" ht="13.15" x14ac:dyDescent="0.4">
      <c r="E42" s="3" t="s">
        <v>41</v>
      </c>
      <c r="F42" s="3" t="s">
        <v>42</v>
      </c>
      <c r="G42" s="3">
        <v>9.81</v>
      </c>
      <c r="Q42" t="s">
        <v>61</v>
      </c>
      <c r="R42">
        <v>4.4975678022770561E-2</v>
      </c>
      <c r="S42">
        <v>3.0234491365467571E-3</v>
      </c>
      <c r="AF42" s="1">
        <f t="shared" si="7"/>
        <v>41</v>
      </c>
      <c r="AG42" s="1">
        <v>32.439473684210498</v>
      </c>
    </row>
    <row r="43" spans="2:33" ht="13.15" x14ac:dyDescent="0.4">
      <c r="E43" s="3" t="s">
        <v>41</v>
      </c>
      <c r="F43" s="3" t="s">
        <v>42</v>
      </c>
      <c r="G43" s="3">
        <v>9.8555263157894704</v>
      </c>
      <c r="AF43" s="1">
        <f t="shared" si="7"/>
        <v>42</v>
      </c>
      <c r="AG43" s="1">
        <v>32.441315789473698</v>
      </c>
    </row>
    <row r="44" spans="2:33" ht="13.15" x14ac:dyDescent="0.4">
      <c r="E44" s="3" t="s">
        <v>41</v>
      </c>
      <c r="F44" s="3" t="s">
        <v>42</v>
      </c>
      <c r="G44" s="3">
        <v>9.8389473684210493</v>
      </c>
      <c r="AF44" s="1">
        <f t="shared" si="7"/>
        <v>43</v>
      </c>
      <c r="AG44" s="1">
        <v>32.461315789473701</v>
      </c>
    </row>
    <row r="45" spans="2:33" ht="13.15" x14ac:dyDescent="0.4">
      <c r="E45" s="3" t="s">
        <v>41</v>
      </c>
      <c r="F45" s="3" t="s">
        <v>47</v>
      </c>
      <c r="G45" s="3">
        <v>1.01394736842105</v>
      </c>
      <c r="AF45" s="1">
        <f t="shared" si="7"/>
        <v>44</v>
      </c>
      <c r="AG45" s="1">
        <v>32.461578947368402</v>
      </c>
    </row>
    <row r="46" spans="2:33" ht="13.15" x14ac:dyDescent="0.4">
      <c r="E46" s="3" t="s">
        <v>41</v>
      </c>
      <c r="F46" s="3" t="s">
        <v>47</v>
      </c>
      <c r="G46" s="3">
        <v>0.95736842105263198</v>
      </c>
      <c r="AF46" s="1">
        <f t="shared" si="7"/>
        <v>45</v>
      </c>
      <c r="AG46" s="1">
        <v>32.211578947368402</v>
      </c>
    </row>
    <row r="47" spans="2:33" ht="13.15" x14ac:dyDescent="0.4">
      <c r="E47" s="3" t="s">
        <v>41</v>
      </c>
      <c r="F47" s="3" t="s">
        <v>47</v>
      </c>
      <c r="G47" s="3">
        <v>1.0010526315789501</v>
      </c>
      <c r="AF47" s="1">
        <f t="shared" si="7"/>
        <v>46</v>
      </c>
      <c r="AG47" s="1">
        <v>32.559736842105302</v>
      </c>
    </row>
    <row r="48" spans="2:33" ht="13.15" x14ac:dyDescent="0.4">
      <c r="E48" s="3" t="s">
        <v>41</v>
      </c>
      <c r="F48" s="3" t="s">
        <v>47</v>
      </c>
      <c r="G48" s="3">
        <v>0.99526315789473696</v>
      </c>
      <c r="AF48" s="1">
        <f t="shared" si="7"/>
        <v>47</v>
      </c>
      <c r="AG48" s="1">
        <v>32.491578947368403</v>
      </c>
    </row>
    <row r="49" spans="5:33" ht="13.15" x14ac:dyDescent="0.4">
      <c r="E49" s="3" t="s">
        <v>41</v>
      </c>
      <c r="F49" s="3" t="s">
        <v>47</v>
      </c>
      <c r="G49" s="3">
        <v>0.93210526315789499</v>
      </c>
      <c r="AF49" s="1">
        <f t="shared" si="7"/>
        <v>48</v>
      </c>
      <c r="AG49" s="1">
        <v>32.3744736842105</v>
      </c>
    </row>
    <row r="50" spans="5:33" ht="13.15" x14ac:dyDescent="0.4">
      <c r="E50" s="3" t="s">
        <v>41</v>
      </c>
      <c r="F50" s="3" t="s">
        <v>47</v>
      </c>
      <c r="G50" s="3">
        <v>0.99052631578947403</v>
      </c>
      <c r="AF50" s="1">
        <f t="shared" si="7"/>
        <v>49</v>
      </c>
      <c r="AG50" s="1">
        <v>9.3486842105263204</v>
      </c>
    </row>
    <row r="51" spans="5:33" ht="13.15" x14ac:dyDescent="0.4">
      <c r="E51" s="3" t="s">
        <v>41</v>
      </c>
      <c r="F51" s="3" t="s">
        <v>47</v>
      </c>
      <c r="G51" s="3">
        <v>0.95894736842105299</v>
      </c>
      <c r="AF51" s="1">
        <f t="shared" si="7"/>
        <v>50</v>
      </c>
      <c r="AG51" s="1">
        <v>9.3328947368421105</v>
      </c>
    </row>
    <row r="52" spans="5:33" ht="13.15" x14ac:dyDescent="0.4">
      <c r="E52" s="3" t="s">
        <v>41</v>
      </c>
      <c r="F52" s="3" t="s">
        <v>47</v>
      </c>
      <c r="G52" s="3">
        <v>0.98026315789473695</v>
      </c>
      <c r="AF52" s="1">
        <f t="shared" si="7"/>
        <v>51</v>
      </c>
      <c r="AG52" s="1">
        <v>9.4084210526315797</v>
      </c>
    </row>
    <row r="53" spans="5:33" ht="13.15" x14ac:dyDescent="0.4">
      <c r="E53" s="3" t="s">
        <v>41</v>
      </c>
      <c r="F53" s="3" t="s">
        <v>47</v>
      </c>
      <c r="G53" s="3">
        <v>0.98763157894736797</v>
      </c>
      <c r="AF53" s="1">
        <f t="shared" si="7"/>
        <v>52</v>
      </c>
      <c r="AG53" s="1">
        <v>9.2668421052631604</v>
      </c>
    </row>
    <row r="54" spans="5:33" ht="13.15" x14ac:dyDescent="0.4">
      <c r="E54" s="3" t="s">
        <v>41</v>
      </c>
      <c r="F54" s="3" t="s">
        <v>47</v>
      </c>
      <c r="G54" s="3">
        <v>0.97684210526315796</v>
      </c>
      <c r="AF54" s="1">
        <f t="shared" si="7"/>
        <v>53</v>
      </c>
      <c r="AG54" s="1">
        <v>9.3555263157894704</v>
      </c>
    </row>
    <row r="55" spans="5:33" ht="13.15" x14ac:dyDescent="0.4">
      <c r="E55" s="3" t="s">
        <v>41</v>
      </c>
      <c r="F55" s="3" t="s">
        <v>48</v>
      </c>
      <c r="G55" s="3">
        <v>1.0071052631578901</v>
      </c>
      <c r="AF55" s="1">
        <f t="shared" si="7"/>
        <v>54</v>
      </c>
      <c r="AG55" s="1">
        <v>9.3618421052631593</v>
      </c>
    </row>
    <row r="56" spans="5:33" ht="13.15" x14ac:dyDescent="0.4">
      <c r="E56" s="3" t="s">
        <v>41</v>
      </c>
      <c r="F56" s="3" t="s">
        <v>48</v>
      </c>
      <c r="G56" s="3">
        <v>0.95868421052631603</v>
      </c>
      <c r="AF56" s="1">
        <f t="shared" si="7"/>
        <v>55</v>
      </c>
      <c r="AG56" s="1">
        <v>9.2092105263157897</v>
      </c>
    </row>
    <row r="57" spans="5:33" ht="13.15" x14ac:dyDescent="0.4">
      <c r="E57" s="3" t="s">
        <v>41</v>
      </c>
      <c r="F57" s="3" t="s">
        <v>48</v>
      </c>
      <c r="G57" s="3">
        <v>0.99394736842105302</v>
      </c>
      <c r="AF57" s="1">
        <f t="shared" si="7"/>
        <v>56</v>
      </c>
      <c r="AG57" s="1">
        <v>9.1936842105263192</v>
      </c>
    </row>
    <row r="58" spans="5:33" ht="13.15" x14ac:dyDescent="0.4">
      <c r="E58" s="3" t="s">
        <v>41</v>
      </c>
      <c r="F58" s="3" t="s">
        <v>48</v>
      </c>
      <c r="G58" s="3">
        <v>1</v>
      </c>
      <c r="AF58" s="1">
        <f t="shared" si="7"/>
        <v>57</v>
      </c>
      <c r="AG58" s="1">
        <v>9.3284210526315796</v>
      </c>
    </row>
    <row r="59" spans="5:33" ht="13.15" x14ac:dyDescent="0.4">
      <c r="E59" s="3" t="s">
        <v>41</v>
      </c>
      <c r="F59" s="3" t="s">
        <v>48</v>
      </c>
      <c r="G59" s="3">
        <v>0.932894736842105</v>
      </c>
      <c r="AF59" s="1">
        <f t="shared" si="7"/>
        <v>58</v>
      </c>
      <c r="AG59" s="1">
        <v>9.3323684210526299</v>
      </c>
    </row>
    <row r="60" spans="5:33" ht="13.15" x14ac:dyDescent="0.4">
      <c r="E60" s="3" t="s">
        <v>41</v>
      </c>
      <c r="F60" s="3" t="s">
        <v>48</v>
      </c>
      <c r="G60" s="3">
        <v>0.99342105263157898</v>
      </c>
      <c r="AF60" s="1">
        <f t="shared" si="7"/>
        <v>59</v>
      </c>
      <c r="AG60" s="1">
        <v>9.8384210526315794</v>
      </c>
    </row>
    <row r="61" spans="5:33" ht="13.15" x14ac:dyDescent="0.4">
      <c r="E61" s="3" t="s">
        <v>41</v>
      </c>
      <c r="F61" s="3" t="s">
        <v>48</v>
      </c>
      <c r="G61" s="3">
        <v>0.95815789473684199</v>
      </c>
      <c r="AF61" s="1">
        <f t="shared" si="7"/>
        <v>60</v>
      </c>
      <c r="AG61" s="1">
        <v>9.7184210526315802</v>
      </c>
    </row>
    <row r="62" spans="5:33" ht="13.15" x14ac:dyDescent="0.4">
      <c r="E62" s="3" t="s">
        <v>41</v>
      </c>
      <c r="F62" s="3" t="s">
        <v>48</v>
      </c>
      <c r="G62" s="3">
        <v>0.98394736842105301</v>
      </c>
      <c r="AF62" s="1">
        <f t="shared" si="7"/>
        <v>61</v>
      </c>
      <c r="AG62" s="1">
        <v>9.9431578947368404</v>
      </c>
    </row>
    <row r="63" spans="5:33" ht="13.15" x14ac:dyDescent="0.4">
      <c r="E63" s="3" t="s">
        <v>41</v>
      </c>
      <c r="F63" s="3" t="s">
        <v>48</v>
      </c>
      <c r="G63" s="3">
        <v>0.98105263157894695</v>
      </c>
      <c r="AF63" s="1">
        <f t="shared" si="7"/>
        <v>62</v>
      </c>
      <c r="AG63" s="1">
        <v>9.7913157894736802</v>
      </c>
    </row>
    <row r="64" spans="5:33" ht="13.15" x14ac:dyDescent="0.4">
      <c r="E64" s="3" t="s">
        <v>41</v>
      </c>
      <c r="F64" s="3" t="s">
        <v>48</v>
      </c>
      <c r="G64" s="3">
        <v>0.98789473684210505</v>
      </c>
      <c r="AF64" s="1">
        <f t="shared" si="7"/>
        <v>63</v>
      </c>
      <c r="AG64" s="1">
        <v>9.9178947368421095</v>
      </c>
    </row>
    <row r="65" spans="5:33" ht="13.15" x14ac:dyDescent="0.4">
      <c r="E65" s="3" t="s">
        <v>41</v>
      </c>
      <c r="F65" s="3" t="s">
        <v>49</v>
      </c>
      <c r="G65" s="3">
        <v>9.2965789473684204</v>
      </c>
      <c r="AF65" s="1">
        <f t="shared" si="7"/>
        <v>64</v>
      </c>
      <c r="AG65" s="1">
        <v>10.0384210526316</v>
      </c>
    </row>
    <row r="66" spans="5:33" ht="13.15" x14ac:dyDescent="0.4">
      <c r="E66" s="3" t="s">
        <v>41</v>
      </c>
      <c r="F66" s="3" t="s">
        <v>49</v>
      </c>
      <c r="G66" s="3">
        <v>9.30842105263158</v>
      </c>
      <c r="AF66" s="1">
        <f t="shared" si="7"/>
        <v>65</v>
      </c>
      <c r="AG66" s="1">
        <v>9.8031578947368399</v>
      </c>
    </row>
    <row r="67" spans="5:33" ht="13.15" x14ac:dyDescent="0.4">
      <c r="E67" s="3" t="s">
        <v>41</v>
      </c>
      <c r="F67" s="3" t="s">
        <v>49</v>
      </c>
      <c r="G67" s="3">
        <v>9.4363157894736798</v>
      </c>
      <c r="AF67" s="1">
        <f t="shared" si="7"/>
        <v>66</v>
      </c>
      <c r="AG67" s="1">
        <v>9.7578947368421094</v>
      </c>
    </row>
    <row r="68" spans="5:33" ht="13.15" x14ac:dyDescent="0.4">
      <c r="E68" s="3" t="s">
        <v>41</v>
      </c>
      <c r="F68" s="3" t="s">
        <v>49</v>
      </c>
      <c r="G68" s="3">
        <v>9.3197368421052609</v>
      </c>
      <c r="AF68" s="1">
        <f t="shared" ref="AF68:AF81" si="12">AF67+1</f>
        <v>67</v>
      </c>
      <c r="AG68" s="1">
        <v>9.7839473684210496</v>
      </c>
    </row>
    <row r="69" spans="5:33" ht="13.15" x14ac:dyDescent="0.4">
      <c r="E69" s="3" t="s">
        <v>41</v>
      </c>
      <c r="F69" s="3" t="s">
        <v>49</v>
      </c>
      <c r="G69" s="3">
        <v>9.34578947368421</v>
      </c>
      <c r="AF69" s="1">
        <f t="shared" si="12"/>
        <v>68</v>
      </c>
      <c r="AG69" s="1">
        <v>9.8273684210526309</v>
      </c>
    </row>
    <row r="70" spans="5:33" ht="13.15" x14ac:dyDescent="0.4">
      <c r="E70" s="3" t="s">
        <v>41</v>
      </c>
      <c r="F70" s="3" t="s">
        <v>49</v>
      </c>
      <c r="G70" s="3">
        <v>9.4431578947368404</v>
      </c>
      <c r="AF70" s="1">
        <f t="shared" si="12"/>
        <v>69</v>
      </c>
      <c r="AG70" s="1">
        <v>9.7105263157894708</v>
      </c>
    </row>
    <row r="71" spans="5:33" ht="13.15" x14ac:dyDescent="0.4">
      <c r="E71" s="3" t="s">
        <v>41</v>
      </c>
      <c r="F71" s="3" t="s">
        <v>49</v>
      </c>
      <c r="G71" s="3">
        <v>9.1952631578947397</v>
      </c>
      <c r="AF71" s="1">
        <f t="shared" si="12"/>
        <v>70</v>
      </c>
      <c r="AG71" s="1">
        <v>9.9063157894736804</v>
      </c>
    </row>
    <row r="72" spans="5:33" ht="13.15" x14ac:dyDescent="0.4">
      <c r="E72" s="3" t="s">
        <v>41</v>
      </c>
      <c r="F72" s="3" t="s">
        <v>49</v>
      </c>
      <c r="G72" s="3">
        <v>9.3347368421052597</v>
      </c>
      <c r="AF72" s="1">
        <f t="shared" si="12"/>
        <v>71</v>
      </c>
      <c r="AG72" s="1">
        <v>9.7799999999999994</v>
      </c>
    </row>
    <row r="73" spans="5:33" ht="13.15" x14ac:dyDescent="0.4">
      <c r="E73" s="3" t="s">
        <v>41</v>
      </c>
      <c r="F73" s="3" t="s">
        <v>49</v>
      </c>
      <c r="G73" s="3">
        <v>9.2431578947368394</v>
      </c>
      <c r="AF73" s="1">
        <f t="shared" si="12"/>
        <v>72</v>
      </c>
      <c r="AG73" s="1">
        <v>9.7010526315789498</v>
      </c>
    </row>
    <row r="74" spans="5:33" ht="13.15" x14ac:dyDescent="0.4">
      <c r="E74" s="3" t="s">
        <v>41</v>
      </c>
      <c r="F74" s="3" t="s">
        <v>49</v>
      </c>
      <c r="G74" s="3">
        <v>9.3307894736842094</v>
      </c>
      <c r="AF74" s="1">
        <f t="shared" si="12"/>
        <v>73</v>
      </c>
      <c r="AG74" s="1">
        <v>9.8760526315789505</v>
      </c>
    </row>
    <row r="75" spans="5:33" ht="13.15" x14ac:dyDescent="0.4">
      <c r="E75" s="3" t="s">
        <v>41</v>
      </c>
      <c r="F75" s="3" t="s">
        <v>50</v>
      </c>
      <c r="G75" s="3">
        <v>9.8384210526315794</v>
      </c>
      <c r="AF75" s="1">
        <f t="shared" si="12"/>
        <v>74</v>
      </c>
      <c r="AG75" s="1">
        <v>10.029210526315801</v>
      </c>
    </row>
    <row r="76" spans="5:33" ht="13.15" x14ac:dyDescent="0.4">
      <c r="E76" s="3" t="s">
        <v>41</v>
      </c>
      <c r="F76" s="3" t="s">
        <v>50</v>
      </c>
      <c r="G76" s="3">
        <v>9.7184210526315802</v>
      </c>
      <c r="AF76" s="1">
        <f t="shared" si="12"/>
        <v>75</v>
      </c>
      <c r="AG76" s="1">
        <v>9.7752631578947398</v>
      </c>
    </row>
    <row r="77" spans="5:33" ht="13.15" x14ac:dyDescent="0.4">
      <c r="E77" s="3" t="s">
        <v>41</v>
      </c>
      <c r="F77" s="3" t="s">
        <v>50</v>
      </c>
      <c r="G77" s="3">
        <v>9.9431578947368404</v>
      </c>
      <c r="AF77" s="1">
        <f t="shared" si="12"/>
        <v>76</v>
      </c>
      <c r="AG77" s="1">
        <v>9.8063157894736808</v>
      </c>
    </row>
    <row r="78" spans="5:33" ht="13.15" x14ac:dyDescent="0.4">
      <c r="E78" s="3" t="s">
        <v>41</v>
      </c>
      <c r="F78" s="3" t="s">
        <v>50</v>
      </c>
      <c r="G78" s="3">
        <v>9.7913157894736802</v>
      </c>
      <c r="AF78" s="1">
        <f t="shared" si="12"/>
        <v>77</v>
      </c>
      <c r="AG78" s="1">
        <v>9.8886842105263195</v>
      </c>
    </row>
    <row r="79" spans="5:33" ht="13.15" x14ac:dyDescent="0.4">
      <c r="E79" s="3" t="s">
        <v>41</v>
      </c>
      <c r="F79" s="3" t="s">
        <v>50</v>
      </c>
      <c r="G79" s="3">
        <v>9.9178947368421095</v>
      </c>
      <c r="AF79" s="1">
        <f t="shared" si="12"/>
        <v>78</v>
      </c>
      <c r="AG79" s="1">
        <v>9.7407894736842096</v>
      </c>
    </row>
    <row r="80" spans="5:33" ht="13.15" x14ac:dyDescent="0.4">
      <c r="E80" s="3" t="s">
        <v>41</v>
      </c>
      <c r="F80" s="3" t="s">
        <v>50</v>
      </c>
      <c r="G80" s="3">
        <v>10.0384210526316</v>
      </c>
      <c r="AF80" s="1">
        <f t="shared" si="12"/>
        <v>79</v>
      </c>
    </row>
    <row r="81" spans="5:32" ht="13.15" x14ac:dyDescent="0.4">
      <c r="E81" s="3" t="s">
        <v>41</v>
      </c>
      <c r="F81" s="3" t="s">
        <v>50</v>
      </c>
      <c r="G81" s="3">
        <v>9.8031578947368399</v>
      </c>
      <c r="AF81" s="1">
        <f t="shared" si="12"/>
        <v>80</v>
      </c>
    </row>
    <row r="82" spans="5:32" ht="13.15" x14ac:dyDescent="0.4">
      <c r="E82" s="3" t="s">
        <v>41</v>
      </c>
      <c r="F82" s="3" t="s">
        <v>50</v>
      </c>
      <c r="G82" s="3">
        <v>9.7578947368421094</v>
      </c>
    </row>
    <row r="83" spans="5:32" ht="13.15" x14ac:dyDescent="0.4">
      <c r="E83" s="3" t="s">
        <v>41</v>
      </c>
      <c r="F83" s="3" t="s">
        <v>50</v>
      </c>
      <c r="G83" s="3">
        <v>9.7839473684210496</v>
      </c>
    </row>
    <row r="84" spans="5:32" ht="13.15" x14ac:dyDescent="0.4">
      <c r="E84" s="3" t="s">
        <v>41</v>
      </c>
      <c r="F84" s="3" t="s">
        <v>50</v>
      </c>
      <c r="G84" s="3">
        <v>9.8273684210526309</v>
      </c>
    </row>
    <row r="85" spans="5:32" ht="13.15" x14ac:dyDescent="0.4">
      <c r="E85" s="3" t="s">
        <v>41</v>
      </c>
      <c r="F85" s="3" t="s">
        <v>51</v>
      </c>
      <c r="G85" s="3">
        <v>1.00763157894737</v>
      </c>
    </row>
    <row r="86" spans="5:32" ht="13.15" x14ac:dyDescent="0.4">
      <c r="E86" s="3" t="s">
        <v>41</v>
      </c>
      <c r="F86" s="3" t="s">
        <v>51</v>
      </c>
      <c r="G86" s="3">
        <v>0.96552631578947401</v>
      </c>
    </row>
    <row r="87" spans="5:32" ht="13.15" x14ac:dyDescent="0.4">
      <c r="E87" s="3" t="s">
        <v>41</v>
      </c>
      <c r="F87" s="3" t="s">
        <v>51</v>
      </c>
      <c r="G87" s="3">
        <v>0.99421052631578899</v>
      </c>
    </row>
    <row r="88" spans="5:32" ht="13.15" x14ac:dyDescent="0.4">
      <c r="E88" s="3" t="s">
        <v>41</v>
      </c>
      <c r="F88" s="3" t="s">
        <v>51</v>
      </c>
      <c r="G88" s="3">
        <v>1.0065789473684199</v>
      </c>
    </row>
    <row r="89" spans="5:32" ht="13.15" x14ac:dyDescent="0.4">
      <c r="E89" s="3" t="s">
        <v>41</v>
      </c>
      <c r="F89" s="3" t="s">
        <v>51</v>
      </c>
      <c r="G89" s="3">
        <v>0.94052631578947399</v>
      </c>
    </row>
    <row r="90" spans="5:32" ht="13.15" x14ac:dyDescent="0.4">
      <c r="E90" s="3" t="s">
        <v>41</v>
      </c>
      <c r="F90" s="3" t="s">
        <v>51</v>
      </c>
      <c r="G90" s="3">
        <v>0.98921052631578898</v>
      </c>
    </row>
    <row r="91" spans="5:32" ht="13.15" x14ac:dyDescent="0.4">
      <c r="E91" s="3" t="s">
        <v>41</v>
      </c>
      <c r="F91" s="3" t="s">
        <v>51</v>
      </c>
      <c r="G91" s="3">
        <v>0.95605263157894704</v>
      </c>
    </row>
    <row r="92" spans="5:32" ht="13.15" x14ac:dyDescent="0.4">
      <c r="E92" s="3" t="s">
        <v>41</v>
      </c>
      <c r="F92" s="3" t="s">
        <v>51</v>
      </c>
      <c r="G92" s="3">
        <v>0.99210526315789505</v>
      </c>
    </row>
    <row r="93" spans="5:32" ht="13.15" x14ac:dyDescent="0.4">
      <c r="E93" s="3" t="s">
        <v>41</v>
      </c>
      <c r="F93" s="3" t="s">
        <v>51</v>
      </c>
      <c r="G93" s="3">
        <v>0.977368421052632</v>
      </c>
    </row>
    <row r="94" spans="5:32" ht="13.15" x14ac:dyDescent="0.4">
      <c r="E94" s="3" t="s">
        <v>41</v>
      </c>
      <c r="F94" s="3" t="s">
        <v>51</v>
      </c>
      <c r="G94" s="3">
        <v>0.978157894736842</v>
      </c>
    </row>
    <row r="95" spans="5:32" ht="13.15" x14ac:dyDescent="0.4">
      <c r="E95" s="3" t="s">
        <v>41</v>
      </c>
      <c r="F95" s="3" t="s">
        <v>52</v>
      </c>
      <c r="G95" s="3">
        <v>1.01289473684211</v>
      </c>
    </row>
    <row r="96" spans="5:32" ht="13.15" x14ac:dyDescent="0.4">
      <c r="E96" s="3" t="s">
        <v>41</v>
      </c>
      <c r="F96" s="3" t="s">
        <v>52</v>
      </c>
      <c r="G96" s="3">
        <v>0.95342105263157895</v>
      </c>
    </row>
    <row r="97" spans="5:7" ht="13.15" x14ac:dyDescent="0.4">
      <c r="E97" s="3" t="s">
        <v>41</v>
      </c>
      <c r="F97" s="3" t="s">
        <v>52</v>
      </c>
      <c r="G97" s="3">
        <v>0.99184210526315797</v>
      </c>
    </row>
    <row r="98" spans="5:7" ht="13.15" x14ac:dyDescent="0.4">
      <c r="E98" s="3" t="s">
        <v>41</v>
      </c>
      <c r="F98" s="3" t="s">
        <v>52</v>
      </c>
      <c r="G98" s="3">
        <v>1</v>
      </c>
    </row>
    <row r="99" spans="5:7" ht="13.15" x14ac:dyDescent="0.4">
      <c r="E99" s="3" t="s">
        <v>41</v>
      </c>
      <c r="F99" s="3" t="s">
        <v>52</v>
      </c>
      <c r="G99" s="3">
        <v>0.93815789473684197</v>
      </c>
    </row>
    <row r="100" spans="5:7" ht="13.15" x14ac:dyDescent="0.4">
      <c r="E100" s="3" t="s">
        <v>41</v>
      </c>
      <c r="F100" s="3" t="s">
        <v>52</v>
      </c>
      <c r="G100" s="3">
        <v>0.99921052631578899</v>
      </c>
    </row>
    <row r="101" spans="5:7" ht="13.15" x14ac:dyDescent="0.4">
      <c r="E101" s="3" t="s">
        <v>41</v>
      </c>
      <c r="F101" s="3" t="s">
        <v>52</v>
      </c>
      <c r="G101" s="3">
        <v>0.95210526315789501</v>
      </c>
    </row>
    <row r="102" spans="5:7" ht="13.15" x14ac:dyDescent="0.4">
      <c r="E102" s="3" t="s">
        <v>41</v>
      </c>
      <c r="F102" s="3" t="s">
        <v>52</v>
      </c>
      <c r="G102" s="3">
        <v>0.98394736842105301</v>
      </c>
    </row>
    <row r="103" spans="5:7" ht="13.15" x14ac:dyDescent="0.4">
      <c r="E103" s="3" t="s">
        <v>41</v>
      </c>
      <c r="F103" s="3" t="s">
        <v>52</v>
      </c>
      <c r="G103" s="3">
        <v>0.97789473684210504</v>
      </c>
    </row>
    <row r="104" spans="5:7" ht="13.15" x14ac:dyDescent="0.4">
      <c r="E104" s="3" t="s">
        <v>41</v>
      </c>
      <c r="F104" s="3" t="s">
        <v>52</v>
      </c>
      <c r="G104" s="3">
        <v>0.98105263157894695</v>
      </c>
    </row>
    <row r="105" spans="5:7" ht="13.15" x14ac:dyDescent="0.4">
      <c r="E105" s="3" t="s">
        <v>41</v>
      </c>
      <c r="F105" s="3" t="s">
        <v>53</v>
      </c>
      <c r="G105" s="3">
        <v>9.3486842105263204</v>
      </c>
    </row>
    <row r="106" spans="5:7" ht="13.15" x14ac:dyDescent="0.4">
      <c r="E106" s="3" t="s">
        <v>41</v>
      </c>
      <c r="F106" s="3" t="s">
        <v>53</v>
      </c>
      <c r="G106" s="3">
        <v>9.3328947368421105</v>
      </c>
    </row>
    <row r="107" spans="5:7" ht="13.15" x14ac:dyDescent="0.4">
      <c r="E107" s="3" t="s">
        <v>41</v>
      </c>
      <c r="F107" s="3" t="s">
        <v>53</v>
      </c>
      <c r="G107" s="3">
        <v>9.4084210526315797</v>
      </c>
    </row>
    <row r="108" spans="5:7" ht="13.15" x14ac:dyDescent="0.4">
      <c r="E108" s="3" t="s">
        <v>41</v>
      </c>
      <c r="F108" s="3" t="s">
        <v>53</v>
      </c>
      <c r="G108" s="3">
        <v>9.2668421052631604</v>
      </c>
    </row>
    <row r="109" spans="5:7" ht="13.15" x14ac:dyDescent="0.4">
      <c r="E109" s="3" t="s">
        <v>41</v>
      </c>
      <c r="F109" s="3" t="s">
        <v>53</v>
      </c>
      <c r="G109" s="3">
        <v>9.3555263157894704</v>
      </c>
    </row>
    <row r="110" spans="5:7" ht="13.15" x14ac:dyDescent="0.4">
      <c r="E110" s="3" t="s">
        <v>41</v>
      </c>
      <c r="F110" s="3" t="s">
        <v>53</v>
      </c>
      <c r="G110" s="3">
        <v>9.3618421052631593</v>
      </c>
    </row>
    <row r="111" spans="5:7" ht="13.15" x14ac:dyDescent="0.4">
      <c r="E111" s="3" t="s">
        <v>41</v>
      </c>
      <c r="F111" s="3" t="s">
        <v>53</v>
      </c>
      <c r="G111" s="3">
        <v>9.2092105263157897</v>
      </c>
    </row>
    <row r="112" spans="5:7" ht="13.15" x14ac:dyDescent="0.4">
      <c r="E112" s="3" t="s">
        <v>41</v>
      </c>
      <c r="F112" s="3" t="s">
        <v>53</v>
      </c>
      <c r="G112" s="3">
        <v>9.1936842105263192</v>
      </c>
    </row>
    <row r="113" spans="5:7" ht="13.15" x14ac:dyDescent="0.4">
      <c r="E113" s="3" t="s">
        <v>41</v>
      </c>
      <c r="F113" s="3" t="s">
        <v>53</v>
      </c>
      <c r="G113" s="3">
        <v>9.3284210526315796</v>
      </c>
    </row>
    <row r="114" spans="5:7" ht="13.15" x14ac:dyDescent="0.4">
      <c r="E114" s="3" t="s">
        <v>41</v>
      </c>
      <c r="F114" s="3" t="s">
        <v>53</v>
      </c>
      <c r="G114" s="3">
        <v>9.3323684210526299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zoomScale="50" zoomScaleNormal="50" workbookViewId="0">
      <selection activeCell="C13" sqref="C13:I13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ht="26.2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54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0.31520366559871499</v>
      </c>
      <c r="K2" s="1">
        <v>0.315930930817589</v>
      </c>
      <c r="L2" s="1">
        <v>0.31582755643376498</v>
      </c>
      <c r="M2" s="1">
        <v>0.31488705426381303</v>
      </c>
      <c r="N2" s="1">
        <v>0.31471264170421498</v>
      </c>
      <c r="O2" s="1">
        <v>0.31560677996828801</v>
      </c>
      <c r="P2" s="1">
        <v>0.31672422127878902</v>
      </c>
      <c r="Q2" s="1">
        <v>0.31485466696285702</v>
      </c>
      <c r="R2" s="1">
        <v>0.31548430061536897</v>
      </c>
      <c r="S2" s="1">
        <v>0.31615434627989403</v>
      </c>
      <c r="T2">
        <f t="shared" ref="T2:T9" si="3">AVERAGE(J2:S2)</f>
        <v>0.31553861639232939</v>
      </c>
      <c r="U2">
        <f t="shared" ref="U2:AD2" si="4">J2-$T2</f>
        <v>-3.3495079361439695E-4</v>
      </c>
      <c r="V2">
        <f t="shared" si="4"/>
        <v>3.9231442525961002E-4</v>
      </c>
      <c r="W2">
        <f t="shared" si="4"/>
        <v>2.8894004143559249E-4</v>
      </c>
      <c r="X2">
        <f t="shared" si="4"/>
        <v>-6.5156212851635864E-4</v>
      </c>
      <c r="Y2">
        <f t="shared" si="4"/>
        <v>-8.2597468811440589E-4</v>
      </c>
      <c r="Z2">
        <f t="shared" si="4"/>
        <v>6.8163575958624101E-5</v>
      </c>
      <c r="AA2">
        <f t="shared" si="4"/>
        <v>1.1856048864596347E-3</v>
      </c>
      <c r="AB2">
        <f t="shared" si="4"/>
        <v>-6.8394942947236359E-4</v>
      </c>
      <c r="AC2">
        <f t="shared" si="4"/>
        <v>-5.4315776960411899E-5</v>
      </c>
      <c r="AD2">
        <f t="shared" si="4"/>
        <v>6.157298875646422E-4</v>
      </c>
      <c r="AF2" s="1">
        <v>1</v>
      </c>
      <c r="AG2" s="1">
        <v>0.31520366559871499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2.1515452046969399</v>
      </c>
      <c r="K3" s="1">
        <v>2.1486058516847399</v>
      </c>
      <c r="L3" s="1">
        <v>2.11966136245556</v>
      </c>
      <c r="M3" s="1">
        <v>2.1473404037172998</v>
      </c>
      <c r="N3" s="1">
        <v>2.1396150348405798</v>
      </c>
      <c r="O3" s="1">
        <v>2.11870820986569</v>
      </c>
      <c r="P3" s="1">
        <v>2.1758855523298499</v>
      </c>
      <c r="Q3" s="1">
        <v>2.14326332823248</v>
      </c>
      <c r="R3" s="1">
        <v>2.1641010506283398</v>
      </c>
      <c r="S3" s="1">
        <v>2.1444158486993601</v>
      </c>
      <c r="T3">
        <f t="shared" si="3"/>
        <v>2.1453141847150841</v>
      </c>
      <c r="U3">
        <f t="shared" ref="U3:U9" si="5">J3-T3</f>
        <v>6.2310199818558232E-3</v>
      </c>
      <c r="V3">
        <f t="shared" ref="V3:AD9" si="6">K3-$T3</f>
        <v>3.291666969655882E-3</v>
      </c>
      <c r="W3">
        <f t="shared" si="6"/>
        <v>-2.5652822259524033E-2</v>
      </c>
      <c r="X3">
        <f t="shared" si="6"/>
        <v>2.0262190022157789E-3</v>
      </c>
      <c r="Y3">
        <f t="shared" si="6"/>
        <v>-5.6991498745042612E-3</v>
      </c>
      <c r="Z3">
        <f t="shared" si="6"/>
        <v>-2.6605974849394087E-2</v>
      </c>
      <c r="AA3">
        <f t="shared" si="6"/>
        <v>3.0571367614765865E-2</v>
      </c>
      <c r="AB3">
        <f t="shared" si="6"/>
        <v>-2.0508564826040576E-3</v>
      </c>
      <c r="AC3">
        <f t="shared" si="6"/>
        <v>1.8786865913255735E-2</v>
      </c>
      <c r="AD3">
        <f t="shared" si="6"/>
        <v>-8.9833601572397725E-4</v>
      </c>
      <c r="AF3" s="1">
        <f>AF2+1</f>
        <v>2</v>
      </c>
      <c r="AG3" s="1">
        <v>0.315930930817589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2.03086041886624</v>
      </c>
      <c r="K4" s="1">
        <v>2.0497591718845398</v>
      </c>
      <c r="L4" s="1">
        <v>2.0040150764531601</v>
      </c>
      <c r="M4" s="1">
        <v>2.0407357667976802</v>
      </c>
      <c r="N4" s="1">
        <v>2.01924237920917</v>
      </c>
      <c r="O4" s="1">
        <v>2.0039573446368699</v>
      </c>
      <c r="P4" s="1">
        <v>2.05162856387342</v>
      </c>
      <c r="Q4" s="1">
        <v>2.03862402064662</v>
      </c>
      <c r="R4" s="1">
        <v>2.02941958301707</v>
      </c>
      <c r="S4" s="1">
        <v>2.0333198943272999</v>
      </c>
      <c r="T4">
        <f t="shared" si="3"/>
        <v>2.030156221971207</v>
      </c>
      <c r="U4">
        <f t="shared" si="5"/>
        <v>7.0419689503298244E-4</v>
      </c>
      <c r="V4">
        <f t="shared" si="6"/>
        <v>1.9602949913332779E-2</v>
      </c>
      <c r="W4">
        <f t="shared" si="6"/>
        <v>-2.6141145518046915E-2</v>
      </c>
      <c r="X4">
        <f t="shared" si="6"/>
        <v>1.0579544826473164E-2</v>
      </c>
      <c r="Y4">
        <f t="shared" si="6"/>
        <v>-1.0913842762036996E-2</v>
      </c>
      <c r="Z4">
        <f t="shared" si="6"/>
        <v>-2.6198877334337123E-2</v>
      </c>
      <c r="AA4">
        <f t="shared" si="6"/>
        <v>2.1472341902212921E-2</v>
      </c>
      <c r="AB4">
        <f t="shared" si="6"/>
        <v>8.4677986754129186E-3</v>
      </c>
      <c r="AC4">
        <f t="shared" si="6"/>
        <v>-7.3663895413700331E-4</v>
      </c>
      <c r="AD4">
        <f t="shared" si="6"/>
        <v>3.1636723560928282E-3</v>
      </c>
      <c r="AF4" s="1">
        <f t="shared" ref="AF4:AF67" si="7">AF3+1</f>
        <v>3</v>
      </c>
      <c r="AG4" s="1">
        <v>0.31582755643376498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2.0707103007752301</v>
      </c>
      <c r="K5" s="1">
        <v>2.0387048347595198</v>
      </c>
      <c r="L5" s="1">
        <v>2.0182041787157399</v>
      </c>
      <c r="M5" s="1">
        <v>2.0659688817359001</v>
      </c>
      <c r="N5" s="1">
        <v>2.0161092562044001</v>
      </c>
      <c r="O5" s="1">
        <v>2.0340292090066301</v>
      </c>
      <c r="P5" s="1">
        <v>2.0704985937455902</v>
      </c>
      <c r="Q5" s="1">
        <v>2.0356777710243299</v>
      </c>
      <c r="R5" s="1">
        <v>2.0370452008314999</v>
      </c>
      <c r="S5" s="1">
        <v>2.0476654487189001</v>
      </c>
      <c r="T5">
        <f t="shared" si="3"/>
        <v>2.0434613675517737</v>
      </c>
      <c r="U5">
        <f t="shared" si="5"/>
        <v>2.7248933223456451E-2</v>
      </c>
      <c r="V5">
        <f t="shared" si="6"/>
        <v>-4.7565327922538536E-3</v>
      </c>
      <c r="W5">
        <f t="shared" si="6"/>
        <v>-2.5257188836033784E-2</v>
      </c>
      <c r="X5">
        <f t="shared" si="6"/>
        <v>2.2507514184126443E-2</v>
      </c>
      <c r="Y5">
        <f t="shared" si="6"/>
        <v>-2.7352111347373587E-2</v>
      </c>
      <c r="Z5">
        <f t="shared" si="6"/>
        <v>-9.4321585451435652E-3</v>
      </c>
      <c r="AA5">
        <f t="shared" si="6"/>
        <v>2.7037226193816544E-2</v>
      </c>
      <c r="AB5">
        <f t="shared" si="6"/>
        <v>-7.7835965274437591E-3</v>
      </c>
      <c r="AC5">
        <f t="shared" si="6"/>
        <v>-6.416166720273786E-3</v>
      </c>
      <c r="AD5">
        <f t="shared" si="6"/>
        <v>4.20408116712645E-3</v>
      </c>
      <c r="AF5" s="1">
        <f t="shared" si="7"/>
        <v>4</v>
      </c>
      <c r="AG5" s="1">
        <v>0.31488705426381303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0.61803006864936105</v>
      </c>
      <c r="K6" s="1">
        <v>0.62027742408265296</v>
      </c>
      <c r="L6" s="1">
        <v>0.61668559046290605</v>
      </c>
      <c r="M6" s="1">
        <v>0.61666979097025298</v>
      </c>
      <c r="N6" s="1">
        <v>0.61630863707433403</v>
      </c>
      <c r="O6" s="1">
        <v>0.61630073495512705</v>
      </c>
      <c r="P6" s="1">
        <v>0.62103376903227203</v>
      </c>
      <c r="Q6" s="1">
        <v>0.61440577933276497</v>
      </c>
      <c r="R6" s="1">
        <v>0.61570802037807604</v>
      </c>
      <c r="S6" s="1">
        <v>0.617909287992495</v>
      </c>
      <c r="T6">
        <f t="shared" si="3"/>
        <v>0.61733291029302417</v>
      </c>
      <c r="U6">
        <f t="shared" si="5"/>
        <v>6.9715835633687995E-4</v>
      </c>
      <c r="V6">
        <f t="shared" si="6"/>
        <v>2.9445137896287887E-3</v>
      </c>
      <c r="W6">
        <f t="shared" si="6"/>
        <v>-6.4731983011812044E-4</v>
      </c>
      <c r="X6">
        <f t="shared" si="6"/>
        <v>-6.6311932277118846E-4</v>
      </c>
      <c r="Y6">
        <f t="shared" si="6"/>
        <v>-1.0242732186901415E-3</v>
      </c>
      <c r="Z6">
        <f t="shared" si="6"/>
        <v>-1.0321753378971232E-3</v>
      </c>
      <c r="AA6">
        <f t="shared" si="6"/>
        <v>3.7008587392478587E-3</v>
      </c>
      <c r="AB6">
        <f t="shared" si="6"/>
        <v>-2.9271309602592055E-3</v>
      </c>
      <c r="AC6">
        <f t="shared" si="6"/>
        <v>-1.6248899149481355E-3</v>
      </c>
      <c r="AD6">
        <f t="shared" si="6"/>
        <v>5.7637769947083139E-4</v>
      </c>
      <c r="AF6" s="1">
        <f t="shared" si="7"/>
        <v>5</v>
      </c>
      <c r="AG6" s="1">
        <v>0.31471264170421498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2.1404562335437101</v>
      </c>
      <c r="K7" s="1">
        <v>2.1430905943809999</v>
      </c>
      <c r="L7" s="1">
        <v>2.1271499754426499</v>
      </c>
      <c r="M7" s="1">
        <v>2.1587343648375699</v>
      </c>
      <c r="N7" s="1">
        <v>2.13727422841602</v>
      </c>
      <c r="O7" s="1">
        <v>2.13829736448531</v>
      </c>
      <c r="P7" s="1">
        <v>2.1724263642507999</v>
      </c>
      <c r="Q7" s="1">
        <v>2.17567587023396</v>
      </c>
      <c r="R7" s="1">
        <v>2.1437209006907798</v>
      </c>
      <c r="S7" s="1">
        <v>2.14269574152982</v>
      </c>
      <c r="T7">
        <f t="shared" si="3"/>
        <v>2.147952163781162</v>
      </c>
      <c r="U7">
        <f t="shared" si="5"/>
        <v>-7.4959302374519865E-3</v>
      </c>
      <c r="V7">
        <f t="shared" si="6"/>
        <v>-4.8615694001621357E-3</v>
      </c>
      <c r="W7">
        <f t="shared" si="6"/>
        <v>-2.0802188338512106E-2</v>
      </c>
      <c r="X7">
        <f t="shared" si="6"/>
        <v>1.0782201056407814E-2</v>
      </c>
      <c r="Y7">
        <f t="shared" si="6"/>
        <v>-1.0677935365142055E-2</v>
      </c>
      <c r="Z7">
        <f t="shared" si="6"/>
        <v>-9.6547992958520013E-3</v>
      </c>
      <c r="AA7">
        <f t="shared" si="6"/>
        <v>2.4474200469637886E-2</v>
      </c>
      <c r="AB7">
        <f t="shared" si="6"/>
        <v>2.772370645279798E-2</v>
      </c>
      <c r="AC7">
        <f t="shared" si="6"/>
        <v>-4.2312630903822424E-3</v>
      </c>
      <c r="AD7">
        <f t="shared" si="6"/>
        <v>-5.2564222513420411E-3</v>
      </c>
      <c r="AF7" s="1">
        <f t="shared" si="7"/>
        <v>6</v>
      </c>
      <c r="AG7" s="1">
        <v>0.31560677996828801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2.0320907230156999</v>
      </c>
      <c r="K8" s="1">
        <v>2.0592737143522402</v>
      </c>
      <c r="L8" s="1">
        <v>2.01231961875405</v>
      </c>
      <c r="M8" s="1">
        <v>2.0435085126902699</v>
      </c>
      <c r="N8" s="1">
        <v>2.0162602988932501</v>
      </c>
      <c r="O8" s="1">
        <v>1.99214798727397</v>
      </c>
      <c r="P8" s="1">
        <v>2.04097311597998</v>
      </c>
      <c r="Q8" s="1">
        <v>2.05052016159047</v>
      </c>
      <c r="R8" s="1">
        <v>2.0454466053115801</v>
      </c>
      <c r="S8" s="1">
        <v>2.0358138111649402</v>
      </c>
      <c r="T8">
        <f t="shared" si="3"/>
        <v>2.0328354549026448</v>
      </c>
      <c r="U8">
        <f t="shared" si="5"/>
        <v>-7.4473188694490489E-4</v>
      </c>
      <c r="V8">
        <f t="shared" si="6"/>
        <v>2.6438259449595325E-2</v>
      </c>
      <c r="W8">
        <f t="shared" si="6"/>
        <v>-2.0515836148594868E-2</v>
      </c>
      <c r="X8">
        <f t="shared" si="6"/>
        <v>1.0673057787625062E-2</v>
      </c>
      <c r="Y8">
        <f t="shared" si="6"/>
        <v>-1.6575156009394743E-2</v>
      </c>
      <c r="Z8">
        <f t="shared" si="6"/>
        <v>-4.0687467628674812E-2</v>
      </c>
      <c r="AA8">
        <f t="shared" si="6"/>
        <v>8.1376610773351565E-3</v>
      </c>
      <c r="AB8">
        <f t="shared" si="6"/>
        <v>1.768470668782518E-2</v>
      </c>
      <c r="AC8">
        <f t="shared" si="6"/>
        <v>1.2611150408935234E-2</v>
      </c>
      <c r="AD8">
        <f t="shared" si="6"/>
        <v>2.9783562622953674E-3</v>
      </c>
      <c r="AF8" s="1">
        <f t="shared" si="7"/>
        <v>7</v>
      </c>
      <c r="AG8" s="1">
        <v>0.31672422127878902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2.0597430256935398</v>
      </c>
      <c r="K9" s="1">
        <v>2.01952428958174</v>
      </c>
      <c r="L9" s="1">
        <v>2.0446471260316601</v>
      </c>
      <c r="M9" s="1">
        <v>2.0619249671980202</v>
      </c>
      <c r="N9" s="1">
        <v>2.02468937096751</v>
      </c>
      <c r="O9" s="1">
        <v>1.9936540687450901</v>
      </c>
      <c r="P9" s="1">
        <v>2.04687531016376</v>
      </c>
      <c r="Q9" s="1">
        <v>2.04008116901593</v>
      </c>
      <c r="R9" s="1">
        <v>2.0225615758294699</v>
      </c>
      <c r="S9" s="1">
        <v>2.0536396729848199</v>
      </c>
      <c r="T9">
        <f t="shared" si="3"/>
        <v>2.0367340576211541</v>
      </c>
      <c r="U9">
        <f t="shared" si="5"/>
        <v>2.3008968072385727E-2</v>
      </c>
      <c r="V9">
        <f t="shared" si="6"/>
        <v>-1.7209768039414097E-2</v>
      </c>
      <c r="W9">
        <f t="shared" si="6"/>
        <v>7.9130684105059856E-3</v>
      </c>
      <c r="X9">
        <f t="shared" si="6"/>
        <v>2.5190909576866094E-2</v>
      </c>
      <c r="Y9">
        <f t="shared" si="6"/>
        <v>-1.204468665364411E-2</v>
      </c>
      <c r="Z9">
        <f t="shared" si="6"/>
        <v>-4.3079988876064013E-2</v>
      </c>
      <c r="AA9">
        <f t="shared" si="6"/>
        <v>1.0141252542605894E-2</v>
      </c>
      <c r="AB9">
        <f t="shared" si="6"/>
        <v>3.3471113947758369E-3</v>
      </c>
      <c r="AC9">
        <f t="shared" si="6"/>
        <v>-1.4172481791684177E-2</v>
      </c>
      <c r="AD9">
        <f t="shared" si="6"/>
        <v>1.6905615363665749E-2</v>
      </c>
      <c r="AF9" s="1">
        <f t="shared" si="7"/>
        <v>8</v>
      </c>
      <c r="AG9" s="1">
        <v>0.31485466696285702</v>
      </c>
    </row>
    <row r="10" spans="1:33" ht="13.15" x14ac:dyDescent="0.4">
      <c r="A10" t="s">
        <v>30</v>
      </c>
      <c r="B10">
        <f t="array" ref="B10">SUM(B$2:B$9 * $T$2:$T$9)</f>
        <v>13.369324977228377</v>
      </c>
      <c r="C10">
        <f t="array" ref="C10">SUM(C$2:C$9 * $T$2:$T$9)</f>
        <v>-0.30038419596759169</v>
      </c>
      <c r="D10">
        <f t="array" ref="D10">SUM(D$2:D$9 * $T$2:$T$9)</f>
        <v>-3.3775985701099684</v>
      </c>
      <c r="E10">
        <f t="array" ref="E10">SUM(E$2:E$9 * $T$2:$T$9)</f>
        <v>-3.3431910735118171</v>
      </c>
      <c r="F10">
        <f t="array" ref="F10">SUM(F$2:F$9 * $T$2:$T$9)</f>
        <v>-0.30856285769667435</v>
      </c>
      <c r="G10">
        <f t="array" ref="G10">SUM(G$2:G$9 * $T$2:$T$9)</f>
        <v>-0.28974977197255969</v>
      </c>
      <c r="H10">
        <f t="array" ref="H10">SUM(H$2:H$9 * $T$2:$T$9)</f>
        <v>-2.91704922686518</v>
      </c>
      <c r="I10">
        <f t="array" ref="I10">SUM(I$2:I$9 * $T$2:$T$9)</f>
        <v>-0.3084803499659543</v>
      </c>
      <c r="J10" s="3"/>
      <c r="K10" s="3"/>
      <c r="L10" s="3"/>
      <c r="M10" s="3"/>
      <c r="U10">
        <f t="shared" ref="U10:AD10" si="8">SUM(U$2:U$9)</f>
        <v>4.9314663611056575E-2</v>
      </c>
      <c r="V10">
        <f t="shared" si="8"/>
        <v>2.5841834315642298E-2</v>
      </c>
      <c r="W10">
        <f t="shared" si="8"/>
        <v>-0.11081449247888825</v>
      </c>
      <c r="X10">
        <f t="shared" si="8"/>
        <v>8.0444764982426809E-2</v>
      </c>
      <c r="Y10">
        <f t="shared" si="8"/>
        <v>-8.5113129918900299E-2</v>
      </c>
      <c r="Z10">
        <f t="shared" si="8"/>
        <v>-0.1566232782914041</v>
      </c>
      <c r="AA10">
        <f t="shared" si="8"/>
        <v>0.12672051342608176</v>
      </c>
      <c r="AB10">
        <f t="shared" si="8"/>
        <v>4.377778981103253E-2</v>
      </c>
      <c r="AC10">
        <f t="shared" si="8"/>
        <v>4.1622600738052129E-3</v>
      </c>
      <c r="AD10">
        <f t="shared" si="8"/>
        <v>2.228907446914985E-2</v>
      </c>
      <c r="AE10" t="s">
        <v>30</v>
      </c>
      <c r="AF10" s="1">
        <f t="shared" si="7"/>
        <v>9</v>
      </c>
      <c r="AG10" s="1">
        <v>0.31548430061536897</v>
      </c>
    </row>
    <row r="11" spans="1:33" ht="13.15" x14ac:dyDescent="0.4">
      <c r="A11" t="s">
        <v>31</v>
      </c>
      <c r="B11">
        <f t="shared" ref="B11:I11" si="9">B10/8</f>
        <v>1.6711656221535471</v>
      </c>
      <c r="C11">
        <f t="shared" si="9"/>
        <v>-3.7548024495948962E-2</v>
      </c>
      <c r="D11">
        <f t="shared" si="9"/>
        <v>-0.42219982126374606</v>
      </c>
      <c r="E11">
        <f t="shared" si="9"/>
        <v>-0.41789888418897714</v>
      </c>
      <c r="F11">
        <f t="shared" si="9"/>
        <v>-3.8570357212084294E-2</v>
      </c>
      <c r="G11">
        <f t="shared" si="9"/>
        <v>-3.6218721496569961E-2</v>
      </c>
      <c r="H11">
        <f t="shared" si="9"/>
        <v>-0.3646311533581475</v>
      </c>
      <c r="I11">
        <f t="shared" si="9"/>
        <v>-3.8560043745744288E-2</v>
      </c>
      <c r="J11" s="3"/>
      <c r="K11" s="3"/>
      <c r="L11" s="3"/>
      <c r="M11" s="3"/>
      <c r="U11">
        <f t="shared" ref="U11:AD11" si="10">U10/8</f>
        <v>6.1643329513820719E-3</v>
      </c>
      <c r="V11">
        <f t="shared" si="10"/>
        <v>3.2302292894552873E-3</v>
      </c>
      <c r="W11">
        <f t="shared" si="10"/>
        <v>-1.3851811559861031E-2</v>
      </c>
      <c r="X11">
        <f t="shared" si="10"/>
        <v>1.0055595622803351E-2</v>
      </c>
      <c r="Y11">
        <f t="shared" si="10"/>
        <v>-1.0639141239862537E-2</v>
      </c>
      <c r="Z11">
        <f t="shared" si="10"/>
        <v>-1.9577909786425512E-2</v>
      </c>
      <c r="AA11">
        <f t="shared" si="10"/>
        <v>1.584006417826022E-2</v>
      </c>
      <c r="AB11">
        <f t="shared" si="10"/>
        <v>5.4722237263790663E-3</v>
      </c>
      <c r="AC11">
        <f t="shared" si="10"/>
        <v>5.2028250922565161E-4</v>
      </c>
      <c r="AD11">
        <f t="shared" si="10"/>
        <v>2.7861343086437312E-3</v>
      </c>
      <c r="AE11" t="s">
        <v>31</v>
      </c>
      <c r="AF11" s="1">
        <f t="shared" si="7"/>
        <v>10</v>
      </c>
      <c r="AG11" s="1">
        <v>0.31615434627989403</v>
      </c>
    </row>
    <row r="12" spans="1:33" ht="13.15" x14ac:dyDescent="0.4">
      <c r="A12" t="s">
        <v>32</v>
      </c>
      <c r="C12">
        <f t="shared" ref="C12:I12" si="11">80*POWER(C11,2)</f>
        <v>0.11278833148387067</v>
      </c>
      <c r="D12">
        <f t="shared" si="11"/>
        <v>14.260215126011129</v>
      </c>
      <c r="E12">
        <f t="shared" si="11"/>
        <v>13.971158192511371</v>
      </c>
      <c r="F12">
        <f t="shared" si="11"/>
        <v>0.11901379643742263</v>
      </c>
      <c r="G12">
        <f t="shared" si="11"/>
        <v>0.10494366294768792</v>
      </c>
      <c r="H12">
        <f t="shared" si="11"/>
        <v>10.63647023994343</v>
      </c>
      <c r="I12">
        <f t="shared" si="11"/>
        <v>0.11895015789389704</v>
      </c>
      <c r="J12" s="3"/>
      <c r="K12" s="3"/>
      <c r="L12" s="3"/>
      <c r="M12" s="3"/>
      <c r="U12">
        <f t="array" ref="U12">SUM(POWER(U2:U9, 2))</f>
        <v>1.3685802943698478E-3</v>
      </c>
      <c r="V12">
        <f t="array" ref="V12">SUM(POWER(V2:V9, 2))</f>
        <v>1.4453519287402727E-3</v>
      </c>
      <c r="W12">
        <f t="array" ref="W12">SUM(POWER(W2:W9, 2))</f>
        <v>2.896102100299783E-3</v>
      </c>
      <c r="X12">
        <f t="array" ref="X12">SUM(POWER(X2:X9, 2))</f>
        <v>1.4882367348411272E-3</v>
      </c>
      <c r="Y12">
        <f t="array" ref="Y12">SUM(POWER(Y2:Y9, 2))</f>
        <v>1.4352902150799826E-3</v>
      </c>
      <c r="Z12">
        <f t="array" ref="Z12">SUM(POWER(Z2:Z9, 2))</f>
        <v>5.0888653313276534E-3</v>
      </c>
      <c r="AA12">
        <f t="array" ref="AA12">SUM(POWER(AA2:AA9, 2))</f>
        <v>2.9098366187834566E-3</v>
      </c>
      <c r="AB12">
        <f t="array" ref="AB12">SUM(POWER(AB2:AB9, 2))</f>
        <v>1.2380857889065413E-3</v>
      </c>
      <c r="AC12">
        <f t="array" ref="AC12">SUM(POWER(AC2:AC9, 2))</f>
        <v>7.7510332272551609E-4</v>
      </c>
      <c r="AD12">
        <f t="array" ref="AD12">SUM(POWER(AD2:AD9, 2))</f>
        <v>3.5150187511429689E-4</v>
      </c>
      <c r="AE12" t="s">
        <v>33</v>
      </c>
      <c r="AF12" s="1">
        <f t="shared" si="7"/>
        <v>11</v>
      </c>
      <c r="AG12" s="1">
        <v>2.1515452046969399</v>
      </c>
    </row>
    <row r="13" spans="1:33" ht="13.15" x14ac:dyDescent="0.4">
      <c r="A13" t="s">
        <v>34</v>
      </c>
      <c r="C13">
        <f t="shared" ref="C13:I13" si="12">C12/$B$17</f>
        <v>2.8668291785004375E-3</v>
      </c>
      <c r="D13">
        <f t="shared" si="12"/>
        <v>0.36246303387144518</v>
      </c>
      <c r="E13">
        <f t="shared" si="12"/>
        <v>0.35511584786113104</v>
      </c>
      <c r="F13">
        <f t="shared" si="12"/>
        <v>3.0250666871484565E-3</v>
      </c>
      <c r="G13">
        <f t="shared" si="12"/>
        <v>2.6674351067971151E-3</v>
      </c>
      <c r="H13">
        <f t="shared" si="12"/>
        <v>0.27035547772494556</v>
      </c>
      <c r="I13">
        <f t="shared" si="12"/>
        <v>3.0234491365467571E-3</v>
      </c>
      <c r="J13" s="3"/>
      <c r="K13" s="3"/>
      <c r="L13" s="3"/>
      <c r="M13" s="3"/>
      <c r="AF13" s="1">
        <f t="shared" si="7"/>
        <v>12</v>
      </c>
      <c r="AG13" s="1">
        <v>2.1486058516847399</v>
      </c>
    </row>
    <row r="14" spans="1:33" ht="13.15" x14ac:dyDescent="0.4">
      <c r="J14" s="3"/>
      <c r="K14" s="3"/>
      <c r="L14" s="3"/>
      <c r="M14" s="3"/>
      <c r="AF14" s="1">
        <f t="shared" si="7"/>
        <v>13</v>
      </c>
      <c r="AG14" s="1">
        <v>2.11966136245556</v>
      </c>
    </row>
    <row r="15" spans="1:33" ht="13.15" x14ac:dyDescent="0.4">
      <c r="J15" s="3"/>
      <c r="K15" s="3"/>
      <c r="L15" s="3"/>
      <c r="M15" s="3"/>
      <c r="AF15" s="1">
        <f t="shared" si="7"/>
        <v>14</v>
      </c>
      <c r="AG15" s="1">
        <v>2.1473404037172998</v>
      </c>
    </row>
    <row r="16" spans="1:33" x14ac:dyDescent="0.35">
      <c r="U16">
        <f>SUM(U12:AD12)/$B$17</f>
        <v>4.8286043348547342E-4</v>
      </c>
      <c r="AF16" s="1">
        <f t="shared" si="7"/>
        <v>15</v>
      </c>
      <c r="AG16" s="1">
        <v>2.1396150348405798</v>
      </c>
    </row>
    <row r="17" spans="1:33" x14ac:dyDescent="0.35">
      <c r="A17" t="s">
        <v>35</v>
      </c>
      <c r="B17">
        <f>SUM(C12:I12) + SUM(U12:AD12)</f>
        <v>39.342536461438996</v>
      </c>
      <c r="AF17" s="1">
        <f t="shared" si="7"/>
        <v>16</v>
      </c>
      <c r="AG17" s="1">
        <v>2.11870820986569</v>
      </c>
    </row>
    <row r="18" spans="1:33" x14ac:dyDescent="0.35">
      <c r="AF18" s="1">
        <f t="shared" si="7"/>
        <v>17</v>
      </c>
      <c r="AG18" s="1">
        <v>2.1758855523298499</v>
      </c>
    </row>
    <row r="19" spans="1:33" x14ac:dyDescent="0.35">
      <c r="AF19" s="1">
        <f t="shared" si="7"/>
        <v>18</v>
      </c>
      <c r="AG19" s="1">
        <v>2.14326332823248</v>
      </c>
    </row>
    <row r="20" spans="1:33" x14ac:dyDescent="0.35">
      <c r="E20" t="s">
        <v>36</v>
      </c>
      <c r="F20">
        <f>SUM(C13:I13) + U16</f>
        <v>0.99999999999999989</v>
      </c>
      <c r="AF20" s="1">
        <f t="shared" si="7"/>
        <v>19</v>
      </c>
      <c r="AG20" s="1">
        <v>2.1641010506283398</v>
      </c>
    </row>
    <row r="21" spans="1:33" x14ac:dyDescent="0.35">
      <c r="AF21" s="1">
        <f t="shared" si="7"/>
        <v>20</v>
      </c>
      <c r="AG21" s="1">
        <v>2.1444158486993601</v>
      </c>
    </row>
    <row r="22" spans="1:33" x14ac:dyDescent="0.35">
      <c r="AF22" s="1">
        <f t="shared" si="7"/>
        <v>21</v>
      </c>
      <c r="AG22" s="1">
        <v>2.03086041886624</v>
      </c>
    </row>
    <row r="23" spans="1:33" x14ac:dyDescent="0.35">
      <c r="AF23" s="1">
        <f t="shared" si="7"/>
        <v>22</v>
      </c>
      <c r="AG23" s="1">
        <v>2.0497591718845398</v>
      </c>
    </row>
    <row r="24" spans="1:33" x14ac:dyDescent="0.35">
      <c r="AF24" s="1">
        <f t="shared" si="7"/>
        <v>23</v>
      </c>
      <c r="AG24" s="1">
        <v>2.0040150764531601</v>
      </c>
    </row>
    <row r="25" spans="1:33" x14ac:dyDescent="0.35">
      <c r="AF25" s="1">
        <f t="shared" si="7"/>
        <v>24</v>
      </c>
      <c r="AG25" s="1">
        <v>2.0407357667976802</v>
      </c>
    </row>
    <row r="26" spans="1:33" x14ac:dyDescent="0.35">
      <c r="AF26" s="1">
        <f t="shared" si="7"/>
        <v>25</v>
      </c>
      <c r="AG26" s="1">
        <v>2.01924237920917</v>
      </c>
    </row>
    <row r="27" spans="1:33" x14ac:dyDescent="0.35">
      <c r="AF27" s="1">
        <f t="shared" si="7"/>
        <v>26</v>
      </c>
      <c r="AG27" s="1">
        <v>2.0039573446368699</v>
      </c>
    </row>
    <row r="28" spans="1:33" x14ac:dyDescent="0.35">
      <c r="AF28" s="1">
        <f t="shared" si="7"/>
        <v>27</v>
      </c>
      <c r="AG28" s="1">
        <v>2.05162856387342</v>
      </c>
    </row>
    <row r="29" spans="1:33" x14ac:dyDescent="0.35">
      <c r="AF29" s="1">
        <f t="shared" si="7"/>
        <v>28</v>
      </c>
      <c r="AG29" s="1">
        <v>2.03862402064662</v>
      </c>
    </row>
    <row r="30" spans="1:33" x14ac:dyDescent="0.35">
      <c r="AF30" s="1">
        <f t="shared" si="7"/>
        <v>29</v>
      </c>
      <c r="AG30" s="1">
        <v>2.02941958301707</v>
      </c>
    </row>
    <row r="31" spans="1:33" x14ac:dyDescent="0.35">
      <c r="AF31" s="1">
        <f t="shared" si="7"/>
        <v>30</v>
      </c>
      <c r="AG31" s="1">
        <v>2.0333198943272999</v>
      </c>
    </row>
    <row r="32" spans="1:33" x14ac:dyDescent="0.35">
      <c r="N32">
        <v>2.8592024415304593E-3</v>
      </c>
      <c r="O32">
        <v>0.36149875938958576</v>
      </c>
      <c r="P32">
        <v>0.3541711193834739</v>
      </c>
      <c r="Q32">
        <v>3.0170189847905527E-3</v>
      </c>
      <c r="R32">
        <v>2.660338825617687E-3</v>
      </c>
      <c r="S32">
        <v>0.26963624055083546</v>
      </c>
      <c r="T32">
        <v>2.660338825617687E-3</v>
      </c>
      <c r="U32">
        <v>3.0154057374215215E-3</v>
      </c>
      <c r="AF32" s="1">
        <f t="shared" si="7"/>
        <v>31</v>
      </c>
      <c r="AG32" s="1">
        <v>2.0707103007752301</v>
      </c>
    </row>
    <row r="33" spans="2:33" x14ac:dyDescent="0.35">
      <c r="AF33" s="1">
        <f t="shared" si="7"/>
        <v>32</v>
      </c>
      <c r="AG33" s="1">
        <v>2.0387048347595198</v>
      </c>
    </row>
    <row r="34" spans="2:33" x14ac:dyDescent="0.35">
      <c r="AF34" s="1">
        <f t="shared" si="7"/>
        <v>33</v>
      </c>
      <c r="AG34" s="1">
        <v>2.0182041787157399</v>
      </c>
    </row>
    <row r="35" spans="2:33" x14ac:dyDescent="0.35">
      <c r="AF35" s="1">
        <f t="shared" si="7"/>
        <v>34</v>
      </c>
      <c r="AG35" s="1">
        <v>2.0659688817359001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AF36" s="1">
        <f t="shared" si="7"/>
        <v>35</v>
      </c>
      <c r="AG36" s="1">
        <v>2.0161092562044001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AF37" s="1">
        <f t="shared" si="7"/>
        <v>36</v>
      </c>
      <c r="AG37" s="1">
        <v>2.0340292090066301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AF38" s="1">
        <f t="shared" si="7"/>
        <v>37</v>
      </c>
      <c r="AG38" s="1">
        <v>2.0704985937455902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AF39" s="1">
        <f t="shared" si="7"/>
        <v>38</v>
      </c>
      <c r="AG39" s="1">
        <v>2.0356777710243299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AF40" s="1">
        <f t="shared" si="7"/>
        <v>39</v>
      </c>
      <c r="AG40" s="1">
        <v>2.0370452008314999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AF41" s="1">
        <f t="shared" si="7"/>
        <v>40</v>
      </c>
      <c r="AG41" s="1">
        <v>2.0476654487189001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AF42" s="1">
        <f t="shared" si="7"/>
        <v>41</v>
      </c>
      <c r="AG42" s="1">
        <v>0.61803006864936105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AF43" s="1">
        <f t="shared" si="7"/>
        <v>42</v>
      </c>
      <c r="AG43" s="1">
        <v>0.62027742408265296</v>
      </c>
    </row>
    <row r="44" spans="2:33" ht="13.15" x14ac:dyDescent="0.4">
      <c r="E44" s="3" t="s">
        <v>41</v>
      </c>
      <c r="F44" s="3" t="s">
        <v>42</v>
      </c>
      <c r="G44" s="3">
        <v>9.81</v>
      </c>
      <c r="AF44" s="1">
        <f t="shared" si="7"/>
        <v>43</v>
      </c>
      <c r="AG44" s="1">
        <v>0.61668559046290605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AF45" s="1">
        <f t="shared" si="7"/>
        <v>44</v>
      </c>
      <c r="AG45" s="1">
        <v>0.61666979097025298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AF46" s="1">
        <f t="shared" si="7"/>
        <v>45</v>
      </c>
      <c r="AG46" s="1">
        <v>0.61630863707433403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f t="shared" si="7"/>
        <v>46</v>
      </c>
      <c r="AG47" s="1">
        <v>0.61630073495512705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f t="shared" si="7"/>
        <v>47</v>
      </c>
      <c r="AG48" s="1">
        <v>0.62103376903227203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f t="shared" si="7"/>
        <v>48</v>
      </c>
      <c r="AG49" s="1">
        <v>0.61440577933276497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f t="shared" si="7"/>
        <v>49</v>
      </c>
      <c r="AG50" s="1">
        <v>0.61570802037807604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f t="shared" si="7"/>
        <v>50</v>
      </c>
      <c r="AG51" s="1">
        <v>0.617909287992495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f t="shared" si="7"/>
        <v>51</v>
      </c>
      <c r="AG52" s="1">
        <v>2.1404562335437101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f t="shared" si="7"/>
        <v>52</v>
      </c>
      <c r="AG53" s="1">
        <v>2.1430905943809999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f t="shared" si="7"/>
        <v>53</v>
      </c>
      <c r="AG54" s="1">
        <v>2.1271499754426499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f t="shared" si="7"/>
        <v>54</v>
      </c>
      <c r="AG55" s="1">
        <v>2.1587343648375699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f t="shared" si="7"/>
        <v>55</v>
      </c>
      <c r="AG56" s="1">
        <v>2.13727422841602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f t="shared" si="7"/>
        <v>56</v>
      </c>
      <c r="AG57" s="1">
        <v>2.13829736448531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f t="shared" si="7"/>
        <v>57</v>
      </c>
      <c r="AG58" s="1">
        <v>2.1724263642507999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f t="shared" si="7"/>
        <v>58</v>
      </c>
      <c r="AG59" s="1">
        <v>2.17567587023396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f t="shared" si="7"/>
        <v>59</v>
      </c>
      <c r="AG60" s="1">
        <v>2.1437209006907798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f t="shared" si="7"/>
        <v>60</v>
      </c>
      <c r="AG61" s="1">
        <v>2.14269574152982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f t="shared" si="7"/>
        <v>61</v>
      </c>
      <c r="AG62" s="1">
        <v>2.0320907230156999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f t="shared" si="7"/>
        <v>62</v>
      </c>
      <c r="AG63" s="1">
        <v>2.0592737143522402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f t="shared" si="7"/>
        <v>63</v>
      </c>
      <c r="AG64" s="1">
        <v>2.01231961875405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f t="shared" si="7"/>
        <v>64</v>
      </c>
      <c r="AG65" s="1">
        <v>2.0435085126902699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f t="shared" si="7"/>
        <v>65</v>
      </c>
      <c r="AG66" s="1">
        <v>2.0162602988932501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f t="shared" si="7"/>
        <v>66</v>
      </c>
      <c r="AG67" s="1">
        <v>1.99214798727397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f t="shared" ref="AF68:AF81" si="13">AF67+1</f>
        <v>67</v>
      </c>
      <c r="AG68" s="1">
        <v>2.04097311597998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f t="shared" si="13"/>
        <v>68</v>
      </c>
      <c r="AG69" s="1">
        <v>2.05052016159047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f t="shared" si="13"/>
        <v>69</v>
      </c>
      <c r="AG70" s="1">
        <v>2.0454466053115801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f t="shared" si="13"/>
        <v>70</v>
      </c>
      <c r="AG71" s="1">
        <v>2.0358138111649402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f t="shared" si="13"/>
        <v>71</v>
      </c>
      <c r="AG72" s="1">
        <v>2.0597430256935398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f t="shared" si="13"/>
        <v>72</v>
      </c>
      <c r="AG73" s="1">
        <v>2.01952428958174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f t="shared" si="13"/>
        <v>73</v>
      </c>
      <c r="AG74" s="1">
        <v>2.0446471260316601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f t="shared" si="13"/>
        <v>74</v>
      </c>
      <c r="AG75" s="1">
        <v>2.0619249671980202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f t="shared" si="13"/>
        <v>75</v>
      </c>
      <c r="AG76" s="1">
        <v>2.02468937096751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f t="shared" si="13"/>
        <v>76</v>
      </c>
      <c r="AG77" s="1">
        <v>1.9936540687450901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f t="shared" si="13"/>
        <v>77</v>
      </c>
      <c r="AG78" s="1">
        <v>2.04687531016376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f t="shared" si="13"/>
        <v>78</v>
      </c>
      <c r="AG79" s="1">
        <v>2.04008116901593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f t="shared" si="13"/>
        <v>79</v>
      </c>
      <c r="AG80" s="1">
        <v>2.0225615758294699</v>
      </c>
    </row>
    <row r="81" spans="5:33" ht="13.15" x14ac:dyDescent="0.4">
      <c r="E81" s="3" t="s">
        <v>41</v>
      </c>
      <c r="F81" s="3" t="s">
        <v>50</v>
      </c>
      <c r="G81" s="3">
        <v>9.9178947368421095</v>
      </c>
      <c r="AF81" s="1">
        <f t="shared" si="13"/>
        <v>80</v>
      </c>
      <c r="AG81" s="1">
        <v>2.0536396729848199</v>
      </c>
    </row>
    <row r="82" spans="5:33" ht="13.15" x14ac:dyDescent="0.4">
      <c r="E82" s="3" t="s">
        <v>41</v>
      </c>
      <c r="F82" s="3" t="s">
        <v>50</v>
      </c>
      <c r="G82" s="3">
        <v>10.0384210526316</v>
      </c>
    </row>
    <row r="83" spans="5:33" ht="13.15" x14ac:dyDescent="0.4">
      <c r="E83" s="3" t="s">
        <v>41</v>
      </c>
      <c r="F83" s="3" t="s">
        <v>50</v>
      </c>
      <c r="G83" s="3">
        <v>9.8031578947368399</v>
      </c>
    </row>
    <row r="84" spans="5:33" ht="13.15" x14ac:dyDescent="0.4">
      <c r="E84" s="3" t="s">
        <v>41</v>
      </c>
      <c r="F84" s="3" t="s">
        <v>50</v>
      </c>
      <c r="G84" s="3">
        <v>9.7578947368421094</v>
      </c>
    </row>
    <row r="85" spans="5:33" ht="13.15" x14ac:dyDescent="0.4">
      <c r="E85" s="3" t="s">
        <v>41</v>
      </c>
      <c r="F85" s="3" t="s">
        <v>50</v>
      </c>
      <c r="G85" s="3">
        <v>9.7839473684210496</v>
      </c>
    </row>
    <row r="86" spans="5:33" ht="13.15" x14ac:dyDescent="0.4">
      <c r="E86" s="3" t="s">
        <v>41</v>
      </c>
      <c r="F86" s="3" t="s">
        <v>50</v>
      </c>
      <c r="G86" s="3">
        <v>9.8273684210526309</v>
      </c>
    </row>
    <row r="87" spans="5:33" ht="13.15" x14ac:dyDescent="0.4">
      <c r="E87" s="3" t="s">
        <v>41</v>
      </c>
      <c r="F87" s="3" t="s">
        <v>51</v>
      </c>
      <c r="G87" s="3">
        <v>1.00763157894737</v>
      </c>
    </row>
    <row r="88" spans="5:33" ht="13.15" x14ac:dyDescent="0.4">
      <c r="E88" s="3" t="s">
        <v>41</v>
      </c>
      <c r="F88" s="3" t="s">
        <v>51</v>
      </c>
      <c r="G88" s="3">
        <v>0.96552631578947401</v>
      </c>
    </row>
    <row r="89" spans="5:33" ht="13.15" x14ac:dyDescent="0.4">
      <c r="E89" s="3" t="s">
        <v>41</v>
      </c>
      <c r="F89" s="3" t="s">
        <v>51</v>
      </c>
      <c r="G89" s="3">
        <v>0.99421052631578899</v>
      </c>
    </row>
    <row r="90" spans="5:33" ht="13.15" x14ac:dyDescent="0.4">
      <c r="E90" s="3" t="s">
        <v>41</v>
      </c>
      <c r="F90" s="3" t="s">
        <v>51</v>
      </c>
      <c r="G90" s="3">
        <v>1.0065789473684199</v>
      </c>
    </row>
    <row r="91" spans="5:33" ht="13.15" x14ac:dyDescent="0.4">
      <c r="E91" s="3" t="s">
        <v>41</v>
      </c>
      <c r="F91" s="3" t="s">
        <v>51</v>
      </c>
      <c r="G91" s="3">
        <v>0.94052631578947399</v>
      </c>
    </row>
    <row r="92" spans="5:33" ht="13.15" x14ac:dyDescent="0.4">
      <c r="E92" s="3" t="s">
        <v>41</v>
      </c>
      <c r="F92" s="3" t="s">
        <v>51</v>
      </c>
      <c r="G92" s="3">
        <v>0.98921052631578898</v>
      </c>
    </row>
    <row r="93" spans="5:33" ht="13.15" x14ac:dyDescent="0.4">
      <c r="E93" s="3" t="s">
        <v>41</v>
      </c>
      <c r="F93" s="3" t="s">
        <v>51</v>
      </c>
      <c r="G93" s="3">
        <v>0.95605263157894704</v>
      </c>
    </row>
    <row r="94" spans="5:33" ht="13.15" x14ac:dyDescent="0.4">
      <c r="E94" s="3" t="s">
        <v>41</v>
      </c>
      <c r="F94" s="3" t="s">
        <v>51</v>
      </c>
      <c r="G94" s="3">
        <v>0.99210526315789505</v>
      </c>
    </row>
    <row r="95" spans="5:33" ht="13.15" x14ac:dyDescent="0.4">
      <c r="E95" s="3" t="s">
        <v>41</v>
      </c>
      <c r="F95" s="3" t="s">
        <v>51</v>
      </c>
      <c r="G95" s="3">
        <v>0.977368421052632</v>
      </c>
    </row>
    <row r="96" spans="5:33" ht="13.15" x14ac:dyDescent="0.4">
      <c r="E96" s="3" t="s">
        <v>41</v>
      </c>
      <c r="F96" s="3" t="s">
        <v>51</v>
      </c>
      <c r="G96" s="3">
        <v>0.978157894736842</v>
      </c>
    </row>
    <row r="97" spans="5:7" ht="13.15" x14ac:dyDescent="0.4">
      <c r="E97" s="3" t="s">
        <v>41</v>
      </c>
      <c r="F97" s="3" t="s">
        <v>52</v>
      </c>
      <c r="G97" s="3">
        <v>1.01289473684211</v>
      </c>
    </row>
    <row r="98" spans="5:7" ht="13.15" x14ac:dyDescent="0.4">
      <c r="E98" s="3" t="s">
        <v>41</v>
      </c>
      <c r="F98" s="3" t="s">
        <v>52</v>
      </c>
      <c r="G98" s="3">
        <v>0.95342105263157895</v>
      </c>
    </row>
    <row r="99" spans="5:7" ht="13.15" x14ac:dyDescent="0.4">
      <c r="E99" s="3" t="s">
        <v>41</v>
      </c>
      <c r="F99" s="3" t="s">
        <v>52</v>
      </c>
      <c r="G99" s="3">
        <v>0.99184210526315797</v>
      </c>
    </row>
    <row r="100" spans="5:7" ht="13.15" x14ac:dyDescent="0.4">
      <c r="E100" s="3" t="s">
        <v>41</v>
      </c>
      <c r="F100" s="3" t="s">
        <v>52</v>
      </c>
      <c r="G100" s="3">
        <v>1</v>
      </c>
    </row>
    <row r="101" spans="5:7" ht="13.15" x14ac:dyDescent="0.4">
      <c r="E101" s="3" t="s">
        <v>41</v>
      </c>
      <c r="F101" s="3" t="s">
        <v>52</v>
      </c>
      <c r="G101" s="3">
        <v>0.93815789473684197</v>
      </c>
    </row>
    <row r="102" spans="5:7" ht="13.15" x14ac:dyDescent="0.4">
      <c r="E102" s="3" t="s">
        <v>41</v>
      </c>
      <c r="F102" s="3" t="s">
        <v>52</v>
      </c>
      <c r="G102" s="3">
        <v>0.99921052631578899</v>
      </c>
    </row>
    <row r="103" spans="5:7" ht="13.15" x14ac:dyDescent="0.4">
      <c r="E103" s="3" t="s">
        <v>41</v>
      </c>
      <c r="F103" s="3" t="s">
        <v>52</v>
      </c>
      <c r="G103" s="3">
        <v>0.95210526315789501</v>
      </c>
    </row>
    <row r="104" spans="5:7" ht="13.15" x14ac:dyDescent="0.4">
      <c r="E104" s="3" t="s">
        <v>41</v>
      </c>
      <c r="F104" s="3" t="s">
        <v>52</v>
      </c>
      <c r="G104" s="3">
        <v>0.98394736842105301</v>
      </c>
    </row>
    <row r="105" spans="5:7" ht="13.15" x14ac:dyDescent="0.4">
      <c r="E105" s="3" t="s">
        <v>41</v>
      </c>
      <c r="F105" s="3" t="s">
        <v>52</v>
      </c>
      <c r="G105" s="3">
        <v>0.97789473684210504</v>
      </c>
    </row>
    <row r="106" spans="5:7" ht="13.15" x14ac:dyDescent="0.4">
      <c r="E106" s="3" t="s">
        <v>41</v>
      </c>
      <c r="F106" s="3" t="s">
        <v>52</v>
      </c>
      <c r="G106" s="3">
        <v>0.98105263157894695</v>
      </c>
    </row>
    <row r="107" spans="5:7" ht="13.15" x14ac:dyDescent="0.4">
      <c r="E107" s="3" t="s">
        <v>41</v>
      </c>
      <c r="F107" s="3" t="s">
        <v>53</v>
      </c>
      <c r="G107" s="3">
        <v>9.3486842105263204</v>
      </c>
    </row>
    <row r="108" spans="5:7" ht="13.15" x14ac:dyDescent="0.4">
      <c r="E108" s="3" t="s">
        <v>41</v>
      </c>
      <c r="F108" s="3" t="s">
        <v>53</v>
      </c>
      <c r="G108" s="3">
        <v>9.3328947368421105</v>
      </c>
    </row>
    <row r="109" spans="5:7" ht="13.15" x14ac:dyDescent="0.4">
      <c r="E109" s="3" t="s">
        <v>41</v>
      </c>
      <c r="F109" s="3" t="s">
        <v>53</v>
      </c>
      <c r="G109" s="3">
        <v>9.4084210526315797</v>
      </c>
    </row>
    <row r="110" spans="5:7" ht="13.15" x14ac:dyDescent="0.4">
      <c r="E110" s="3" t="s">
        <v>41</v>
      </c>
      <c r="F110" s="3" t="s">
        <v>53</v>
      </c>
      <c r="G110" s="3">
        <v>9.2668421052631604</v>
      </c>
    </row>
    <row r="111" spans="5:7" ht="13.15" x14ac:dyDescent="0.4">
      <c r="E111" s="3" t="s">
        <v>41</v>
      </c>
      <c r="F111" s="3" t="s">
        <v>53</v>
      </c>
      <c r="G111" s="3">
        <v>9.3555263157894704</v>
      </c>
    </row>
    <row r="112" spans="5:7" ht="13.15" x14ac:dyDescent="0.4">
      <c r="E112" s="3" t="s">
        <v>41</v>
      </c>
      <c r="F112" s="3" t="s">
        <v>53</v>
      </c>
      <c r="G112" s="3">
        <v>9.3618421052631593</v>
      </c>
    </row>
    <row r="113" spans="5:7" ht="13.15" x14ac:dyDescent="0.4">
      <c r="E113" s="3" t="s">
        <v>41</v>
      </c>
      <c r="F113" s="3" t="s">
        <v>53</v>
      </c>
      <c r="G113" s="3">
        <v>9.2092105263157897</v>
      </c>
    </row>
    <row r="114" spans="5:7" ht="13.15" x14ac:dyDescent="0.4">
      <c r="E114" s="3" t="s">
        <v>41</v>
      </c>
      <c r="F114" s="3" t="s">
        <v>53</v>
      </c>
      <c r="G114" s="3">
        <v>9.1936842105263192</v>
      </c>
    </row>
    <row r="115" spans="5:7" ht="13.15" x14ac:dyDescent="0.4">
      <c r="E115" s="3" t="s">
        <v>41</v>
      </c>
      <c r="F115" s="3" t="s">
        <v>53</v>
      </c>
      <c r="G115" s="3">
        <v>9.3284210526315796</v>
      </c>
    </row>
    <row r="116" spans="5:7" ht="13.15" x14ac:dyDescent="0.4">
      <c r="E116" s="3" t="s">
        <v>41</v>
      </c>
      <c r="F116" s="3" t="s">
        <v>53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opLeftCell="D1" zoomScale="60" zoomScaleNormal="60" workbookViewId="0">
      <selection activeCell="N23" sqref="N23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29</v>
      </c>
      <c r="AG1" s="1"/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132.10052631578901</v>
      </c>
      <c r="K2" s="1">
        <v>132.26815789473699</v>
      </c>
      <c r="L2" s="1">
        <v>132.26789473684201</v>
      </c>
      <c r="M2" s="1">
        <v>132.047631578947</v>
      </c>
      <c r="N2" s="1">
        <v>132.27552631578899</v>
      </c>
      <c r="O2" s="1">
        <v>132.22763157894701</v>
      </c>
      <c r="P2" s="1">
        <v>132.16999999999999</v>
      </c>
      <c r="Q2" s="1">
        <v>132.430526315789</v>
      </c>
      <c r="R2" s="1">
        <v>132.16078947368399</v>
      </c>
      <c r="S2" s="1">
        <v>132.11605263157901</v>
      </c>
      <c r="T2">
        <f t="shared" ref="T2:T9" si="3">AVERAGE(J2:S2)</f>
        <v>132.20647368421027</v>
      </c>
      <c r="U2">
        <f t="shared" ref="U2:AD2" si="4">J2-$T2</f>
        <v>-0.10594736842125485</v>
      </c>
      <c r="V2">
        <f t="shared" si="4"/>
        <v>6.1684210526721017E-2</v>
      </c>
      <c r="W2">
        <f t="shared" si="4"/>
        <v>6.1421052631743578E-2</v>
      </c>
      <c r="X2">
        <f t="shared" si="4"/>
        <v>-0.15884210526326115</v>
      </c>
      <c r="Y2">
        <f t="shared" si="4"/>
        <v>6.9052631578728096E-2</v>
      </c>
      <c r="Z2">
        <f t="shared" si="4"/>
        <v>2.1157894736745675E-2</v>
      </c>
      <c r="AA2">
        <f t="shared" si="4"/>
        <v>-3.6473684210278634E-2</v>
      </c>
      <c r="AB2">
        <f t="shared" si="4"/>
        <v>0.22405263157872923</v>
      </c>
      <c r="AC2">
        <f t="shared" si="4"/>
        <v>-4.5684210526275137E-2</v>
      </c>
      <c r="AD2">
        <f t="shared" si="4"/>
        <v>-9.0421052631256771E-2</v>
      </c>
      <c r="AF2" s="1">
        <v>132.10052631578901</v>
      </c>
      <c r="AG2" s="1">
        <v>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22.683421052631601</v>
      </c>
      <c r="K3" s="1">
        <v>22.94</v>
      </c>
      <c r="L3" s="1">
        <v>22.8605263157895</v>
      </c>
      <c r="M3" s="1">
        <v>23.1044736842105</v>
      </c>
      <c r="N3" s="1">
        <v>22.758947368421101</v>
      </c>
      <c r="O3" s="1">
        <v>22.8878947368421</v>
      </c>
      <c r="P3" s="1">
        <v>22.995526315789501</v>
      </c>
      <c r="Q3" s="1">
        <v>22.911052631578901</v>
      </c>
      <c r="R3" s="1">
        <v>23.050263157894701</v>
      </c>
      <c r="S3" s="1">
        <v>22.801842105263201</v>
      </c>
      <c r="T3">
        <f t="shared" si="3"/>
        <v>22.899394736842112</v>
      </c>
      <c r="U3">
        <f t="shared" ref="U3:U9" si="5">J3-T3</f>
        <v>-0.21597368421051044</v>
      </c>
      <c r="V3">
        <f t="shared" ref="V3:AD9" si="6">K3-$T3</f>
        <v>4.0605263157889482E-2</v>
      </c>
      <c r="W3">
        <f t="shared" si="6"/>
        <v>-3.8868421052612234E-2</v>
      </c>
      <c r="X3">
        <f t="shared" si="6"/>
        <v>0.2050789473683885</v>
      </c>
      <c r="Y3">
        <f t="shared" si="6"/>
        <v>-0.14044736842101102</v>
      </c>
      <c r="Z3">
        <f t="shared" si="6"/>
        <v>-1.1500000000012278E-2</v>
      </c>
      <c r="AA3">
        <f t="shared" si="6"/>
        <v>9.6131578947389329E-2</v>
      </c>
      <c r="AB3">
        <f t="shared" si="6"/>
        <v>1.1657894736789132E-2</v>
      </c>
      <c r="AC3">
        <f t="shared" si="6"/>
        <v>0.15086842105258924</v>
      </c>
      <c r="AD3">
        <f t="shared" si="6"/>
        <v>-9.7552631578910365E-2</v>
      </c>
      <c r="AF3" s="1">
        <v>132.26815789473699</v>
      </c>
      <c r="AG3" s="1">
        <f>AG2+1</f>
        <v>2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38.240263157894702</v>
      </c>
      <c r="K4" s="1">
        <v>37.619473684210497</v>
      </c>
      <c r="L4" s="1">
        <v>38.5692105263158</v>
      </c>
      <c r="M4" s="1">
        <v>38.445263157894701</v>
      </c>
      <c r="N4" s="1">
        <v>38.0128947368421</v>
      </c>
      <c r="O4" s="1">
        <v>38.669210526315801</v>
      </c>
      <c r="P4" s="1">
        <v>37.590789473684197</v>
      </c>
      <c r="Q4" s="1">
        <v>38.123684210526299</v>
      </c>
      <c r="R4" s="1">
        <v>37.950000000000003</v>
      </c>
      <c r="S4" s="1">
        <v>37.744210526315797</v>
      </c>
      <c r="T4">
        <f t="shared" si="3"/>
        <v>38.096499999999985</v>
      </c>
      <c r="U4">
        <f t="shared" si="5"/>
        <v>0.14376315789471761</v>
      </c>
      <c r="V4">
        <f t="shared" si="6"/>
        <v>-0.4770263157894874</v>
      </c>
      <c r="W4">
        <f t="shared" si="6"/>
        <v>0.47271052631581512</v>
      </c>
      <c r="X4">
        <f t="shared" si="6"/>
        <v>0.3487631578947159</v>
      </c>
      <c r="Y4">
        <f t="shared" si="6"/>
        <v>-8.360526315788519E-2</v>
      </c>
      <c r="Z4">
        <f t="shared" si="6"/>
        <v>0.57271052631581654</v>
      </c>
      <c r="AA4">
        <f t="shared" si="6"/>
        <v>-0.50571052631578794</v>
      </c>
      <c r="AB4">
        <f t="shared" si="6"/>
        <v>2.71842105263147E-2</v>
      </c>
      <c r="AC4">
        <f t="shared" si="6"/>
        <v>-0.14649999999998187</v>
      </c>
      <c r="AD4">
        <f t="shared" si="6"/>
        <v>-0.35228947368418773</v>
      </c>
      <c r="AF4" s="1">
        <v>132.26789473684201</v>
      </c>
      <c r="AG4" s="1">
        <f t="shared" ref="AG4:AG67" si="7">AG3+1</f>
        <v>3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22.546842105263199</v>
      </c>
      <c r="K5" s="1">
        <v>22.8755263157895</v>
      </c>
      <c r="L5" s="1">
        <v>22.738947368421101</v>
      </c>
      <c r="M5" s="1">
        <v>22.801842105263201</v>
      </c>
      <c r="N5" s="1">
        <v>23.050526315789501</v>
      </c>
      <c r="O5" s="1">
        <v>22.75</v>
      </c>
      <c r="P5" s="1">
        <v>22.657894736842099</v>
      </c>
      <c r="Q5" s="1">
        <v>23.220263157894699</v>
      </c>
      <c r="R5" s="1">
        <v>23.178421052631599</v>
      </c>
      <c r="S5" s="1">
        <v>23.172631578947399</v>
      </c>
      <c r="T5">
        <f t="shared" si="3"/>
        <v>22.899289473684227</v>
      </c>
      <c r="U5">
        <f t="shared" si="5"/>
        <v>-0.35244736842102853</v>
      </c>
      <c r="V5">
        <f t="shared" si="6"/>
        <v>-2.3763157894727271E-2</v>
      </c>
      <c r="W5">
        <f t="shared" si="6"/>
        <v>-0.1603421052631262</v>
      </c>
      <c r="X5">
        <f t="shared" si="6"/>
        <v>-9.7447368421025971E-2</v>
      </c>
      <c r="Y5">
        <f t="shared" si="6"/>
        <v>0.15123684210527344</v>
      </c>
      <c r="Z5">
        <f t="shared" si="6"/>
        <v>-0.1492894736842274</v>
      </c>
      <c r="AA5">
        <f t="shared" si="6"/>
        <v>-0.24139473684212831</v>
      </c>
      <c r="AB5">
        <f t="shared" si="6"/>
        <v>0.32097368421047179</v>
      </c>
      <c r="AC5">
        <f t="shared" si="6"/>
        <v>0.27913157894737139</v>
      </c>
      <c r="AD5">
        <f t="shared" si="6"/>
        <v>0.27334210526317193</v>
      </c>
      <c r="AF5" s="1">
        <v>132.047631578947</v>
      </c>
      <c r="AG5" s="1">
        <f t="shared" si="7"/>
        <v>4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57.071052631579001</v>
      </c>
      <c r="K6" s="1">
        <v>57.058947368421101</v>
      </c>
      <c r="L6" s="1">
        <v>57.134473684210498</v>
      </c>
      <c r="M6" s="1">
        <v>57.156315789473702</v>
      </c>
      <c r="N6" s="1">
        <v>57.359473684210499</v>
      </c>
      <c r="O6" s="1">
        <v>57.100789473684202</v>
      </c>
      <c r="P6" s="1">
        <v>57.033157894736803</v>
      </c>
      <c r="Q6" s="1">
        <v>57.395526315789503</v>
      </c>
      <c r="R6" s="1">
        <v>57.366578947368403</v>
      </c>
      <c r="S6" s="1">
        <v>57.1102631578947</v>
      </c>
      <c r="T6">
        <f t="shared" si="3"/>
        <v>57.178657894736844</v>
      </c>
      <c r="U6">
        <f t="shared" si="5"/>
        <v>-0.10760526315784347</v>
      </c>
      <c r="V6">
        <f t="shared" si="6"/>
        <v>-0.11971052631574253</v>
      </c>
      <c r="W6">
        <f t="shared" si="6"/>
        <v>-4.4184210526346135E-2</v>
      </c>
      <c r="X6">
        <f t="shared" si="6"/>
        <v>-2.2342105263142287E-2</v>
      </c>
      <c r="Y6">
        <f t="shared" si="6"/>
        <v>0.18081578947365529</v>
      </c>
      <c r="Z6">
        <f t="shared" si="6"/>
        <v>-7.7868421052642134E-2</v>
      </c>
      <c r="AA6">
        <f t="shared" si="6"/>
        <v>-0.14550000000004104</v>
      </c>
      <c r="AB6">
        <f t="shared" si="6"/>
        <v>0.21686842105265924</v>
      </c>
      <c r="AC6">
        <f t="shared" si="6"/>
        <v>0.18792105263155889</v>
      </c>
      <c r="AD6">
        <f t="shared" si="6"/>
        <v>-6.8394736842144255E-2</v>
      </c>
      <c r="AF6" s="1">
        <v>132.27552631578899</v>
      </c>
      <c r="AG6" s="1">
        <f t="shared" si="7"/>
        <v>5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22.742105263157899</v>
      </c>
      <c r="K7" s="1">
        <v>22.931578947368401</v>
      </c>
      <c r="L7" s="1">
        <v>22.837894736842099</v>
      </c>
      <c r="M7" s="1">
        <v>22.965</v>
      </c>
      <c r="N7" s="1">
        <v>22.838421052631599</v>
      </c>
      <c r="O7" s="1">
        <v>22.795263157894698</v>
      </c>
      <c r="P7" s="1">
        <v>22.932894736842101</v>
      </c>
      <c r="Q7" s="1">
        <v>23.188684210526301</v>
      </c>
      <c r="R7" s="1">
        <v>23.0342105263158</v>
      </c>
      <c r="S7" s="1">
        <v>22.966578947368401</v>
      </c>
      <c r="T7">
        <f t="shared" si="3"/>
        <v>22.923263157894731</v>
      </c>
      <c r="U7">
        <f t="shared" si="5"/>
        <v>-0.18115789473683108</v>
      </c>
      <c r="V7">
        <f t="shared" si="6"/>
        <v>8.3157894736700655E-3</v>
      </c>
      <c r="W7">
        <f t="shared" si="6"/>
        <v>-8.536842105263176E-2</v>
      </c>
      <c r="X7">
        <f t="shared" si="6"/>
        <v>4.173684210526929E-2</v>
      </c>
      <c r="Y7">
        <f t="shared" si="6"/>
        <v>-8.4842105263131629E-2</v>
      </c>
      <c r="Z7">
        <f t="shared" si="6"/>
        <v>-0.12800000000003209</v>
      </c>
      <c r="AA7">
        <f t="shared" si="6"/>
        <v>9.6315789473706559E-3</v>
      </c>
      <c r="AB7">
        <f t="shared" si="6"/>
        <v>0.26542105263157012</v>
      </c>
      <c r="AC7">
        <f t="shared" si="6"/>
        <v>0.11094736842106911</v>
      </c>
      <c r="AD7">
        <f t="shared" si="6"/>
        <v>4.3315789473670208E-2</v>
      </c>
      <c r="AF7" s="1">
        <v>132.22763157894701</v>
      </c>
      <c r="AG7" s="1">
        <f t="shared" si="7"/>
        <v>6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38.399210526315798</v>
      </c>
      <c r="K8" s="1">
        <v>37.788421052631598</v>
      </c>
      <c r="L8" s="1">
        <v>38.657368421052603</v>
      </c>
      <c r="M8" s="1">
        <v>38.239736842105302</v>
      </c>
      <c r="N8" s="1">
        <v>37.967631578947397</v>
      </c>
      <c r="O8" s="1">
        <v>38.465789473684197</v>
      </c>
      <c r="P8" s="1">
        <v>37.51</v>
      </c>
      <c r="Q8" s="1">
        <v>38.009473684210498</v>
      </c>
      <c r="R8" s="1">
        <v>37.7089473684211</v>
      </c>
      <c r="S8" s="1">
        <v>37.8892105263158</v>
      </c>
      <c r="T8">
        <f t="shared" si="3"/>
        <v>38.063578947368434</v>
      </c>
      <c r="U8">
        <f t="shared" si="5"/>
        <v>0.33563157894736406</v>
      </c>
      <c r="V8">
        <f t="shared" si="6"/>
        <v>-0.27515789473683583</v>
      </c>
      <c r="W8">
        <f t="shared" si="6"/>
        <v>0.59378947368416846</v>
      </c>
      <c r="X8">
        <f t="shared" si="6"/>
        <v>0.1761578947368676</v>
      </c>
      <c r="Y8">
        <f t="shared" si="6"/>
        <v>-9.5947368421036572E-2</v>
      </c>
      <c r="Z8">
        <f t="shared" si="6"/>
        <v>0.40221052631576271</v>
      </c>
      <c r="AA8">
        <f t="shared" si="6"/>
        <v>-0.55357894736843605</v>
      </c>
      <c r="AB8">
        <f t="shared" si="6"/>
        <v>-5.4105263157936179E-2</v>
      </c>
      <c r="AC8">
        <f t="shared" si="6"/>
        <v>-0.35463157894733399</v>
      </c>
      <c r="AD8">
        <f t="shared" si="6"/>
        <v>-0.17436842105263395</v>
      </c>
      <c r="AF8" s="1">
        <v>132.16999999999999</v>
      </c>
      <c r="AG8" s="1">
        <f t="shared" si="7"/>
        <v>7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22.457631578947399</v>
      </c>
      <c r="K9" s="1">
        <v>22.684473684210499</v>
      </c>
      <c r="L9" s="1">
        <v>22.8744736842105</v>
      </c>
      <c r="M9" s="1">
        <v>22.629473684210499</v>
      </c>
      <c r="N9" s="1">
        <v>22.783947368421099</v>
      </c>
      <c r="O9" s="1">
        <v>22.677631578947398</v>
      </c>
      <c r="P9" s="1">
        <v>22.578157894736801</v>
      </c>
      <c r="Q9" s="1">
        <v>23.0497368421053</v>
      </c>
      <c r="R9" s="1">
        <v>23.126842105263201</v>
      </c>
      <c r="S9" s="1">
        <v>22.942894736842099</v>
      </c>
      <c r="T9">
        <f t="shared" si="3"/>
        <v>22.78052631578948</v>
      </c>
      <c r="U9">
        <f t="shared" si="5"/>
        <v>-0.32289473684208048</v>
      </c>
      <c r="V9">
        <f t="shared" si="6"/>
        <v>-9.6052631578981362E-2</v>
      </c>
      <c r="W9">
        <f t="shared" si="6"/>
        <v>9.3947368421019917E-2</v>
      </c>
      <c r="X9">
        <f t="shared" si="6"/>
        <v>-0.15105263157898108</v>
      </c>
      <c r="Y9">
        <f t="shared" si="6"/>
        <v>3.4210526316194034E-3</v>
      </c>
      <c r="Z9">
        <f t="shared" si="6"/>
        <v>-0.10289473684208161</v>
      </c>
      <c r="AA9">
        <f t="shared" si="6"/>
        <v>-0.20236842105267883</v>
      </c>
      <c r="AB9">
        <f t="shared" si="6"/>
        <v>0.26921052631582043</v>
      </c>
      <c r="AC9">
        <f t="shared" si="6"/>
        <v>0.34631578947372077</v>
      </c>
      <c r="AD9">
        <f t="shared" si="6"/>
        <v>0.16236842105261928</v>
      </c>
      <c r="AF9" s="1">
        <v>132.430526315789</v>
      </c>
      <c r="AG9" s="1">
        <f t="shared" si="7"/>
        <v>8</v>
      </c>
    </row>
    <row r="10" spans="1:33" ht="13.15" x14ac:dyDescent="0.4">
      <c r="A10" t="s">
        <v>30</v>
      </c>
      <c r="B10">
        <f t="array" ref="B10">SUM(B$2:B$9 * $T$2:$T$9)</f>
        <v>357.04768421052609</v>
      </c>
      <c r="C10">
        <f t="array" ref="C10">SUM(C$2:C$9 * $T$2:$T$9)</f>
        <v>75.155631578947151</v>
      </c>
      <c r="D10">
        <f t="array" ref="D10">SUM(D$2:D$9 * $T$2:$T$9)</f>
        <v>174.04273684210497</v>
      </c>
      <c r="E10">
        <f t="array" ref="E10">SUM(E$2:E$9 * $T$2:$T$9)</f>
        <v>113.08221052631555</v>
      </c>
      <c r="F10">
        <f t="array" ref="F10">SUM(F$2:F$9 * $T$2:$T$9)</f>
        <v>74.965842105262851</v>
      </c>
      <c r="G10">
        <f t="array" ref="G10">SUM(G$2:G$9 * $T$2:$T$9)</f>
        <v>75.137526315789245</v>
      </c>
      <c r="H10">
        <f t="array" ref="H10">SUM(H$2:H$9 * $T$2:$T$9)</f>
        <v>113.36789473684181</v>
      </c>
      <c r="I10">
        <f t="array" ref="I10">SUM(I$2:I$9 * $T$2:$T$9)</f>
        <v>74.852263157894498</v>
      </c>
      <c r="J10" s="3"/>
      <c r="K10" s="3"/>
      <c r="L10" s="3"/>
      <c r="M10" s="3"/>
      <c r="U10">
        <f t="shared" ref="U10:AD10" si="8">SUM(U$2:U$9)</f>
        <v>-0.80663157894746718</v>
      </c>
      <c r="V10">
        <f t="shared" si="8"/>
        <v>-0.88110526315749382</v>
      </c>
      <c r="W10">
        <f t="shared" si="8"/>
        <v>0.89310526315803074</v>
      </c>
      <c r="X10">
        <f t="shared" si="8"/>
        <v>0.34205263157883081</v>
      </c>
      <c r="Y10">
        <f t="shared" si="8"/>
        <v>-3.1578947378818611E-4</v>
      </c>
      <c r="Z10">
        <f t="shared" si="8"/>
        <v>0.5265263157893294</v>
      </c>
      <c r="AA10">
        <f t="shared" si="8"/>
        <v>-1.5792631578945908</v>
      </c>
      <c r="AB10">
        <f t="shared" si="8"/>
        <v>1.2812631578944185</v>
      </c>
      <c r="AC10">
        <f t="shared" si="8"/>
        <v>0.52836842105271842</v>
      </c>
      <c r="AD10">
        <f t="shared" si="8"/>
        <v>-0.30399999999967164</v>
      </c>
      <c r="AE10" t="s">
        <v>30</v>
      </c>
      <c r="AF10" s="1">
        <v>132.16078947368399</v>
      </c>
      <c r="AG10" s="1">
        <f t="shared" si="7"/>
        <v>9</v>
      </c>
    </row>
    <row r="11" spans="1:33" ht="13.15" x14ac:dyDescent="0.4">
      <c r="A11" t="s">
        <v>31</v>
      </c>
      <c r="B11">
        <f t="shared" ref="B11:I11" si="9">B10/8</f>
        <v>44.630960526315761</v>
      </c>
      <c r="C11">
        <f t="shared" si="9"/>
        <v>9.3944539473683939</v>
      </c>
      <c r="D11">
        <f t="shared" si="9"/>
        <v>21.755342105263122</v>
      </c>
      <c r="E11">
        <f t="shared" si="9"/>
        <v>14.135276315789444</v>
      </c>
      <c r="F11">
        <f t="shared" si="9"/>
        <v>9.3707302631578564</v>
      </c>
      <c r="G11">
        <f t="shared" si="9"/>
        <v>9.3921907894736556</v>
      </c>
      <c r="H11">
        <f t="shared" si="9"/>
        <v>14.170986842105226</v>
      </c>
      <c r="I11">
        <f t="shared" si="9"/>
        <v>9.3565328947368123</v>
      </c>
      <c r="J11" s="3"/>
      <c r="K11" s="3"/>
      <c r="L11" s="3"/>
      <c r="M11" s="3"/>
      <c r="U11">
        <f t="shared" ref="U11:AD11" si="10">U10/8</f>
        <v>-0.1008289473684334</v>
      </c>
      <c r="V11">
        <f t="shared" si="10"/>
        <v>-0.11013815789468673</v>
      </c>
      <c r="W11">
        <f t="shared" si="10"/>
        <v>0.11163815789475384</v>
      </c>
      <c r="X11">
        <f t="shared" si="10"/>
        <v>4.2756578947353852E-2</v>
      </c>
      <c r="Y11">
        <f t="shared" si="10"/>
        <v>-3.9473684223523264E-5</v>
      </c>
      <c r="Z11">
        <f t="shared" si="10"/>
        <v>6.5815789473666175E-2</v>
      </c>
      <c r="AA11">
        <f t="shared" si="10"/>
        <v>-0.19740789473682385</v>
      </c>
      <c r="AB11">
        <f t="shared" si="10"/>
        <v>0.16015789473680231</v>
      </c>
      <c r="AC11">
        <f t="shared" si="10"/>
        <v>6.6046052631589802E-2</v>
      </c>
      <c r="AD11">
        <f t="shared" si="10"/>
        <v>-3.7999999999958955E-2</v>
      </c>
      <c r="AE11" t="s">
        <v>31</v>
      </c>
      <c r="AF11" s="1">
        <v>132.11605263157901</v>
      </c>
      <c r="AG11" s="1">
        <f t="shared" si="7"/>
        <v>10</v>
      </c>
    </row>
    <row r="12" spans="1:33" ht="13.15" x14ac:dyDescent="0.4">
      <c r="A12" t="s">
        <v>32</v>
      </c>
      <c r="C12">
        <f t="shared" ref="C12:I12" si="11">80*POWER(C11,2)</f>
        <v>7060.4611975380476</v>
      </c>
      <c r="D12">
        <f t="shared" si="11"/>
        <v>37863.592809362752</v>
      </c>
      <c r="E12">
        <f t="shared" si="11"/>
        <v>15984.482921897437</v>
      </c>
      <c r="F12">
        <f t="shared" si="11"/>
        <v>7024.8468531890012</v>
      </c>
      <c r="G12">
        <f t="shared" si="11"/>
        <v>7057.0598260699007</v>
      </c>
      <c r="H12">
        <f t="shared" si="11"/>
        <v>16065.349446329556</v>
      </c>
      <c r="I12">
        <f t="shared" si="11"/>
        <v>7003.5766248233631</v>
      </c>
      <c r="J12" s="3"/>
      <c r="K12" s="3"/>
      <c r="L12" s="3"/>
      <c r="M12" s="3"/>
      <c r="U12">
        <f t="array" ref="U12">SUM(POWER(U2:U9, 2))</f>
        <v>0.4640631135733867</v>
      </c>
      <c r="V12">
        <f t="array" ref="V12">SUM(POWER(V2:V9, 2))</f>
        <v>0.33291026038786542</v>
      </c>
      <c r="W12">
        <f t="array" ref="W12">SUM(POWER(W2:W9, 2))</f>
        <v>0.62510019113571347</v>
      </c>
      <c r="X12">
        <f t="array" ref="X12">SUM(POWER(X2:X9, 2))</f>
        <v>0.25450955401663916</v>
      </c>
      <c r="Y12">
        <f t="array" ref="Y12">SUM(POWER(Y2:Y9, 2))</f>
        <v>0.10346628531850136</v>
      </c>
      <c r="Z12">
        <f t="array" ref="Z12">SUM(POWER(Z2:Z9, 2))</f>
        <v>0.5456727257617886</v>
      </c>
      <c r="AA12">
        <f t="array" ref="AA12">SUM(POWER(AA2:AA9, 2))</f>
        <v>0.6932518116343922</v>
      </c>
      <c r="AB12">
        <f t="array" ref="AB12">SUM(POWER(AB2:AB9, 2))</f>
        <v>0.34698050969518529</v>
      </c>
      <c r="AC12">
        <f t="array" ref="AC12">SUM(POWER(AC2:AC9, 2))</f>
        <v>0.41754683933515696</v>
      </c>
      <c r="AD12">
        <f t="array" ref="AD12">SUM(POWER(AD2:AD9, 2))</f>
        <v>0.27983821052624286</v>
      </c>
      <c r="AE12" t="s">
        <v>33</v>
      </c>
      <c r="AF12" s="1">
        <v>22.683421052631601</v>
      </c>
      <c r="AG12" s="1">
        <f t="shared" si="7"/>
        <v>11</v>
      </c>
    </row>
    <row r="13" spans="1:33" ht="13.15" x14ac:dyDescent="0.4">
      <c r="A13" t="s">
        <v>34</v>
      </c>
      <c r="C13">
        <f t="shared" ref="C13:I13" si="12">C12/$B$17</f>
        <v>7.1998919272904152E-2</v>
      </c>
      <c r="D13">
        <f t="shared" si="12"/>
        <v>0.38611327019458946</v>
      </c>
      <c r="E13">
        <f t="shared" si="12"/>
        <v>0.16300146170537846</v>
      </c>
      <c r="F13">
        <f t="shared" si="12"/>
        <v>7.1635742671262534E-2</v>
      </c>
      <c r="G13">
        <f t="shared" si="12"/>
        <v>7.1964233851810458E-2</v>
      </c>
      <c r="H13">
        <f t="shared" si="12"/>
        <v>0.16382609655593167</v>
      </c>
      <c r="I13">
        <f t="shared" si="12"/>
        <v>7.1418839920554436E-2</v>
      </c>
      <c r="J13" s="3"/>
      <c r="K13" s="3"/>
      <c r="L13" s="3"/>
      <c r="M13" s="3"/>
      <c r="AF13" s="1">
        <v>22.94</v>
      </c>
      <c r="AG13" s="1">
        <f t="shared" si="7"/>
        <v>12</v>
      </c>
    </row>
    <row r="14" spans="1:33" ht="13.15" x14ac:dyDescent="0.4">
      <c r="J14" s="3"/>
      <c r="K14" s="3"/>
      <c r="L14" s="3"/>
      <c r="M14" s="3"/>
      <c r="AF14" s="1">
        <v>22.8605263157895</v>
      </c>
      <c r="AG14" s="1">
        <f t="shared" si="7"/>
        <v>13</v>
      </c>
    </row>
    <row r="15" spans="1:33" ht="13.15" x14ac:dyDescent="0.4">
      <c r="J15" s="3"/>
      <c r="K15" s="3"/>
      <c r="L15" s="3"/>
      <c r="M15" s="3"/>
      <c r="AF15" s="1">
        <v>23.1044736842105</v>
      </c>
      <c r="AG15" s="1">
        <f t="shared" si="7"/>
        <v>14</v>
      </c>
    </row>
    <row r="16" spans="1:33" x14ac:dyDescent="0.35">
      <c r="U16">
        <f>SUM(U12:AD12)/$B$17</f>
        <v>4.1435827568973126E-5</v>
      </c>
      <c r="AF16" s="1">
        <v>22.758947368421101</v>
      </c>
      <c r="AG16" s="1">
        <f t="shared" si="7"/>
        <v>15</v>
      </c>
    </row>
    <row r="17" spans="1:33" x14ac:dyDescent="0.35">
      <c r="A17" t="s">
        <v>35</v>
      </c>
      <c r="B17">
        <f>SUM(C12:I12) + SUM(U12:AD12)</f>
        <v>98063.433018711425</v>
      </c>
      <c r="AF17" s="1">
        <v>22.8878947368421</v>
      </c>
      <c r="AG17" s="1">
        <f t="shared" si="7"/>
        <v>16</v>
      </c>
    </row>
    <row r="18" spans="1:33" x14ac:dyDescent="0.35">
      <c r="AF18" s="1">
        <v>22.995526315789501</v>
      </c>
      <c r="AG18" s="1">
        <f t="shared" si="7"/>
        <v>17</v>
      </c>
    </row>
    <row r="19" spans="1:33" x14ac:dyDescent="0.35">
      <c r="AF19" s="1">
        <v>22.911052631578901</v>
      </c>
      <c r="AG19" s="1">
        <f t="shared" si="7"/>
        <v>18</v>
      </c>
    </row>
    <row r="20" spans="1:33" x14ac:dyDescent="0.35">
      <c r="E20" t="s">
        <v>36</v>
      </c>
      <c r="F20">
        <f>SUM(C13:I13) + U16</f>
        <v>1</v>
      </c>
      <c r="AF20" s="1">
        <v>23.050263157894701</v>
      </c>
      <c r="AG20" s="1">
        <f t="shared" si="7"/>
        <v>19</v>
      </c>
    </row>
    <row r="21" spans="1:33" x14ac:dyDescent="0.35">
      <c r="AF21" s="1">
        <v>22.801842105263201</v>
      </c>
      <c r="AG21" s="1">
        <f t="shared" si="7"/>
        <v>20</v>
      </c>
    </row>
    <row r="22" spans="1:33" x14ac:dyDescent="0.35">
      <c r="AF22" s="1">
        <v>38.240263157894702</v>
      </c>
      <c r="AG22" s="1">
        <f t="shared" si="7"/>
        <v>21</v>
      </c>
    </row>
    <row r="23" spans="1:33" x14ac:dyDescent="0.35">
      <c r="AF23" s="1">
        <v>37.619473684210497</v>
      </c>
      <c r="AG23" s="1">
        <f t="shared" si="7"/>
        <v>22</v>
      </c>
    </row>
    <row r="24" spans="1:33" x14ac:dyDescent="0.35">
      <c r="AF24" s="1">
        <v>38.5692105263158</v>
      </c>
      <c r="AG24" s="1">
        <f t="shared" si="7"/>
        <v>23</v>
      </c>
    </row>
    <row r="25" spans="1:33" x14ac:dyDescent="0.35">
      <c r="AF25" s="1">
        <v>38.445263157894701</v>
      </c>
      <c r="AG25" s="1">
        <f t="shared" si="7"/>
        <v>24</v>
      </c>
    </row>
    <row r="26" spans="1:33" x14ac:dyDescent="0.35">
      <c r="AF26" s="1">
        <v>38.0128947368421</v>
      </c>
      <c r="AG26" s="1">
        <f t="shared" si="7"/>
        <v>25</v>
      </c>
    </row>
    <row r="27" spans="1:33" x14ac:dyDescent="0.35">
      <c r="AF27" s="1">
        <v>38.669210526315801</v>
      </c>
      <c r="AG27" s="1">
        <f t="shared" si="7"/>
        <v>26</v>
      </c>
    </row>
    <row r="28" spans="1:33" x14ac:dyDescent="0.35">
      <c r="M28">
        <v>7.1998919272904152E-2</v>
      </c>
      <c r="N28">
        <v>0.38611327019458946</v>
      </c>
      <c r="O28">
        <v>0.16300146170537846</v>
      </c>
      <c r="P28">
        <v>7.1635742671262534E-2</v>
      </c>
      <c r="Q28">
        <v>7.1964233851810458E-2</v>
      </c>
      <c r="R28">
        <v>0.16382609655593167</v>
      </c>
      <c r="S28">
        <v>7.1418839920554436E-2</v>
      </c>
      <c r="AF28" s="1">
        <v>37.590789473684197</v>
      </c>
      <c r="AG28" s="1">
        <f t="shared" si="7"/>
        <v>27</v>
      </c>
    </row>
    <row r="29" spans="1:33" x14ac:dyDescent="0.35">
      <c r="M29">
        <v>9.027968211730587E-3</v>
      </c>
      <c r="N29">
        <v>0.83217269270062688</v>
      </c>
      <c r="O29">
        <v>6.5039565189487808E-2</v>
      </c>
      <c r="P29">
        <v>8.3814759204112726E-3</v>
      </c>
      <c r="Q29">
        <v>9.1079833393259268E-3</v>
      </c>
      <c r="R29">
        <v>6.7716563160014329E-2</v>
      </c>
      <c r="S29">
        <v>8.1495591150819238E-3</v>
      </c>
      <c r="AF29" s="1">
        <v>38.123684210526299</v>
      </c>
      <c r="AG29" s="1">
        <f t="shared" si="7"/>
        <v>28</v>
      </c>
    </row>
    <row r="30" spans="1:33" x14ac:dyDescent="0.35">
      <c r="AF30" s="1">
        <v>37.950000000000003</v>
      </c>
      <c r="AG30" s="1">
        <f t="shared" si="7"/>
        <v>29</v>
      </c>
    </row>
    <row r="31" spans="1:33" x14ac:dyDescent="0.35">
      <c r="AF31" s="1">
        <v>37.744210526315797</v>
      </c>
      <c r="AG31" s="1">
        <f t="shared" si="7"/>
        <v>30</v>
      </c>
    </row>
    <row r="32" spans="1:33" x14ac:dyDescent="0.35">
      <c r="AF32" s="1">
        <v>22.546842105263199</v>
      </c>
      <c r="AG32" s="1">
        <f t="shared" si="7"/>
        <v>31</v>
      </c>
    </row>
    <row r="33" spans="2:33" x14ac:dyDescent="0.35">
      <c r="AF33" s="1">
        <v>22.8755263157895</v>
      </c>
      <c r="AG33" s="1">
        <f t="shared" si="7"/>
        <v>32</v>
      </c>
    </row>
    <row r="34" spans="2:33" x14ac:dyDescent="0.35">
      <c r="AF34" s="1">
        <v>22.738947368421101</v>
      </c>
      <c r="AG34" s="1">
        <f t="shared" si="7"/>
        <v>33</v>
      </c>
    </row>
    <row r="35" spans="2:33" x14ac:dyDescent="0.35">
      <c r="AF35" s="1">
        <v>22.801842105263201</v>
      </c>
      <c r="AG35" s="1">
        <f t="shared" si="7"/>
        <v>34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P36" t="s">
        <v>55</v>
      </c>
      <c r="Q36" t="s">
        <v>56</v>
      </c>
      <c r="AF36" s="1">
        <v>23.050526315789501</v>
      </c>
      <c r="AG36" s="1">
        <f t="shared" si="7"/>
        <v>35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O37" t="s">
        <v>37</v>
      </c>
      <c r="P37">
        <v>7.1998919272904152E-2</v>
      </c>
      <c r="Q37">
        <v>9.027968211730587E-3</v>
      </c>
      <c r="AF37" s="1">
        <v>22.75</v>
      </c>
      <c r="AG37" s="1">
        <f t="shared" si="7"/>
        <v>36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O38" t="s">
        <v>40</v>
      </c>
      <c r="P38">
        <v>0.38611327019458946</v>
      </c>
      <c r="Q38">
        <v>0.83217269270062688</v>
      </c>
      <c r="AF38" s="1">
        <v>22.657894736842099</v>
      </c>
      <c r="AG38" s="1">
        <f t="shared" si="7"/>
        <v>37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O39" t="s">
        <v>57</v>
      </c>
      <c r="P39">
        <v>0.16300146170537846</v>
      </c>
      <c r="Q39">
        <v>6.5039565189487808E-2</v>
      </c>
      <c r="AF39" s="1">
        <v>23.220263157894699</v>
      </c>
      <c r="AG39" s="1">
        <f t="shared" si="7"/>
        <v>38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O40" t="s">
        <v>58</v>
      </c>
      <c r="P40">
        <v>7.1635742671262534E-2</v>
      </c>
      <c r="Q40">
        <v>8.3814759204112726E-3</v>
      </c>
      <c r="AF40" s="1">
        <v>23.178421052631599</v>
      </c>
      <c r="AG40" s="1">
        <f t="shared" si="7"/>
        <v>39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O41" t="s">
        <v>59</v>
      </c>
      <c r="P41">
        <v>7.1964233851810458E-2</v>
      </c>
      <c r="Q41">
        <v>9.1079833393259268E-3</v>
      </c>
      <c r="AF41" s="1">
        <v>23.172631578947399</v>
      </c>
      <c r="AG41" s="1">
        <f t="shared" si="7"/>
        <v>40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O42" t="s">
        <v>60</v>
      </c>
      <c r="P42">
        <v>0.16382609655593167</v>
      </c>
      <c r="Q42">
        <v>6.7716563160014329E-2</v>
      </c>
      <c r="AF42" s="1">
        <v>57.071052631579001</v>
      </c>
      <c r="AG42" s="1">
        <f t="shared" si="7"/>
        <v>41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O43" t="s">
        <v>61</v>
      </c>
      <c r="P43">
        <v>7.1418839920554436E-2</v>
      </c>
      <c r="Q43">
        <v>8.1495591150819238E-3</v>
      </c>
      <c r="AF43" s="1">
        <v>57.058947368421101</v>
      </c>
      <c r="AG43" s="1">
        <f t="shared" si="7"/>
        <v>42</v>
      </c>
    </row>
    <row r="44" spans="2:33" ht="13.15" x14ac:dyDescent="0.4">
      <c r="E44" s="3" t="s">
        <v>41</v>
      </c>
      <c r="F44" s="3" t="s">
        <v>42</v>
      </c>
      <c r="G44" s="3">
        <v>9.81</v>
      </c>
      <c r="AF44" s="1">
        <v>57.134473684210498</v>
      </c>
      <c r="AG44" s="1">
        <f t="shared" si="7"/>
        <v>43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AF45" s="1">
        <v>57.156315789473702</v>
      </c>
      <c r="AG45" s="1">
        <f t="shared" si="7"/>
        <v>44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AF46" s="1">
        <v>57.359473684210499</v>
      </c>
      <c r="AG46" s="1">
        <f t="shared" si="7"/>
        <v>45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v>57.100789473684202</v>
      </c>
      <c r="AG47" s="1">
        <f t="shared" si="7"/>
        <v>46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v>57.033157894736803</v>
      </c>
      <c r="AG48" s="1">
        <f t="shared" si="7"/>
        <v>47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v>57.395526315789503</v>
      </c>
      <c r="AG49" s="1">
        <f t="shared" si="7"/>
        <v>48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v>57.366578947368403</v>
      </c>
      <c r="AG50" s="1">
        <f t="shared" si="7"/>
        <v>49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v>57.1102631578947</v>
      </c>
      <c r="AG51" s="1">
        <f t="shared" si="7"/>
        <v>50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v>22.742105263157899</v>
      </c>
      <c r="AG52" s="1">
        <f t="shared" si="7"/>
        <v>51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v>22.931578947368401</v>
      </c>
      <c r="AG53" s="1">
        <f t="shared" si="7"/>
        <v>52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v>22.837894736842099</v>
      </c>
      <c r="AG54" s="1">
        <f t="shared" si="7"/>
        <v>53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v>22.965</v>
      </c>
      <c r="AG55" s="1">
        <f t="shared" si="7"/>
        <v>54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v>22.838421052631599</v>
      </c>
      <c r="AG56" s="1">
        <f t="shared" si="7"/>
        <v>55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v>22.795263157894698</v>
      </c>
      <c r="AG57" s="1">
        <f t="shared" si="7"/>
        <v>56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v>22.932894736842101</v>
      </c>
      <c r="AG58" s="1">
        <f t="shared" si="7"/>
        <v>57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v>23.188684210526301</v>
      </c>
      <c r="AG59" s="1">
        <f t="shared" si="7"/>
        <v>58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v>23.0342105263158</v>
      </c>
      <c r="AG60" s="1">
        <f t="shared" si="7"/>
        <v>59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v>22.966578947368401</v>
      </c>
      <c r="AG61" s="1">
        <f t="shared" si="7"/>
        <v>60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v>38.399210526315798</v>
      </c>
      <c r="AG62" s="1">
        <f t="shared" si="7"/>
        <v>61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v>37.788421052631598</v>
      </c>
      <c r="AG63" s="1">
        <f t="shared" si="7"/>
        <v>62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v>38.657368421052603</v>
      </c>
      <c r="AG64" s="1">
        <f t="shared" si="7"/>
        <v>63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v>38.239736842105302</v>
      </c>
      <c r="AG65" s="1">
        <f t="shared" si="7"/>
        <v>64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v>37.967631578947397</v>
      </c>
      <c r="AG66" s="1">
        <f t="shared" si="7"/>
        <v>65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v>38.465789473684197</v>
      </c>
      <c r="AG67" s="1">
        <f t="shared" si="7"/>
        <v>66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v>37.51</v>
      </c>
      <c r="AG68" s="1">
        <f t="shared" ref="AG68:AG81" si="13">AG67+1</f>
        <v>67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v>38.009473684210498</v>
      </c>
      <c r="AG69" s="1">
        <f t="shared" si="13"/>
        <v>68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v>37.7089473684211</v>
      </c>
      <c r="AG70" s="1">
        <f t="shared" si="13"/>
        <v>69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v>37.8892105263158</v>
      </c>
      <c r="AG71" s="1">
        <f t="shared" si="13"/>
        <v>70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v>22.457631578947399</v>
      </c>
      <c r="AG72" s="1">
        <f t="shared" si="13"/>
        <v>71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v>22.684473684210499</v>
      </c>
      <c r="AG73" s="1">
        <f t="shared" si="13"/>
        <v>72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v>22.8744736842105</v>
      </c>
      <c r="AG74" s="1">
        <f t="shared" si="13"/>
        <v>73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v>22.629473684210499</v>
      </c>
      <c r="AG75" s="1">
        <f t="shared" si="13"/>
        <v>74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v>22.783947368421099</v>
      </c>
      <c r="AG76" s="1">
        <f t="shared" si="13"/>
        <v>75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v>22.677631578947398</v>
      </c>
      <c r="AG77" s="1">
        <f t="shared" si="13"/>
        <v>76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v>22.578157894736801</v>
      </c>
      <c r="AG78" s="1">
        <f t="shared" si="13"/>
        <v>77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v>23.0497368421053</v>
      </c>
      <c r="AG79" s="1">
        <f t="shared" si="13"/>
        <v>78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v>23.126842105263201</v>
      </c>
      <c r="AG80" s="1">
        <f t="shared" si="13"/>
        <v>79</v>
      </c>
    </row>
    <row r="81" spans="5:33" ht="13.15" x14ac:dyDescent="0.4">
      <c r="E81" s="3" t="s">
        <v>41</v>
      </c>
      <c r="F81" s="3" t="s">
        <v>50</v>
      </c>
      <c r="G81" s="3">
        <v>9.9178947368421095</v>
      </c>
      <c r="AF81" s="1">
        <v>22.942894736842099</v>
      </c>
      <c r="AG81" s="1">
        <f t="shared" si="13"/>
        <v>80</v>
      </c>
    </row>
    <row r="82" spans="5:33" ht="13.15" x14ac:dyDescent="0.4">
      <c r="E82" s="3" t="s">
        <v>41</v>
      </c>
      <c r="F82" s="3" t="s">
        <v>50</v>
      </c>
      <c r="G82" s="3">
        <v>10.0384210526316</v>
      </c>
    </row>
    <row r="83" spans="5:33" ht="13.15" x14ac:dyDescent="0.4">
      <c r="E83" s="3" t="s">
        <v>41</v>
      </c>
      <c r="F83" s="3" t="s">
        <v>50</v>
      </c>
      <c r="G83" s="3">
        <v>9.8031578947368399</v>
      </c>
    </row>
    <row r="84" spans="5:33" ht="13.15" x14ac:dyDescent="0.4">
      <c r="E84" s="3" t="s">
        <v>41</v>
      </c>
      <c r="F84" s="3" t="s">
        <v>50</v>
      </c>
      <c r="G84" s="3">
        <v>9.7578947368421094</v>
      </c>
    </row>
    <row r="85" spans="5:33" ht="13.15" x14ac:dyDescent="0.4">
      <c r="E85" s="3" t="s">
        <v>41</v>
      </c>
      <c r="F85" s="3" t="s">
        <v>50</v>
      </c>
      <c r="G85" s="3">
        <v>9.7839473684210496</v>
      </c>
    </row>
    <row r="86" spans="5:33" ht="13.15" x14ac:dyDescent="0.4">
      <c r="E86" s="3" t="s">
        <v>41</v>
      </c>
      <c r="F86" s="3" t="s">
        <v>50</v>
      </c>
      <c r="G86" s="3">
        <v>9.8273684210526309</v>
      </c>
    </row>
    <row r="87" spans="5:33" ht="13.15" x14ac:dyDescent="0.4">
      <c r="E87" s="3" t="s">
        <v>41</v>
      </c>
      <c r="F87" s="3" t="s">
        <v>51</v>
      </c>
      <c r="G87" s="3">
        <v>1.00763157894737</v>
      </c>
    </row>
    <row r="88" spans="5:33" ht="13.15" x14ac:dyDescent="0.4">
      <c r="E88" s="3" t="s">
        <v>41</v>
      </c>
      <c r="F88" s="3" t="s">
        <v>51</v>
      </c>
      <c r="G88" s="3">
        <v>0.96552631578947401</v>
      </c>
    </row>
    <row r="89" spans="5:33" ht="13.15" x14ac:dyDescent="0.4">
      <c r="E89" s="3" t="s">
        <v>41</v>
      </c>
      <c r="F89" s="3" t="s">
        <v>51</v>
      </c>
      <c r="G89" s="3">
        <v>0.99421052631578899</v>
      </c>
    </row>
    <row r="90" spans="5:33" ht="13.15" x14ac:dyDescent="0.4">
      <c r="E90" s="3" t="s">
        <v>41</v>
      </c>
      <c r="F90" s="3" t="s">
        <v>51</v>
      </c>
      <c r="G90" s="3">
        <v>1.0065789473684199</v>
      </c>
    </row>
    <row r="91" spans="5:33" ht="13.15" x14ac:dyDescent="0.4">
      <c r="E91" s="3" t="s">
        <v>41</v>
      </c>
      <c r="F91" s="3" t="s">
        <v>51</v>
      </c>
      <c r="G91" s="3">
        <v>0.94052631578947399</v>
      </c>
    </row>
    <row r="92" spans="5:33" ht="13.15" x14ac:dyDescent="0.4">
      <c r="E92" s="3" t="s">
        <v>41</v>
      </c>
      <c r="F92" s="3" t="s">
        <v>51</v>
      </c>
      <c r="G92" s="3">
        <v>0.98921052631578898</v>
      </c>
    </row>
    <row r="93" spans="5:33" ht="13.15" x14ac:dyDescent="0.4">
      <c r="E93" s="3" t="s">
        <v>41</v>
      </c>
      <c r="F93" s="3" t="s">
        <v>51</v>
      </c>
      <c r="G93" s="3">
        <v>0.95605263157894704</v>
      </c>
    </row>
    <row r="94" spans="5:33" ht="13.15" x14ac:dyDescent="0.4">
      <c r="E94" s="3" t="s">
        <v>41</v>
      </c>
      <c r="F94" s="3" t="s">
        <v>51</v>
      </c>
      <c r="G94" s="3">
        <v>0.99210526315789505</v>
      </c>
    </row>
    <row r="95" spans="5:33" ht="13.15" x14ac:dyDescent="0.4">
      <c r="E95" s="3" t="s">
        <v>41</v>
      </c>
      <c r="F95" s="3" t="s">
        <v>51</v>
      </c>
      <c r="G95" s="3">
        <v>0.977368421052632</v>
      </c>
    </row>
    <row r="96" spans="5:33" ht="13.15" x14ac:dyDescent="0.4">
      <c r="E96" s="3" t="s">
        <v>41</v>
      </c>
      <c r="F96" s="3" t="s">
        <v>51</v>
      </c>
      <c r="G96" s="3">
        <v>0.978157894736842</v>
      </c>
    </row>
    <row r="97" spans="5:7" ht="13.15" x14ac:dyDescent="0.4">
      <c r="E97" s="3" t="s">
        <v>41</v>
      </c>
      <c r="F97" s="3" t="s">
        <v>52</v>
      </c>
      <c r="G97" s="3">
        <v>1.01289473684211</v>
      </c>
    </row>
    <row r="98" spans="5:7" ht="13.15" x14ac:dyDescent="0.4">
      <c r="E98" s="3" t="s">
        <v>41</v>
      </c>
      <c r="F98" s="3" t="s">
        <v>52</v>
      </c>
      <c r="G98" s="3">
        <v>0.95342105263157895</v>
      </c>
    </row>
    <row r="99" spans="5:7" ht="13.15" x14ac:dyDescent="0.4">
      <c r="E99" s="3" t="s">
        <v>41</v>
      </c>
      <c r="F99" s="3" t="s">
        <v>52</v>
      </c>
      <c r="G99" s="3">
        <v>0.99184210526315797</v>
      </c>
    </row>
    <row r="100" spans="5:7" ht="13.15" x14ac:dyDescent="0.4">
      <c r="E100" s="3" t="s">
        <v>41</v>
      </c>
      <c r="F100" s="3" t="s">
        <v>52</v>
      </c>
      <c r="G100" s="3">
        <v>1</v>
      </c>
    </row>
    <row r="101" spans="5:7" ht="13.15" x14ac:dyDescent="0.4">
      <c r="E101" s="3" t="s">
        <v>41</v>
      </c>
      <c r="F101" s="3" t="s">
        <v>52</v>
      </c>
      <c r="G101" s="3">
        <v>0.93815789473684197</v>
      </c>
    </row>
    <row r="102" spans="5:7" ht="13.15" x14ac:dyDescent="0.4">
      <c r="E102" s="3" t="s">
        <v>41</v>
      </c>
      <c r="F102" s="3" t="s">
        <v>52</v>
      </c>
      <c r="G102" s="3">
        <v>0.99921052631578899</v>
      </c>
    </row>
    <row r="103" spans="5:7" ht="13.15" x14ac:dyDescent="0.4">
      <c r="E103" s="3" t="s">
        <v>41</v>
      </c>
      <c r="F103" s="3" t="s">
        <v>52</v>
      </c>
      <c r="G103" s="3">
        <v>0.95210526315789501</v>
      </c>
    </row>
    <row r="104" spans="5:7" ht="13.15" x14ac:dyDescent="0.4">
      <c r="E104" s="3" t="s">
        <v>41</v>
      </c>
      <c r="F104" s="3" t="s">
        <v>52</v>
      </c>
      <c r="G104" s="3">
        <v>0.98394736842105301</v>
      </c>
    </row>
    <row r="105" spans="5:7" ht="13.15" x14ac:dyDescent="0.4">
      <c r="E105" s="3" t="s">
        <v>41</v>
      </c>
      <c r="F105" s="3" t="s">
        <v>52</v>
      </c>
      <c r="G105" s="3">
        <v>0.97789473684210504</v>
      </c>
    </row>
    <row r="106" spans="5:7" ht="13.15" x14ac:dyDescent="0.4">
      <c r="E106" s="3" t="s">
        <v>41</v>
      </c>
      <c r="F106" s="3" t="s">
        <v>52</v>
      </c>
      <c r="G106" s="3">
        <v>0.98105263157894695</v>
      </c>
    </row>
    <row r="107" spans="5:7" ht="13.15" x14ac:dyDescent="0.4">
      <c r="E107" s="3" t="s">
        <v>41</v>
      </c>
      <c r="F107" s="3" t="s">
        <v>53</v>
      </c>
      <c r="G107" s="3">
        <v>9.3486842105263204</v>
      </c>
    </row>
    <row r="108" spans="5:7" ht="13.15" x14ac:dyDescent="0.4">
      <c r="E108" s="3" t="s">
        <v>41</v>
      </c>
      <c r="F108" s="3" t="s">
        <v>53</v>
      </c>
      <c r="G108" s="3">
        <v>9.3328947368421105</v>
      </c>
    </row>
    <row r="109" spans="5:7" ht="13.15" x14ac:dyDescent="0.4">
      <c r="E109" s="3" t="s">
        <v>41</v>
      </c>
      <c r="F109" s="3" t="s">
        <v>53</v>
      </c>
      <c r="G109" s="3">
        <v>9.4084210526315797</v>
      </c>
    </row>
    <row r="110" spans="5:7" ht="13.15" x14ac:dyDescent="0.4">
      <c r="E110" s="3" t="s">
        <v>41</v>
      </c>
      <c r="F110" s="3" t="s">
        <v>53</v>
      </c>
      <c r="G110" s="3">
        <v>9.2668421052631604</v>
      </c>
    </row>
    <row r="111" spans="5:7" ht="13.15" x14ac:dyDescent="0.4">
      <c r="E111" s="3" t="s">
        <v>41</v>
      </c>
      <c r="F111" s="3" t="s">
        <v>53</v>
      </c>
      <c r="G111" s="3">
        <v>9.3555263157894704</v>
      </c>
    </row>
    <row r="112" spans="5:7" ht="13.15" x14ac:dyDescent="0.4">
      <c r="E112" s="3" t="s">
        <v>41</v>
      </c>
      <c r="F112" s="3" t="s">
        <v>53</v>
      </c>
      <c r="G112" s="3">
        <v>9.3618421052631593</v>
      </c>
    </row>
    <row r="113" spans="5:7" ht="13.15" x14ac:dyDescent="0.4">
      <c r="E113" s="3" t="s">
        <v>41</v>
      </c>
      <c r="F113" s="3" t="s">
        <v>53</v>
      </c>
      <c r="G113" s="3">
        <v>9.2092105263157897</v>
      </c>
    </row>
    <row r="114" spans="5:7" ht="13.15" x14ac:dyDescent="0.4">
      <c r="E114" s="3" t="s">
        <v>41</v>
      </c>
      <c r="F114" s="3" t="s">
        <v>53</v>
      </c>
      <c r="G114" s="3">
        <v>9.1936842105263192</v>
      </c>
    </row>
    <row r="115" spans="5:7" ht="13.15" x14ac:dyDescent="0.4">
      <c r="E115" s="3" t="s">
        <v>41</v>
      </c>
      <c r="F115" s="3" t="s">
        <v>53</v>
      </c>
      <c r="G115" s="3">
        <v>9.3284210526315796</v>
      </c>
    </row>
    <row r="116" spans="5:7" ht="13.15" x14ac:dyDescent="0.4">
      <c r="E116" s="3" t="s">
        <v>41</v>
      </c>
      <c r="F116" s="3" t="s">
        <v>53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0.15143762664923399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0.15143762664923399</v>
      </c>
      <c r="K2" s="1">
        <v>0.15124835533349101</v>
      </c>
      <c r="L2" s="1">
        <v>0.15124912160555801</v>
      </c>
      <c r="M2" s="1">
        <v>0.15150043054281201</v>
      </c>
      <c r="N2" s="1">
        <v>0.15124169739905499</v>
      </c>
      <c r="O2" s="1">
        <v>0.15129417819959901</v>
      </c>
      <c r="P2" s="1">
        <v>0.15136029054033001</v>
      </c>
      <c r="Q2" s="1">
        <v>0.15106482707398999</v>
      </c>
      <c r="R2" s="1">
        <v>0.15137185110698401</v>
      </c>
      <c r="S2" s="1">
        <v>0.151424453362386</v>
      </c>
      <c r="T2">
        <f t="shared" ref="T2:T9" si="3">AVERAGE(J2:S2)</f>
        <v>0.15131928318134391</v>
      </c>
      <c r="U2">
        <f t="shared" ref="U2:AD2" si="4">J2-$T2</f>
        <v>1.1834346789008077E-4</v>
      </c>
      <c r="V2">
        <f t="shared" si="4"/>
        <v>-7.0927847852897408E-5</v>
      </c>
      <c r="W2">
        <f t="shared" si="4"/>
        <v>-7.0161575785904207E-5</v>
      </c>
      <c r="X2">
        <f t="shared" si="4"/>
        <v>1.8114736146809807E-4</v>
      </c>
      <c r="Y2">
        <f t="shared" si="4"/>
        <v>-7.7585782288919214E-5</v>
      </c>
      <c r="Z2">
        <f t="shared" si="4"/>
        <v>-2.5104981744905608E-5</v>
      </c>
      <c r="AA2">
        <f t="shared" si="4"/>
        <v>4.1007358986100417E-5</v>
      </c>
      <c r="AB2">
        <f t="shared" si="4"/>
        <v>-2.5445610735391755E-4</v>
      </c>
      <c r="AC2">
        <f t="shared" si="4"/>
        <v>5.2567925640095714E-5</v>
      </c>
      <c r="AD2">
        <f t="shared" si="4"/>
        <v>1.0517018104208575E-4</v>
      </c>
      <c r="AF2" s="1">
        <f>AF1+1</f>
        <v>2</v>
      </c>
      <c r="AG2" s="1">
        <v>0.15124835533349101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0.88181482027792901</v>
      </c>
      <c r="K3" s="1">
        <v>0.871870294624288</v>
      </c>
      <c r="L3" s="1">
        <v>0.87505180485695999</v>
      </c>
      <c r="M3" s="1">
        <v>0.86576761539017399</v>
      </c>
      <c r="N3" s="1">
        <v>0.87916157137667705</v>
      </c>
      <c r="O3" s="1">
        <v>0.87421870784113298</v>
      </c>
      <c r="P3" s="1">
        <v>0.87005845654576597</v>
      </c>
      <c r="Q3" s="1">
        <v>0.87312949798815798</v>
      </c>
      <c r="R3" s="1">
        <v>0.86752242651772604</v>
      </c>
      <c r="S3" s="1">
        <v>0.87751244925487704</v>
      </c>
      <c r="T3">
        <f t="shared" si="3"/>
        <v>0.87361076446736874</v>
      </c>
      <c r="U3">
        <f t="shared" ref="U3:U9" si="5">J3-T3</f>
        <v>8.2040558105602734E-3</v>
      </c>
      <c r="V3">
        <f t="shared" ref="V3:AD9" si="6">K3-$T3</f>
        <v>-1.7404698430807386E-3</v>
      </c>
      <c r="W3">
        <f t="shared" si="6"/>
        <v>1.4410403895912527E-3</v>
      </c>
      <c r="X3">
        <f t="shared" si="6"/>
        <v>-7.8431490771947443E-3</v>
      </c>
      <c r="Y3">
        <f t="shared" si="6"/>
        <v>5.5508069093083146E-3</v>
      </c>
      <c r="Z3">
        <f t="shared" si="6"/>
        <v>6.0794337376424146E-4</v>
      </c>
      <c r="AA3">
        <f t="shared" si="6"/>
        <v>-3.5523079216027709E-3</v>
      </c>
      <c r="AB3">
        <f t="shared" si="6"/>
        <v>-4.8126647921076238E-4</v>
      </c>
      <c r="AC3">
        <f t="shared" si="6"/>
        <v>-6.088337949642697E-3</v>
      </c>
      <c r="AD3">
        <f t="shared" si="6"/>
        <v>3.9016847875082972E-3</v>
      </c>
      <c r="AF3" s="1">
        <f t="shared" ref="AF3:AF66" si="7">AF2+1</f>
        <v>3</v>
      </c>
      <c r="AG3" s="1">
        <v>0.15124912160555801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0.52296580324585595</v>
      </c>
      <c r="K4" s="1">
        <v>0.53181018610348596</v>
      </c>
      <c r="L4" s="1">
        <v>0.51867085070740704</v>
      </c>
      <c r="M4" s="1">
        <v>0.52042349015386102</v>
      </c>
      <c r="N4" s="1">
        <v>0.52640132636971604</v>
      </c>
      <c r="O4" s="1">
        <v>0.51741693593359295</v>
      </c>
      <c r="P4" s="1">
        <v>0.53217153218944002</v>
      </c>
      <c r="Q4" s="1">
        <v>0.52474291905015202</v>
      </c>
      <c r="R4" s="1">
        <v>0.52714290361467497</v>
      </c>
      <c r="S4" s="1">
        <v>0.53004697099378195</v>
      </c>
      <c r="T4">
        <f t="shared" si="3"/>
        <v>0.52517929183619683</v>
      </c>
      <c r="U4">
        <f t="shared" si="5"/>
        <v>-2.213488590340873E-3</v>
      </c>
      <c r="V4">
        <f t="shared" si="6"/>
        <v>6.6308942672891336E-3</v>
      </c>
      <c r="W4">
        <f t="shared" si="6"/>
        <v>-6.5084411287897881E-3</v>
      </c>
      <c r="X4">
        <f t="shared" si="6"/>
        <v>-4.7558016823358029E-3</v>
      </c>
      <c r="Y4">
        <f t="shared" si="6"/>
        <v>1.2220345335192118E-3</v>
      </c>
      <c r="Z4">
        <f t="shared" si="6"/>
        <v>-7.7623559026038791E-3</v>
      </c>
      <c r="AA4">
        <f t="shared" si="6"/>
        <v>6.9922403532431954E-3</v>
      </c>
      <c r="AB4">
        <f t="shared" si="6"/>
        <v>-4.3637278604480301E-4</v>
      </c>
      <c r="AC4">
        <f t="shared" si="6"/>
        <v>1.9636117784781471E-3</v>
      </c>
      <c r="AD4">
        <f t="shared" si="6"/>
        <v>4.8676791575851253E-3</v>
      </c>
      <c r="AF4" s="1">
        <f t="shared" si="7"/>
        <v>4</v>
      </c>
      <c r="AG4" s="1">
        <v>0.15150043054281201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0.88732095701536995</v>
      </c>
      <c r="K5" s="1">
        <v>0.87460651920605204</v>
      </c>
      <c r="L5" s="1">
        <v>0.87948679062302404</v>
      </c>
      <c r="M5" s="1">
        <v>0.87730837822934005</v>
      </c>
      <c r="N5" s="1">
        <v>0.86788684888989398</v>
      </c>
      <c r="O5" s="1">
        <v>0.87936791629533495</v>
      </c>
      <c r="P5" s="1">
        <v>0.88269087921169398</v>
      </c>
      <c r="Q5" s="1">
        <v>0.861537479893841</v>
      </c>
      <c r="R5" s="1">
        <v>0.86287594436831805</v>
      </c>
      <c r="S5" s="1">
        <v>0.86321078693952902</v>
      </c>
      <c r="T5">
        <f t="shared" si="3"/>
        <v>0.87362925006723968</v>
      </c>
      <c r="U5">
        <f t="shared" si="5"/>
        <v>1.3691706948130267E-2</v>
      </c>
      <c r="V5">
        <f t="shared" si="6"/>
        <v>9.7726913881235333E-4</v>
      </c>
      <c r="W5">
        <f t="shared" si="6"/>
        <v>5.8575405557843574E-3</v>
      </c>
      <c r="X5">
        <f t="shared" si="6"/>
        <v>3.6791281621003646E-3</v>
      </c>
      <c r="Y5">
        <f t="shared" si="6"/>
        <v>-5.7424011773457018E-3</v>
      </c>
      <c r="Z5">
        <f t="shared" si="6"/>
        <v>5.7386662280952683E-3</v>
      </c>
      <c r="AA5">
        <f t="shared" si="6"/>
        <v>9.0616291444542973E-3</v>
      </c>
      <c r="AB5">
        <f t="shared" si="6"/>
        <v>-1.2091770173398686E-2</v>
      </c>
      <c r="AC5">
        <f t="shared" si="6"/>
        <v>-1.0753305698921634E-2</v>
      </c>
      <c r="AD5">
        <f t="shared" si="6"/>
        <v>-1.0418463127710664E-2</v>
      </c>
      <c r="AF5" s="1">
        <f t="shared" si="7"/>
        <v>5</v>
      </c>
      <c r="AG5" s="1">
        <v>0.15124169739905499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0.35053678974824898</v>
      </c>
      <c r="K6" s="1">
        <v>0.35060017356379702</v>
      </c>
      <c r="L6" s="1">
        <v>0.35012511277950897</v>
      </c>
      <c r="M6" s="1">
        <v>0.35000752736248802</v>
      </c>
      <c r="N6" s="1">
        <v>0.348785341909437</v>
      </c>
      <c r="O6" s="1">
        <v>0.35035440487061897</v>
      </c>
      <c r="P6" s="1">
        <v>0.35076117522928502</v>
      </c>
      <c r="Q6" s="1">
        <v>0.34854379943510999</v>
      </c>
      <c r="R6" s="1">
        <v>0.34872542112082899</v>
      </c>
      <c r="S6" s="1">
        <v>0.35029737766970098</v>
      </c>
      <c r="T6">
        <f t="shared" si="3"/>
        <v>0.34987371236890241</v>
      </c>
      <c r="U6">
        <f t="shared" si="5"/>
        <v>6.6307737934656608E-4</v>
      </c>
      <c r="V6">
        <f t="shared" si="6"/>
        <v>7.2646119489461203E-4</v>
      </c>
      <c r="W6">
        <f t="shared" si="6"/>
        <v>2.5140041060656149E-4</v>
      </c>
      <c r="X6">
        <f t="shared" si="6"/>
        <v>1.3381499358561255E-4</v>
      </c>
      <c r="Y6">
        <f t="shared" si="6"/>
        <v>-1.0883704594654153E-3</v>
      </c>
      <c r="Z6">
        <f t="shared" si="6"/>
        <v>4.8069250171656197E-4</v>
      </c>
      <c r="AA6">
        <f t="shared" si="6"/>
        <v>8.8746286038260402E-4</v>
      </c>
      <c r="AB6">
        <f t="shared" si="6"/>
        <v>-1.3299129337924209E-3</v>
      </c>
      <c r="AC6">
        <f t="shared" si="6"/>
        <v>-1.1482912480734186E-3</v>
      </c>
      <c r="AD6">
        <f t="shared" si="6"/>
        <v>4.2366530079857023E-4</v>
      </c>
      <c r="AF6" s="1">
        <f t="shared" si="7"/>
        <v>6</v>
      </c>
      <c r="AG6" s="1">
        <v>0.15129417819959901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0.87972346518965705</v>
      </c>
      <c r="K7" s="1">
        <v>0.87253930153424497</v>
      </c>
      <c r="L7" s="1">
        <v>0.87565027604319401</v>
      </c>
      <c r="M7" s="1">
        <v>0.87094066899614897</v>
      </c>
      <c r="N7" s="1">
        <v>0.87617381798287297</v>
      </c>
      <c r="O7" s="1">
        <v>0.877463810895319</v>
      </c>
      <c r="P7" s="1">
        <v>0.87230570412084396</v>
      </c>
      <c r="Q7" s="1">
        <v>0.86249270683326995</v>
      </c>
      <c r="R7" s="1">
        <v>0.86866560619775302</v>
      </c>
      <c r="S7" s="1">
        <v>0.87110863249872605</v>
      </c>
      <c r="T7">
        <f t="shared" si="3"/>
        <v>0.87270639902920311</v>
      </c>
      <c r="U7">
        <f t="shared" si="5"/>
        <v>7.0170661604539442E-3</v>
      </c>
      <c r="V7">
        <f t="shared" si="6"/>
        <v>-1.6709749495813497E-4</v>
      </c>
      <c r="W7">
        <f t="shared" si="6"/>
        <v>2.9438770139909032E-3</v>
      </c>
      <c r="X7">
        <f t="shared" si="6"/>
        <v>-1.7657300330541359E-3</v>
      </c>
      <c r="Y7">
        <f t="shared" si="6"/>
        <v>3.4674189536698652E-3</v>
      </c>
      <c r="Z7">
        <f t="shared" si="6"/>
        <v>4.7574118661158904E-3</v>
      </c>
      <c r="AA7">
        <f t="shared" si="6"/>
        <v>-4.006949083591449E-4</v>
      </c>
      <c r="AB7">
        <f t="shared" si="6"/>
        <v>-1.0213692195933155E-2</v>
      </c>
      <c r="AC7">
        <f t="shared" si="6"/>
        <v>-4.0407928314500907E-3</v>
      </c>
      <c r="AD7">
        <f t="shared" si="6"/>
        <v>-1.5977665304770516E-3</v>
      </c>
      <c r="AF7" s="1">
        <f t="shared" si="7"/>
        <v>7</v>
      </c>
      <c r="AG7" s="1">
        <v>0.15136029054033001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0.52097767004200002</v>
      </c>
      <c r="K8" s="1">
        <v>0.529466299878536</v>
      </c>
      <c r="L8" s="1">
        <v>0.51755651334181196</v>
      </c>
      <c r="M8" s="1">
        <v>0.52322685921922996</v>
      </c>
      <c r="N8" s="1">
        <v>0.526926586403766</v>
      </c>
      <c r="O8" s="1">
        <v>0.520096010136604</v>
      </c>
      <c r="P8" s="1">
        <v>0.53341177344165702</v>
      </c>
      <c r="Q8" s="1">
        <v>0.52620875280406298</v>
      </c>
      <c r="R8" s="1">
        <v>0.53049722794968202</v>
      </c>
      <c r="S8" s="1">
        <v>0.52798729363714203</v>
      </c>
      <c r="T8">
        <f t="shared" si="3"/>
        <v>0.52563549868544912</v>
      </c>
      <c r="U8">
        <f t="shared" si="5"/>
        <v>-4.6578286434491023E-3</v>
      </c>
      <c r="V8">
        <f t="shared" si="6"/>
        <v>3.8308011930868746E-3</v>
      </c>
      <c r="W8">
        <f t="shared" si="6"/>
        <v>-8.0789853436371573E-3</v>
      </c>
      <c r="X8">
        <f t="shared" si="6"/>
        <v>-2.4086394662191646E-3</v>
      </c>
      <c r="Y8">
        <f t="shared" si="6"/>
        <v>1.2910877183168745E-3</v>
      </c>
      <c r="Z8">
        <f t="shared" si="6"/>
        <v>-5.5394885488451173E-3</v>
      </c>
      <c r="AA8">
        <f t="shared" si="6"/>
        <v>7.7762747562079015E-3</v>
      </c>
      <c r="AB8">
        <f t="shared" si="6"/>
        <v>5.7325411861386399E-4</v>
      </c>
      <c r="AC8">
        <f t="shared" si="6"/>
        <v>4.8617292642328946E-3</v>
      </c>
      <c r="AD8">
        <f t="shared" si="6"/>
        <v>2.3517949516929093E-3</v>
      </c>
      <c r="AF8" s="1">
        <f t="shared" si="7"/>
        <v>8</v>
      </c>
      <c r="AG8" s="1">
        <v>0.15106482707398999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0.89063244934258401</v>
      </c>
      <c r="K9" s="1">
        <v>0.88192559968210305</v>
      </c>
      <c r="L9" s="1">
        <v>0.87452204783126197</v>
      </c>
      <c r="M9" s="1">
        <v>0.88376917314564196</v>
      </c>
      <c r="N9" s="1">
        <v>0.87809943192708395</v>
      </c>
      <c r="O9" s="1">
        <v>0.882253822190604</v>
      </c>
      <c r="P9" s="1">
        <v>0.88609185275076696</v>
      </c>
      <c r="Q9" s="1">
        <v>0.86801288793322695</v>
      </c>
      <c r="R9" s="1">
        <v>0.86509653414540399</v>
      </c>
      <c r="S9" s="1">
        <v>0.87189597944175901</v>
      </c>
      <c r="T9">
        <f t="shared" si="3"/>
        <v>0.87822997783904344</v>
      </c>
      <c r="U9">
        <f t="shared" si="5"/>
        <v>1.2402471503540569E-2</v>
      </c>
      <c r="V9">
        <f t="shared" si="6"/>
        <v>3.6956218430596044E-3</v>
      </c>
      <c r="W9">
        <f t="shared" si="6"/>
        <v>-3.7079300077814681E-3</v>
      </c>
      <c r="X9">
        <f t="shared" si="6"/>
        <v>5.5391953065985211E-3</v>
      </c>
      <c r="Y9">
        <f t="shared" si="6"/>
        <v>-1.3054591195948984E-4</v>
      </c>
      <c r="Z9">
        <f t="shared" si="6"/>
        <v>4.0238443515605571E-3</v>
      </c>
      <c r="AA9">
        <f t="shared" si="6"/>
        <v>7.8618749117235209E-3</v>
      </c>
      <c r="AB9">
        <f t="shared" si="6"/>
        <v>-1.021708990581649E-2</v>
      </c>
      <c r="AC9">
        <f t="shared" si="6"/>
        <v>-1.3133443693639446E-2</v>
      </c>
      <c r="AD9">
        <f t="shared" si="6"/>
        <v>-6.3339983972844349E-3</v>
      </c>
      <c r="AF9" s="1">
        <f t="shared" si="7"/>
        <v>9</v>
      </c>
      <c r="AG9" s="1">
        <v>0.15137185110698401</v>
      </c>
    </row>
    <row r="10" spans="1:33" ht="13.15" x14ac:dyDescent="0.4">
      <c r="A10" t="s">
        <v>30</v>
      </c>
      <c r="B10">
        <f t="array" ref="B10">SUM(B$2:B$9 * $T$2:$T$9)</f>
        <v>5.0501841774747476</v>
      </c>
      <c r="C10">
        <f t="array" ref="C10">SUM(C$2:C$9 * $T$2:$T$9)</f>
        <v>-0.20270699837044914</v>
      </c>
      <c r="D10">
        <f t="array" ref="D10">SUM(D$2:D$9 * $T$2:$T$9)</f>
        <v>-1.9461686053309626</v>
      </c>
      <c r="E10">
        <f t="array" ref="E10">SUM(E$2:E$9 * $T$2:$T$9)</f>
        <v>-0.54407973056168824</v>
      </c>
      <c r="F10">
        <f t="array" ref="F10">SUM(F$2:F$9 * $T$2:$T$9)</f>
        <v>-0.19531427370317256</v>
      </c>
      <c r="G10">
        <f t="array" ref="G10">SUM(G$2:G$9 * $T$2:$T$9)</f>
        <v>-0.2036033155482756</v>
      </c>
      <c r="H10">
        <f t="array" ref="H10">SUM(H$2:H$9 * $T$2:$T$9)</f>
        <v>-0.5551638593811109</v>
      </c>
      <c r="I10">
        <f t="array" ref="I10">SUM(I$2:I$9 * $T$2:$T$9)</f>
        <v>-0.1925931291283367</v>
      </c>
      <c r="J10" s="3"/>
      <c r="K10" s="3"/>
      <c r="L10" s="3"/>
      <c r="M10" s="3"/>
      <c r="U10">
        <f t="shared" ref="U10:AD10" si="8">SUM(U$2:U$9)</f>
        <v>3.5225404036131724E-2</v>
      </c>
      <c r="V10">
        <f t="shared" si="8"/>
        <v>1.3882552451250807E-2</v>
      </c>
      <c r="W10">
        <f t="shared" si="8"/>
        <v>-7.8716596860212429E-3</v>
      </c>
      <c r="X10">
        <f t="shared" si="8"/>
        <v>-7.2400344350512513E-3</v>
      </c>
      <c r="Y10">
        <f t="shared" si="8"/>
        <v>4.4924447837547399E-3</v>
      </c>
      <c r="Z10">
        <f t="shared" si="8"/>
        <v>2.2816088880586172E-3</v>
      </c>
      <c r="AA10">
        <f t="shared" si="8"/>
        <v>2.8667486555035704E-2</v>
      </c>
      <c r="AB10">
        <f t="shared" si="8"/>
        <v>-3.4451306462936371E-2</v>
      </c>
      <c r="AC10">
        <f t="shared" si="8"/>
        <v>-2.8286262453376149E-2</v>
      </c>
      <c r="AD10">
        <f t="shared" si="8"/>
        <v>-6.7002336768451631E-3</v>
      </c>
      <c r="AE10" t="s">
        <v>30</v>
      </c>
      <c r="AF10" s="1">
        <f t="shared" si="7"/>
        <v>10</v>
      </c>
      <c r="AG10" s="1">
        <v>0.151424453362386</v>
      </c>
    </row>
    <row r="11" spans="1:33" ht="13.15" x14ac:dyDescent="0.4">
      <c r="A11" t="s">
        <v>31</v>
      </c>
      <c r="B11">
        <f t="shared" ref="B11:I11" si="9">B10/8</f>
        <v>0.63127302218434345</v>
      </c>
      <c r="C11">
        <f t="shared" si="9"/>
        <v>-2.5338374796306143E-2</v>
      </c>
      <c r="D11">
        <f t="shared" si="9"/>
        <v>-0.24327107566637032</v>
      </c>
      <c r="E11">
        <f t="shared" si="9"/>
        <v>-6.8009966320211029E-2</v>
      </c>
      <c r="F11">
        <f t="shared" si="9"/>
        <v>-2.441428421289657E-2</v>
      </c>
      <c r="G11">
        <f t="shared" si="9"/>
        <v>-2.545041444353445E-2</v>
      </c>
      <c r="H11">
        <f t="shared" si="9"/>
        <v>-6.9395482422638863E-2</v>
      </c>
      <c r="I11">
        <f t="shared" si="9"/>
        <v>-2.4074141141042088E-2</v>
      </c>
      <c r="J11" s="3"/>
      <c r="K11" s="3"/>
      <c r="L11" s="3"/>
      <c r="M11" s="3"/>
      <c r="U11">
        <f t="shared" ref="U11:AD11" si="10">U10/8</f>
        <v>4.4031755045164656E-3</v>
      </c>
      <c r="V11">
        <f t="shared" si="10"/>
        <v>1.7353190564063509E-3</v>
      </c>
      <c r="W11">
        <f t="shared" si="10"/>
        <v>-9.8395746075265536E-4</v>
      </c>
      <c r="X11">
        <f t="shared" si="10"/>
        <v>-9.0500430438140642E-4</v>
      </c>
      <c r="Y11">
        <f t="shared" si="10"/>
        <v>5.6155559796934248E-4</v>
      </c>
      <c r="Z11">
        <f t="shared" si="10"/>
        <v>2.8520111100732715E-4</v>
      </c>
      <c r="AA11">
        <f t="shared" si="10"/>
        <v>3.583435819379463E-3</v>
      </c>
      <c r="AB11">
        <f t="shared" si="10"/>
        <v>-4.3064133078670463E-3</v>
      </c>
      <c r="AC11">
        <f t="shared" si="10"/>
        <v>-3.5357828066720186E-3</v>
      </c>
      <c r="AD11">
        <f t="shared" si="10"/>
        <v>-8.3752920960564539E-4</v>
      </c>
      <c r="AE11" t="s">
        <v>31</v>
      </c>
      <c r="AF11" s="1">
        <f t="shared" si="7"/>
        <v>11</v>
      </c>
      <c r="AG11" s="1">
        <v>0.88181482027792901</v>
      </c>
    </row>
    <row r="12" spans="1:33" ht="13.15" x14ac:dyDescent="0.4">
      <c r="A12" t="s">
        <v>32</v>
      </c>
      <c r="C12">
        <f t="shared" ref="C12:I12" si="11">80*POWER(C11,2)</f>
        <v>5.1362658985446591E-2</v>
      </c>
      <c r="D12">
        <f t="shared" si="11"/>
        <v>4.7344653004698305</v>
      </c>
      <c r="E12">
        <f t="shared" si="11"/>
        <v>0.37002844151009906</v>
      </c>
      <c r="F12">
        <f t="shared" si="11"/>
        <v>4.7684581890247255E-2</v>
      </c>
      <c r="G12">
        <f t="shared" si="11"/>
        <v>5.181788762781335E-2</v>
      </c>
      <c r="H12">
        <f t="shared" si="11"/>
        <v>0.38525863845366237</v>
      </c>
      <c r="I12">
        <f t="shared" si="11"/>
        <v>4.6365141734305219E-2</v>
      </c>
      <c r="J12" s="3"/>
      <c r="K12" s="3"/>
      <c r="L12" s="3"/>
      <c r="M12" s="3"/>
      <c r="U12">
        <f t="array" ref="U12">SUM(POWER(U2:U9, 2))</f>
        <v>4.8487846399128756E-4</v>
      </c>
      <c r="V12">
        <f t="array" ref="V12">SUM(POWER(V2:V9, 2))</f>
        <v>7.6846405816281542E-5</v>
      </c>
      <c r="W12">
        <f t="array" ref="W12">SUM(POWER(W2:W9, 2))</f>
        <v>1.6650047050599848E-4</v>
      </c>
      <c r="X12">
        <f t="array" ref="X12">SUM(POWER(X2:X9, 2))</f>
        <v>1.3732137321354498E-4</v>
      </c>
      <c r="Y12">
        <f t="array" ref="Y12">SUM(POWER(Y2:Y9, 2))</f>
        <v>8.0177510769557117E-5</v>
      </c>
      <c r="Z12">
        <f t="array" ref="Z12">SUM(POWER(Z2:Z9, 2))</f>
        <v>1.632979743354215E-4</v>
      </c>
      <c r="AA12">
        <f t="array" ref="AA12">SUM(POWER(AA2:AA9, 2))</f>
        <v>2.6685279403228625E-4</v>
      </c>
      <c r="AB12">
        <f t="array" ref="AB12">SUM(POWER(AB2:AB9, 2))</f>
        <v>3.5750341558205538E-4</v>
      </c>
      <c r="AC12">
        <f t="array" ref="AC12">SUM(POWER(AC2:AC9, 2))</f>
        <v>3.7033031123670084E-4</v>
      </c>
      <c r="AD12">
        <f t="array" ref="AD12">SUM(POWER(AD2:AD9, 2))</f>
        <v>1.9585570463733284E-4</v>
      </c>
      <c r="AE12" t="s">
        <v>33</v>
      </c>
      <c r="AF12" s="1">
        <f t="shared" si="7"/>
        <v>12</v>
      </c>
      <c r="AG12" s="1">
        <v>0.871870294624288</v>
      </c>
    </row>
    <row r="13" spans="1:33" ht="13.15" x14ac:dyDescent="0.4">
      <c r="A13" t="s">
        <v>34</v>
      </c>
      <c r="C13">
        <f t="shared" ref="C13:I13" si="12">C12/$B$17</f>
        <v>9.027968211730587E-3</v>
      </c>
      <c r="D13">
        <f t="shared" si="12"/>
        <v>0.83217269270062688</v>
      </c>
      <c r="E13">
        <f t="shared" si="12"/>
        <v>6.5039565189487808E-2</v>
      </c>
      <c r="F13">
        <f t="shared" si="12"/>
        <v>8.3814759204112726E-3</v>
      </c>
      <c r="G13">
        <f t="shared" si="12"/>
        <v>9.1079833393259268E-3</v>
      </c>
      <c r="H13">
        <f t="shared" si="12"/>
        <v>6.7716563160014329E-2</v>
      </c>
      <c r="I13">
        <f t="shared" si="12"/>
        <v>8.1495591150819238E-3</v>
      </c>
      <c r="J13" s="3"/>
      <c r="K13" s="3"/>
      <c r="L13" s="3"/>
      <c r="M13" s="3"/>
      <c r="AF13" s="1">
        <f t="shared" si="7"/>
        <v>13</v>
      </c>
      <c r="AG13" s="1">
        <v>0.87505180485695999</v>
      </c>
    </row>
    <row r="14" spans="1:33" ht="13.15" x14ac:dyDescent="0.4">
      <c r="J14" s="3"/>
      <c r="K14" s="3"/>
      <c r="L14" s="3"/>
      <c r="M14" s="3"/>
      <c r="AF14" s="1">
        <f t="shared" si="7"/>
        <v>14</v>
      </c>
      <c r="AG14" s="1">
        <v>0.86576761539017399</v>
      </c>
    </row>
    <row r="15" spans="1:33" ht="13.15" x14ac:dyDescent="0.4">
      <c r="J15" s="3"/>
      <c r="K15" s="3"/>
      <c r="L15" s="3"/>
      <c r="M15" s="3"/>
      <c r="AF15" s="1">
        <f t="shared" si="7"/>
        <v>15</v>
      </c>
      <c r="AG15" s="1">
        <v>0.87916157137667705</v>
      </c>
    </row>
    <row r="16" spans="1:33" x14ac:dyDescent="0.35">
      <c r="U16">
        <f>SUM(U12:AD12)/$B$17</f>
        <v>4.0419236332115332E-4</v>
      </c>
      <c r="AF16" s="1">
        <f t="shared" si="7"/>
        <v>16</v>
      </c>
      <c r="AG16" s="1">
        <v>0.87421870784113298</v>
      </c>
    </row>
    <row r="17" spans="1:33" x14ac:dyDescent="0.35">
      <c r="A17" t="s">
        <v>35</v>
      </c>
      <c r="B17">
        <f>SUM(C12:I12) + SUM(U12:AD12)</f>
        <v>5.6892822150955258</v>
      </c>
      <c r="AF17" s="1">
        <f t="shared" si="7"/>
        <v>17</v>
      </c>
      <c r="AG17" s="1">
        <v>0.87005845654576597</v>
      </c>
    </row>
    <row r="18" spans="1:33" x14ac:dyDescent="0.35">
      <c r="AF18" s="1">
        <f t="shared" si="7"/>
        <v>18</v>
      </c>
      <c r="AG18" s="1">
        <v>0.87312949798815798</v>
      </c>
    </row>
    <row r="19" spans="1:33" x14ac:dyDescent="0.35">
      <c r="AF19" s="1">
        <f t="shared" si="7"/>
        <v>19</v>
      </c>
      <c r="AG19" s="1">
        <v>0.86752242651772604</v>
      </c>
    </row>
    <row r="20" spans="1:33" x14ac:dyDescent="0.35">
      <c r="E20" t="s">
        <v>36</v>
      </c>
      <c r="F20">
        <f>SUM(C13:I13) + U16</f>
        <v>0.99999999999999989</v>
      </c>
      <c r="AF20" s="1">
        <f t="shared" si="7"/>
        <v>20</v>
      </c>
      <c r="AG20" s="1">
        <v>0.87751244925487704</v>
      </c>
    </row>
    <row r="21" spans="1:33" x14ac:dyDescent="0.35">
      <c r="AF21" s="1">
        <f t="shared" si="7"/>
        <v>21</v>
      </c>
      <c r="AG21" s="1">
        <v>0.52296580324585595</v>
      </c>
    </row>
    <row r="22" spans="1:33" x14ac:dyDescent="0.35">
      <c r="AF22" s="1">
        <f t="shared" si="7"/>
        <v>22</v>
      </c>
      <c r="AG22" s="1">
        <v>0.53181018610348596</v>
      </c>
    </row>
    <row r="23" spans="1:33" x14ac:dyDescent="0.35">
      <c r="AF23" s="1">
        <f t="shared" si="7"/>
        <v>23</v>
      </c>
      <c r="AG23" s="1">
        <v>0.51867085070740704</v>
      </c>
    </row>
    <row r="24" spans="1:33" x14ac:dyDescent="0.35">
      <c r="AF24" s="1">
        <f t="shared" si="7"/>
        <v>24</v>
      </c>
      <c r="AG24" s="1">
        <v>0.52042349015386102</v>
      </c>
    </row>
    <row r="25" spans="1:33" x14ac:dyDescent="0.35">
      <c r="AF25" s="1">
        <f t="shared" si="7"/>
        <v>25</v>
      </c>
      <c r="AG25" s="1">
        <v>0.52640132636971604</v>
      </c>
    </row>
    <row r="26" spans="1:33" x14ac:dyDescent="0.35">
      <c r="AF26" s="1">
        <f t="shared" si="7"/>
        <v>26</v>
      </c>
      <c r="AG26" s="1">
        <v>0.51741693593359295</v>
      </c>
    </row>
    <row r="27" spans="1:33" x14ac:dyDescent="0.35">
      <c r="AF27" s="1">
        <f t="shared" si="7"/>
        <v>27</v>
      </c>
      <c r="AG27" s="1">
        <v>0.53217153218944002</v>
      </c>
    </row>
    <row r="28" spans="1:33" x14ac:dyDescent="0.35">
      <c r="AF28" s="1">
        <f t="shared" si="7"/>
        <v>28</v>
      </c>
      <c r="AG28" s="1">
        <v>0.52474291905015202</v>
      </c>
    </row>
    <row r="29" spans="1:33" x14ac:dyDescent="0.35">
      <c r="AF29" s="1">
        <f t="shared" si="7"/>
        <v>29</v>
      </c>
      <c r="AG29" s="1">
        <v>0.52714290361467497</v>
      </c>
    </row>
    <row r="30" spans="1:33" x14ac:dyDescent="0.35">
      <c r="AF30" s="1">
        <f t="shared" si="7"/>
        <v>30</v>
      </c>
      <c r="AG30" s="1">
        <v>0.53004697099378195</v>
      </c>
    </row>
    <row r="31" spans="1:33" x14ac:dyDescent="0.35">
      <c r="AF31" s="1">
        <f t="shared" si="7"/>
        <v>31</v>
      </c>
      <c r="AG31" s="1">
        <v>0.88732095701536995</v>
      </c>
    </row>
    <row r="32" spans="1:33" x14ac:dyDescent="0.35">
      <c r="AF32" s="1">
        <f t="shared" si="7"/>
        <v>32</v>
      </c>
      <c r="AG32" s="1">
        <v>0.87460651920605204</v>
      </c>
    </row>
    <row r="33" spans="2:33" x14ac:dyDescent="0.35">
      <c r="AF33" s="1">
        <f t="shared" si="7"/>
        <v>33</v>
      </c>
      <c r="AG33" s="1">
        <v>0.87948679062302404</v>
      </c>
    </row>
    <row r="34" spans="2:33" x14ac:dyDescent="0.35">
      <c r="AF34" s="1">
        <f t="shared" si="7"/>
        <v>34</v>
      </c>
      <c r="AG34" s="1">
        <v>0.87730837822934005</v>
      </c>
    </row>
    <row r="35" spans="2:33" x14ac:dyDescent="0.35">
      <c r="AF35" s="1">
        <f t="shared" si="7"/>
        <v>35</v>
      </c>
      <c r="AG35" s="1">
        <v>0.86788684888989398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AF36" s="1">
        <f t="shared" si="7"/>
        <v>36</v>
      </c>
      <c r="AG36" s="1">
        <v>0.87936791629533495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AF37" s="1">
        <f t="shared" si="7"/>
        <v>37</v>
      </c>
      <c r="AG37" s="1">
        <v>0.88269087921169398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AF38" s="1">
        <f t="shared" si="7"/>
        <v>38</v>
      </c>
      <c r="AG38" s="1">
        <v>0.861537479893841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AF39" s="1">
        <f t="shared" si="7"/>
        <v>39</v>
      </c>
      <c r="AG39" s="1">
        <v>0.86287594436831805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AF40" s="1">
        <f t="shared" si="7"/>
        <v>40</v>
      </c>
      <c r="AG40" s="1">
        <v>0.86321078693952902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AF41" s="1">
        <f t="shared" si="7"/>
        <v>41</v>
      </c>
      <c r="AG41" s="1">
        <v>0.35053678974824898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AF42" s="1">
        <f t="shared" si="7"/>
        <v>42</v>
      </c>
      <c r="AG42" s="1">
        <v>0.35060017356379702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AF43" s="1">
        <f t="shared" si="7"/>
        <v>43</v>
      </c>
      <c r="AG43" s="1">
        <v>0.35012511277950897</v>
      </c>
    </row>
    <row r="44" spans="2:33" ht="13.15" x14ac:dyDescent="0.4">
      <c r="E44" s="3" t="s">
        <v>41</v>
      </c>
      <c r="F44" s="3" t="s">
        <v>42</v>
      </c>
      <c r="G44" s="3">
        <v>9.81</v>
      </c>
      <c r="AF44" s="1">
        <f t="shared" si="7"/>
        <v>44</v>
      </c>
      <c r="AG44" s="1">
        <v>0.35000752736248802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AF45" s="1">
        <f t="shared" si="7"/>
        <v>45</v>
      </c>
      <c r="AG45" s="1">
        <v>0.348785341909437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AF46" s="1">
        <f t="shared" si="7"/>
        <v>46</v>
      </c>
      <c r="AG46" s="1">
        <v>0.35035440487061897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f t="shared" si="7"/>
        <v>47</v>
      </c>
      <c r="AG47" s="1">
        <v>0.35076117522928502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f t="shared" si="7"/>
        <v>48</v>
      </c>
      <c r="AG48" s="1">
        <v>0.34854379943510999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f t="shared" si="7"/>
        <v>49</v>
      </c>
      <c r="AG49" s="1">
        <v>0.34872542112082899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f t="shared" si="7"/>
        <v>50</v>
      </c>
      <c r="AG50" s="1">
        <v>0.35029737766970098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f t="shared" si="7"/>
        <v>51</v>
      </c>
      <c r="AG51" s="1">
        <v>0.87972346518965705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f t="shared" si="7"/>
        <v>52</v>
      </c>
      <c r="AG52" s="1">
        <v>0.87253930153424497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f t="shared" si="7"/>
        <v>53</v>
      </c>
      <c r="AG53" s="1">
        <v>0.87565027604319401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f t="shared" si="7"/>
        <v>54</v>
      </c>
      <c r="AG54" s="1">
        <v>0.87094066899614897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f t="shared" si="7"/>
        <v>55</v>
      </c>
      <c r="AG55" s="1">
        <v>0.87617381798287297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f t="shared" si="7"/>
        <v>56</v>
      </c>
      <c r="AG56" s="1">
        <v>0.877463810895319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f t="shared" si="7"/>
        <v>57</v>
      </c>
      <c r="AG57" s="1">
        <v>0.87230570412084396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f t="shared" si="7"/>
        <v>58</v>
      </c>
      <c r="AG58" s="1">
        <v>0.86249270683326995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f t="shared" si="7"/>
        <v>59</v>
      </c>
      <c r="AG59" s="1">
        <v>0.86866560619775302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f t="shared" si="7"/>
        <v>60</v>
      </c>
      <c r="AG60" s="1">
        <v>0.87110863249872605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f t="shared" si="7"/>
        <v>61</v>
      </c>
      <c r="AG61" s="1">
        <v>0.52097767004200002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f t="shared" si="7"/>
        <v>62</v>
      </c>
      <c r="AG62" s="1">
        <v>0.529466299878536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f t="shared" si="7"/>
        <v>63</v>
      </c>
      <c r="AG63" s="1">
        <v>0.51755651334181196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f t="shared" si="7"/>
        <v>64</v>
      </c>
      <c r="AG64" s="1">
        <v>0.52322685921922996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f t="shared" si="7"/>
        <v>65</v>
      </c>
      <c r="AG65" s="1">
        <v>0.526926586403766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f t="shared" si="7"/>
        <v>66</v>
      </c>
      <c r="AG66" s="1">
        <v>0.520096010136604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f t="shared" ref="AF67:AF80" si="13">AF66+1</f>
        <v>67</v>
      </c>
      <c r="AG67" s="1">
        <v>0.53341177344165702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f t="shared" si="13"/>
        <v>68</v>
      </c>
      <c r="AG68" s="1">
        <v>0.52620875280406298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f t="shared" si="13"/>
        <v>69</v>
      </c>
      <c r="AG69" s="1">
        <v>0.53049722794968202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f t="shared" si="13"/>
        <v>70</v>
      </c>
      <c r="AG70" s="1">
        <v>0.52798729363714203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f t="shared" si="13"/>
        <v>71</v>
      </c>
      <c r="AG71" s="1">
        <v>0.89063244934258401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f t="shared" si="13"/>
        <v>72</v>
      </c>
      <c r="AG72" s="1">
        <v>0.88192559968210305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f t="shared" si="13"/>
        <v>73</v>
      </c>
      <c r="AG73" s="1">
        <v>0.87452204783126197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f t="shared" si="13"/>
        <v>74</v>
      </c>
      <c r="AG74" s="1">
        <v>0.88376917314564196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f t="shared" si="13"/>
        <v>75</v>
      </c>
      <c r="AG75" s="1">
        <v>0.87809943192708395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f t="shared" si="13"/>
        <v>76</v>
      </c>
      <c r="AG76" s="1">
        <v>0.882253822190604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f t="shared" si="13"/>
        <v>77</v>
      </c>
      <c r="AG77" s="1">
        <v>0.88609185275076696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f t="shared" si="13"/>
        <v>78</v>
      </c>
      <c r="AG78" s="1">
        <v>0.86801288793322695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f t="shared" si="13"/>
        <v>79</v>
      </c>
      <c r="AG79" s="1">
        <v>0.86509653414540399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f t="shared" si="13"/>
        <v>80</v>
      </c>
      <c r="AG80" s="1">
        <v>0.87189597944175901</v>
      </c>
    </row>
    <row r="81" spans="5:7" ht="13.15" x14ac:dyDescent="0.4">
      <c r="E81" s="3" t="s">
        <v>41</v>
      </c>
      <c r="F81" s="3" t="s">
        <v>50</v>
      </c>
      <c r="G81" s="3">
        <v>9.9178947368421095</v>
      </c>
    </row>
    <row r="82" spans="5:7" ht="13.15" x14ac:dyDescent="0.4">
      <c r="E82" s="3" t="s">
        <v>41</v>
      </c>
      <c r="F82" s="3" t="s">
        <v>50</v>
      </c>
      <c r="G82" s="3">
        <v>10.0384210526316</v>
      </c>
    </row>
    <row r="83" spans="5:7" ht="13.15" x14ac:dyDescent="0.4">
      <c r="E83" s="3" t="s">
        <v>41</v>
      </c>
      <c r="F83" s="3" t="s">
        <v>50</v>
      </c>
      <c r="G83" s="3">
        <v>9.8031578947368399</v>
      </c>
    </row>
    <row r="84" spans="5:7" ht="13.15" x14ac:dyDescent="0.4">
      <c r="E84" s="3" t="s">
        <v>41</v>
      </c>
      <c r="F84" s="3" t="s">
        <v>50</v>
      </c>
      <c r="G84" s="3">
        <v>9.7578947368421094</v>
      </c>
    </row>
    <row r="85" spans="5:7" ht="13.15" x14ac:dyDescent="0.4">
      <c r="E85" s="3" t="s">
        <v>41</v>
      </c>
      <c r="F85" s="3" t="s">
        <v>50</v>
      </c>
      <c r="G85" s="3">
        <v>9.7839473684210496</v>
      </c>
    </row>
    <row r="86" spans="5:7" ht="13.15" x14ac:dyDescent="0.4">
      <c r="E86" s="3" t="s">
        <v>41</v>
      </c>
      <c r="F86" s="3" t="s">
        <v>50</v>
      </c>
      <c r="G86" s="3">
        <v>9.8273684210526309</v>
      </c>
    </row>
    <row r="87" spans="5:7" ht="13.15" x14ac:dyDescent="0.4">
      <c r="E87" s="3" t="s">
        <v>41</v>
      </c>
      <c r="F87" s="3" t="s">
        <v>51</v>
      </c>
      <c r="G87" s="3">
        <v>1.00763157894737</v>
      </c>
    </row>
    <row r="88" spans="5:7" ht="13.15" x14ac:dyDescent="0.4">
      <c r="E88" s="3" t="s">
        <v>41</v>
      </c>
      <c r="F88" s="3" t="s">
        <v>51</v>
      </c>
      <c r="G88" s="3">
        <v>0.96552631578947401</v>
      </c>
    </row>
    <row r="89" spans="5:7" ht="13.15" x14ac:dyDescent="0.4">
      <c r="E89" s="3" t="s">
        <v>41</v>
      </c>
      <c r="F89" s="3" t="s">
        <v>51</v>
      </c>
      <c r="G89" s="3">
        <v>0.99421052631578899</v>
      </c>
    </row>
    <row r="90" spans="5:7" ht="13.15" x14ac:dyDescent="0.4">
      <c r="E90" s="3" t="s">
        <v>41</v>
      </c>
      <c r="F90" s="3" t="s">
        <v>51</v>
      </c>
      <c r="G90" s="3">
        <v>1.0065789473684199</v>
      </c>
    </row>
    <row r="91" spans="5:7" ht="13.15" x14ac:dyDescent="0.4">
      <c r="E91" s="3" t="s">
        <v>41</v>
      </c>
      <c r="F91" s="3" t="s">
        <v>51</v>
      </c>
      <c r="G91" s="3">
        <v>0.94052631578947399</v>
      </c>
    </row>
    <row r="92" spans="5:7" ht="13.15" x14ac:dyDescent="0.4">
      <c r="E92" s="3" t="s">
        <v>41</v>
      </c>
      <c r="F92" s="3" t="s">
        <v>51</v>
      </c>
      <c r="G92" s="3">
        <v>0.98921052631578898</v>
      </c>
    </row>
    <row r="93" spans="5:7" ht="13.15" x14ac:dyDescent="0.4">
      <c r="E93" s="3" t="s">
        <v>41</v>
      </c>
      <c r="F93" s="3" t="s">
        <v>51</v>
      </c>
      <c r="G93" s="3">
        <v>0.95605263157894704</v>
      </c>
    </row>
    <row r="94" spans="5:7" ht="13.15" x14ac:dyDescent="0.4">
      <c r="E94" s="3" t="s">
        <v>41</v>
      </c>
      <c r="F94" s="3" t="s">
        <v>51</v>
      </c>
      <c r="G94" s="3">
        <v>0.99210526315789505</v>
      </c>
    </row>
    <row r="95" spans="5:7" ht="13.15" x14ac:dyDescent="0.4">
      <c r="E95" s="3" t="s">
        <v>41</v>
      </c>
      <c r="F95" s="3" t="s">
        <v>51</v>
      </c>
      <c r="G95" s="3">
        <v>0.977368421052632</v>
      </c>
    </row>
    <row r="96" spans="5:7" ht="13.15" x14ac:dyDescent="0.4">
      <c r="E96" s="3" t="s">
        <v>41</v>
      </c>
      <c r="F96" s="3" t="s">
        <v>51</v>
      </c>
      <c r="G96" s="3">
        <v>0.978157894736842</v>
      </c>
    </row>
    <row r="97" spans="5:7" ht="13.15" x14ac:dyDescent="0.4">
      <c r="E97" s="3" t="s">
        <v>41</v>
      </c>
      <c r="F97" s="3" t="s">
        <v>52</v>
      </c>
      <c r="G97" s="3">
        <v>1.01289473684211</v>
      </c>
    </row>
    <row r="98" spans="5:7" ht="13.15" x14ac:dyDescent="0.4">
      <c r="E98" s="3" t="s">
        <v>41</v>
      </c>
      <c r="F98" s="3" t="s">
        <v>52</v>
      </c>
      <c r="G98" s="3">
        <v>0.95342105263157895</v>
      </c>
    </row>
    <row r="99" spans="5:7" ht="13.15" x14ac:dyDescent="0.4">
      <c r="E99" s="3" t="s">
        <v>41</v>
      </c>
      <c r="F99" s="3" t="s">
        <v>52</v>
      </c>
      <c r="G99" s="3">
        <v>0.99184210526315797</v>
      </c>
    </row>
    <row r="100" spans="5:7" ht="13.15" x14ac:dyDescent="0.4">
      <c r="E100" s="3" t="s">
        <v>41</v>
      </c>
      <c r="F100" s="3" t="s">
        <v>52</v>
      </c>
      <c r="G100" s="3">
        <v>1</v>
      </c>
    </row>
    <row r="101" spans="5:7" ht="13.15" x14ac:dyDescent="0.4">
      <c r="E101" s="3" t="s">
        <v>41</v>
      </c>
      <c r="F101" s="3" t="s">
        <v>52</v>
      </c>
      <c r="G101" s="3">
        <v>0.93815789473684197</v>
      </c>
    </row>
    <row r="102" spans="5:7" ht="13.15" x14ac:dyDescent="0.4">
      <c r="E102" s="3" t="s">
        <v>41</v>
      </c>
      <c r="F102" s="3" t="s">
        <v>52</v>
      </c>
      <c r="G102" s="3">
        <v>0.99921052631578899</v>
      </c>
    </row>
    <row r="103" spans="5:7" ht="13.15" x14ac:dyDescent="0.4">
      <c r="E103" s="3" t="s">
        <v>41</v>
      </c>
      <c r="F103" s="3" t="s">
        <v>52</v>
      </c>
      <c r="G103" s="3">
        <v>0.95210526315789501</v>
      </c>
    </row>
    <row r="104" spans="5:7" ht="13.15" x14ac:dyDescent="0.4">
      <c r="E104" s="3" t="s">
        <v>41</v>
      </c>
      <c r="F104" s="3" t="s">
        <v>52</v>
      </c>
      <c r="G104" s="3">
        <v>0.98394736842105301</v>
      </c>
    </row>
    <row r="105" spans="5:7" ht="13.15" x14ac:dyDescent="0.4">
      <c r="E105" s="3" t="s">
        <v>41</v>
      </c>
      <c r="F105" s="3" t="s">
        <v>52</v>
      </c>
      <c r="G105" s="3">
        <v>0.97789473684210504</v>
      </c>
    </row>
    <row r="106" spans="5:7" ht="13.15" x14ac:dyDescent="0.4">
      <c r="E106" s="3" t="s">
        <v>41</v>
      </c>
      <c r="F106" s="3" t="s">
        <v>52</v>
      </c>
      <c r="G106" s="3">
        <v>0.98105263157894695</v>
      </c>
    </row>
    <row r="107" spans="5:7" ht="13.15" x14ac:dyDescent="0.4">
      <c r="E107" s="3" t="s">
        <v>41</v>
      </c>
      <c r="F107" s="3" t="s">
        <v>53</v>
      </c>
      <c r="G107" s="3">
        <v>9.3486842105263204</v>
      </c>
    </row>
    <row r="108" spans="5:7" ht="13.15" x14ac:dyDescent="0.4">
      <c r="E108" s="3" t="s">
        <v>41</v>
      </c>
      <c r="F108" s="3" t="s">
        <v>53</v>
      </c>
      <c r="G108" s="3">
        <v>9.3328947368421105</v>
      </c>
    </row>
    <row r="109" spans="5:7" ht="13.15" x14ac:dyDescent="0.4">
      <c r="E109" s="3" t="s">
        <v>41</v>
      </c>
      <c r="F109" s="3" t="s">
        <v>53</v>
      </c>
      <c r="G109" s="3">
        <v>9.4084210526315797</v>
      </c>
    </row>
    <row r="110" spans="5:7" ht="13.15" x14ac:dyDescent="0.4">
      <c r="E110" s="3" t="s">
        <v>41</v>
      </c>
      <c r="F110" s="3" t="s">
        <v>53</v>
      </c>
      <c r="G110" s="3">
        <v>9.2668421052631604</v>
      </c>
    </row>
    <row r="111" spans="5:7" ht="13.15" x14ac:dyDescent="0.4">
      <c r="E111" s="3" t="s">
        <v>41</v>
      </c>
      <c r="F111" s="3" t="s">
        <v>53</v>
      </c>
      <c r="G111" s="3">
        <v>9.3555263157894704</v>
      </c>
    </row>
    <row r="112" spans="5:7" ht="13.15" x14ac:dyDescent="0.4">
      <c r="E112" s="3" t="s">
        <v>41</v>
      </c>
      <c r="F112" s="3" t="s">
        <v>53</v>
      </c>
      <c r="G112" s="3">
        <v>9.3618421052631593</v>
      </c>
    </row>
    <row r="113" spans="5:7" ht="13.15" x14ac:dyDescent="0.4">
      <c r="E113" s="3" t="s">
        <v>41</v>
      </c>
      <c r="F113" s="3" t="s">
        <v>53</v>
      </c>
      <c r="G113" s="3">
        <v>9.2092105263157897</v>
      </c>
    </row>
    <row r="114" spans="5:7" ht="13.15" x14ac:dyDescent="0.4">
      <c r="E114" s="3" t="s">
        <v>41</v>
      </c>
      <c r="F114" s="3" t="s">
        <v>53</v>
      </c>
      <c r="G114" s="3">
        <v>9.1936842105263192</v>
      </c>
    </row>
    <row r="115" spans="5:7" ht="13.15" x14ac:dyDescent="0.4">
      <c r="E115" s="3" t="s">
        <v>41</v>
      </c>
      <c r="F115" s="3" t="s">
        <v>53</v>
      </c>
      <c r="G115" s="3">
        <v>9.3284210526315796</v>
      </c>
    </row>
    <row r="116" spans="5:7" ht="13.15" x14ac:dyDescent="0.4">
      <c r="E116" s="3" t="s">
        <v>41</v>
      </c>
      <c r="F116" s="3" t="s">
        <v>53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S51" sqref="S51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29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23.758157894736801</v>
      </c>
      <c r="K2" s="1">
        <v>23.7352631578947</v>
      </c>
      <c r="L2" s="1">
        <v>23.769473684210499</v>
      </c>
      <c r="M2" s="1">
        <v>23.7026315789474</v>
      </c>
      <c r="N2" s="1">
        <v>23.845263157894699</v>
      </c>
      <c r="O2" s="1">
        <v>23.7360526315789</v>
      </c>
      <c r="P2" s="1">
        <v>23.390526315789501</v>
      </c>
      <c r="Q2" s="1">
        <v>23.727631578947399</v>
      </c>
      <c r="R2" s="1">
        <v>23.870263157894701</v>
      </c>
      <c r="S2" s="1">
        <v>23.662368421052602</v>
      </c>
      <c r="T2">
        <f t="shared" ref="T2:T9" si="3">AVERAGE(J2:S2)</f>
        <v>23.719763157894722</v>
      </c>
      <c r="U2">
        <f t="shared" ref="U2:AD2" si="4">J2-$T2</f>
        <v>3.8394736842079169E-2</v>
      </c>
      <c r="V2">
        <f t="shared" si="4"/>
        <v>1.5499999999978087E-2</v>
      </c>
      <c r="W2">
        <f t="shared" si="4"/>
        <v>4.971052631577777E-2</v>
      </c>
      <c r="X2">
        <f t="shared" si="4"/>
        <v>-1.7131578947321202E-2</v>
      </c>
      <c r="Y2">
        <f t="shared" si="4"/>
        <v>0.12549999999997752</v>
      </c>
      <c r="Z2">
        <f t="shared" si="4"/>
        <v>1.6289473684178546E-2</v>
      </c>
      <c r="AA2">
        <f t="shared" si="4"/>
        <v>-0.32923684210522097</v>
      </c>
      <c r="AB2">
        <f t="shared" si="4"/>
        <v>7.8684210526773768E-3</v>
      </c>
      <c r="AC2">
        <f t="shared" si="4"/>
        <v>0.15049999999997965</v>
      </c>
      <c r="AD2">
        <f t="shared" si="4"/>
        <v>-5.7394736842120153E-2</v>
      </c>
      <c r="AF2" s="1">
        <v>1</v>
      </c>
      <c r="AG2" s="1">
        <v>23.758157894736801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2.4492105263157899</v>
      </c>
      <c r="K3" s="1">
        <v>2.3247368421052599</v>
      </c>
      <c r="L3" s="1">
        <v>2.43710526315789</v>
      </c>
      <c r="M3" s="1">
        <v>2.3942105263157898</v>
      </c>
      <c r="N3" s="1">
        <v>2.3578947368421099</v>
      </c>
      <c r="O3" s="1">
        <v>2.3726315789473702</v>
      </c>
      <c r="P3" s="1">
        <v>2.4021052631578899</v>
      </c>
      <c r="Q3" s="1">
        <v>2.41342105263158</v>
      </c>
      <c r="R3" s="1">
        <v>2.3776315789473701</v>
      </c>
      <c r="S3" s="1">
        <v>2.41552631578947</v>
      </c>
      <c r="T3">
        <f t="shared" si="3"/>
        <v>2.3944473684210519</v>
      </c>
      <c r="U3">
        <f t="shared" ref="U3:U9" si="5">J3-T3</f>
        <v>5.4763157894738068E-2</v>
      </c>
      <c r="V3">
        <f t="shared" ref="V3:AD9" si="6">K3-$T3</f>
        <v>-6.9710526315791999E-2</v>
      </c>
      <c r="W3">
        <f t="shared" si="6"/>
        <v>4.265789473683812E-2</v>
      </c>
      <c r="X3">
        <f t="shared" si="6"/>
        <v>-2.3684210526209171E-4</v>
      </c>
      <c r="Y3">
        <f t="shared" si="6"/>
        <v>-3.6552631578941952E-2</v>
      </c>
      <c r="Z3">
        <f t="shared" si="6"/>
        <v>-2.1815789473681679E-2</v>
      </c>
      <c r="AA3">
        <f t="shared" si="6"/>
        <v>7.6578947368379779E-3</v>
      </c>
      <c r="AB3">
        <f t="shared" si="6"/>
        <v>1.8973684210528141E-2</v>
      </c>
      <c r="AC3">
        <f t="shared" si="6"/>
        <v>-1.6815789473681786E-2</v>
      </c>
      <c r="AD3">
        <f t="shared" si="6"/>
        <v>2.1078947368418088E-2</v>
      </c>
      <c r="AF3" s="1">
        <f t="shared" ref="AF3:AF66" si="7">AF2+1</f>
        <v>2</v>
      </c>
      <c r="AG3" s="1">
        <v>23.7352631578947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5.7042105263157898</v>
      </c>
      <c r="K4" s="1">
        <v>5.7113157894736801</v>
      </c>
      <c r="L4" s="1">
        <v>5.8371052631578904</v>
      </c>
      <c r="M4" s="1">
        <v>5.7431578947368402</v>
      </c>
      <c r="N4" s="1">
        <v>5.7802631578947397</v>
      </c>
      <c r="O4" s="1">
        <v>5.72394736842105</v>
      </c>
      <c r="P4" s="1">
        <v>5.63</v>
      </c>
      <c r="Q4" s="1">
        <v>5.8113157894736798</v>
      </c>
      <c r="R4" s="1">
        <v>5.62184210526316</v>
      </c>
      <c r="S4" s="1">
        <v>5.6247368421052597</v>
      </c>
      <c r="T4">
        <f t="shared" si="3"/>
        <v>5.7187894736842093</v>
      </c>
      <c r="U4">
        <f t="shared" si="5"/>
        <v>-1.457894736841947E-2</v>
      </c>
      <c r="V4">
        <f t="shared" si="6"/>
        <v>-7.4736842105291856E-3</v>
      </c>
      <c r="W4">
        <f t="shared" si="6"/>
        <v>0.11831578947368104</v>
      </c>
      <c r="X4">
        <f t="shared" si="6"/>
        <v>2.4368421052630929E-2</v>
      </c>
      <c r="Y4">
        <f t="shared" si="6"/>
        <v>6.1473684210530344E-2</v>
      </c>
      <c r="Z4">
        <f t="shared" si="6"/>
        <v>5.1578947368406958E-3</v>
      </c>
      <c r="AA4">
        <f t="shared" si="6"/>
        <v>-8.8789473684209419E-2</v>
      </c>
      <c r="AB4">
        <f t="shared" si="6"/>
        <v>9.2526315789470459E-2</v>
      </c>
      <c r="AC4">
        <f t="shared" si="6"/>
        <v>-9.694736842104934E-2</v>
      </c>
      <c r="AD4">
        <f t="shared" si="6"/>
        <v>-9.4052631578949608E-2</v>
      </c>
      <c r="AF4" s="1">
        <f t="shared" si="7"/>
        <v>3</v>
      </c>
      <c r="AG4" s="1">
        <v>23.769473684210499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2.4489473684210501</v>
      </c>
      <c r="K5" s="1">
        <v>2.40868421052632</v>
      </c>
      <c r="L5" s="1">
        <v>2.42263157894737</v>
      </c>
      <c r="M5" s="1">
        <v>2.3739473684210499</v>
      </c>
      <c r="N5" s="1">
        <v>2.3984210526315799</v>
      </c>
      <c r="O5" s="1">
        <v>2.34263157894737</v>
      </c>
      <c r="P5" s="1">
        <v>2.3392105263157901</v>
      </c>
      <c r="Q5" s="1">
        <v>2.41</v>
      </c>
      <c r="R5" s="1">
        <v>2.3768421052631599</v>
      </c>
      <c r="S5" s="1">
        <v>2.35289473684211</v>
      </c>
      <c r="T5">
        <f t="shared" si="3"/>
        <v>2.3874210526315798</v>
      </c>
      <c r="U5">
        <f t="shared" si="5"/>
        <v>6.1526315789470321E-2</v>
      </c>
      <c r="V5">
        <f t="shared" si="6"/>
        <v>2.1263157894740203E-2</v>
      </c>
      <c r="W5">
        <f t="shared" si="6"/>
        <v>3.5210526315790247E-2</v>
      </c>
      <c r="X5">
        <f t="shared" si="6"/>
        <v>-1.3473684210529857E-2</v>
      </c>
      <c r="Y5">
        <f t="shared" si="6"/>
        <v>1.1000000000000121E-2</v>
      </c>
      <c r="Z5">
        <f t="shared" si="6"/>
        <v>-4.4789473684209824E-2</v>
      </c>
      <c r="AA5">
        <f t="shared" si="6"/>
        <v>-4.8210526315789703E-2</v>
      </c>
      <c r="AB5">
        <f t="shared" si="6"/>
        <v>2.2578947368420366E-2</v>
      </c>
      <c r="AC5">
        <f t="shared" si="6"/>
        <v>-1.0578947368419911E-2</v>
      </c>
      <c r="AD5">
        <f t="shared" si="6"/>
        <v>-3.4526315789469741E-2</v>
      </c>
      <c r="AF5" s="1">
        <f t="shared" si="7"/>
        <v>4</v>
      </c>
      <c r="AG5" s="1">
        <v>23.7026315789474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14.2910526315789</v>
      </c>
      <c r="K6" s="1">
        <v>14.348157894736801</v>
      </c>
      <c r="L6" s="1">
        <v>14.3684210526316</v>
      </c>
      <c r="M6" s="1">
        <v>14.1765789473684</v>
      </c>
      <c r="N6" s="1">
        <v>14.377105263157899</v>
      </c>
      <c r="O6" s="1">
        <v>14.213421052631601</v>
      </c>
      <c r="P6" s="1">
        <v>14.1176315789474</v>
      </c>
      <c r="Q6" s="1">
        <v>14.4165789473684</v>
      </c>
      <c r="R6" s="1">
        <v>14.3678947368421</v>
      </c>
      <c r="S6" s="1">
        <v>14.2505263157895</v>
      </c>
      <c r="T6">
        <f t="shared" si="3"/>
        <v>14.29273684210526</v>
      </c>
      <c r="U6">
        <f t="shared" si="5"/>
        <v>-1.6842105263599194E-3</v>
      </c>
      <c r="V6">
        <f t="shared" si="6"/>
        <v>5.5421052631540846E-2</v>
      </c>
      <c r="W6">
        <f t="shared" si="6"/>
        <v>7.5684210526340223E-2</v>
      </c>
      <c r="X6">
        <f t="shared" si="6"/>
        <v>-0.11615789473686</v>
      </c>
      <c r="Y6">
        <f t="shared" si="6"/>
        <v>8.436842105263942E-2</v>
      </c>
      <c r="Z6">
        <f t="shared" si="6"/>
        <v>-7.9315789473659137E-2</v>
      </c>
      <c r="AA6">
        <f t="shared" si="6"/>
        <v>-0.17510526315786024</v>
      </c>
      <c r="AB6">
        <f t="shared" si="6"/>
        <v>0.12384210526314021</v>
      </c>
      <c r="AC6">
        <f t="shared" si="6"/>
        <v>7.5157894736840092E-2</v>
      </c>
      <c r="AD6">
        <f t="shared" si="6"/>
        <v>-4.2210526315759722E-2</v>
      </c>
      <c r="AF6" s="1">
        <f t="shared" si="7"/>
        <v>5</v>
      </c>
      <c r="AG6" s="1">
        <v>23.845263157894699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2.41657894736842</v>
      </c>
      <c r="K7" s="1">
        <v>2.3715789473684201</v>
      </c>
      <c r="L7" s="1">
        <v>2.4365789473684201</v>
      </c>
      <c r="M7" s="1">
        <v>2.35815789473684</v>
      </c>
      <c r="N7" s="1">
        <v>2.3947368421052602</v>
      </c>
      <c r="O7" s="1">
        <v>2.3863157894736799</v>
      </c>
      <c r="P7" s="1">
        <v>2.37052631578947</v>
      </c>
      <c r="Q7" s="1">
        <v>2.38263157894737</v>
      </c>
      <c r="R7" s="1">
        <v>2.39552631578947</v>
      </c>
      <c r="S7" s="1">
        <v>2.3636842105263201</v>
      </c>
      <c r="T7">
        <f t="shared" si="3"/>
        <v>2.3876315789473672</v>
      </c>
      <c r="U7">
        <f t="shared" si="5"/>
        <v>2.8947368421052833E-2</v>
      </c>
      <c r="V7">
        <f t="shared" si="6"/>
        <v>-1.6052631578947096E-2</v>
      </c>
      <c r="W7">
        <f t="shared" si="6"/>
        <v>4.894736842105285E-2</v>
      </c>
      <c r="X7">
        <f t="shared" si="6"/>
        <v>-2.9473684210527207E-2</v>
      </c>
      <c r="Y7">
        <f t="shared" si="6"/>
        <v>7.1052631578929493E-3</v>
      </c>
      <c r="Z7">
        <f t="shared" si="6"/>
        <v>-1.3157894736872677E-3</v>
      </c>
      <c r="AA7">
        <f t="shared" si="6"/>
        <v>-1.7105263157897177E-2</v>
      </c>
      <c r="AB7">
        <f t="shared" si="6"/>
        <v>-4.9999999999972289E-3</v>
      </c>
      <c r="AC7">
        <f t="shared" si="6"/>
        <v>7.8947368421027342E-3</v>
      </c>
      <c r="AD7">
        <f t="shared" si="6"/>
        <v>-2.3947368421047166E-2</v>
      </c>
      <c r="AF7" s="1">
        <f t="shared" si="7"/>
        <v>6</v>
      </c>
      <c r="AG7" s="1">
        <v>23.7360526315789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5.7297368421052601</v>
      </c>
      <c r="K8" s="1">
        <v>5.6776315789473699</v>
      </c>
      <c r="L8" s="1">
        <v>5.8544736842105296</v>
      </c>
      <c r="M8" s="1">
        <v>5.7294736842105296</v>
      </c>
      <c r="N8" s="1">
        <v>5.7586842105263196</v>
      </c>
      <c r="O8" s="1">
        <v>5.7757894736842097</v>
      </c>
      <c r="P8" s="1">
        <v>5.6071052631578899</v>
      </c>
      <c r="Q8" s="1">
        <v>5.76526315789474</v>
      </c>
      <c r="R8" s="1">
        <v>5.6489473684210498</v>
      </c>
      <c r="S8" s="1">
        <v>5.7084210526315804</v>
      </c>
      <c r="T8">
        <f t="shared" si="3"/>
        <v>5.7255526315789469</v>
      </c>
      <c r="U8">
        <f t="shared" si="5"/>
        <v>4.1842105263132368E-3</v>
      </c>
      <c r="V8">
        <f t="shared" si="6"/>
        <v>-4.7921052631576977E-2</v>
      </c>
      <c r="W8">
        <f t="shared" si="6"/>
        <v>0.12892105263158271</v>
      </c>
      <c r="X8">
        <f t="shared" si="6"/>
        <v>3.921052631582711E-3</v>
      </c>
      <c r="Y8">
        <f t="shared" si="6"/>
        <v>3.3131578947372731E-2</v>
      </c>
      <c r="Z8">
        <f t="shared" si="6"/>
        <v>5.0236842105262802E-2</v>
      </c>
      <c r="AA8">
        <f t="shared" si="6"/>
        <v>-0.11844736842105696</v>
      </c>
      <c r="AB8">
        <f t="shared" si="6"/>
        <v>3.9710526315793082E-2</v>
      </c>
      <c r="AC8">
        <f t="shared" si="6"/>
        <v>-7.6605263157897063E-2</v>
      </c>
      <c r="AD8">
        <f t="shared" si="6"/>
        <v>-1.7131578947366499E-2</v>
      </c>
      <c r="AF8" s="1">
        <f t="shared" si="7"/>
        <v>7</v>
      </c>
      <c r="AG8" s="1">
        <v>23.390526315789501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2.4105263157894701</v>
      </c>
      <c r="K9" s="1">
        <v>2.3942105263157898</v>
      </c>
      <c r="L9" s="1">
        <v>2.41789473684211</v>
      </c>
      <c r="M9" s="1">
        <v>2.34368421052632</v>
      </c>
      <c r="N9" s="1">
        <v>2.37815789473684</v>
      </c>
      <c r="O9" s="1">
        <v>2.34578947368421</v>
      </c>
      <c r="P9" s="1">
        <v>2.3747368421052601</v>
      </c>
      <c r="Q9" s="1">
        <v>2.3763157894736802</v>
      </c>
      <c r="R9" s="1">
        <v>2.38263157894737</v>
      </c>
      <c r="S9" s="1">
        <v>2.3676315789473699</v>
      </c>
      <c r="T9">
        <f t="shared" si="3"/>
        <v>2.3791578947368417</v>
      </c>
      <c r="U9">
        <f t="shared" si="5"/>
        <v>3.1368421052628381E-2</v>
      </c>
      <c r="V9">
        <f t="shared" si="6"/>
        <v>1.5052631578948095E-2</v>
      </c>
      <c r="W9">
        <f t="shared" si="6"/>
        <v>3.8736842105268288E-2</v>
      </c>
      <c r="X9">
        <f t="shared" si="6"/>
        <v>-3.5473684210521661E-2</v>
      </c>
      <c r="Y9">
        <f t="shared" si="6"/>
        <v>-1.0000000000016662E-3</v>
      </c>
      <c r="Z9">
        <f t="shared" si="6"/>
        <v>-3.3368421052631714E-2</v>
      </c>
      <c r="AA9">
        <f t="shared" si="6"/>
        <v>-4.4210526315815457E-3</v>
      </c>
      <c r="AB9">
        <f t="shared" si="6"/>
        <v>-2.8421052631615318E-3</v>
      </c>
      <c r="AC9">
        <f t="shared" si="6"/>
        <v>3.4736842105282939E-3</v>
      </c>
      <c r="AD9">
        <f t="shared" si="6"/>
        <v>-1.152631578947183E-2</v>
      </c>
      <c r="AF9" s="1">
        <f t="shared" si="7"/>
        <v>8</v>
      </c>
      <c r="AG9" s="1">
        <v>23.727631578947399</v>
      </c>
    </row>
    <row r="10" spans="1:33" ht="13.15" x14ac:dyDescent="0.4">
      <c r="A10" t="s">
        <v>30</v>
      </c>
      <c r="B10">
        <f t="array" ref="B10">SUM(B$2:B$9 * $T$2:$T$9)</f>
        <v>59.005499999999977</v>
      </c>
      <c r="C10">
        <f t="array" ref="C10">SUM(C$2:C$9 * $T$2:$T$9)</f>
        <v>9.4353421052631496</v>
      </c>
      <c r="D10">
        <f t="array" ref="D10">SUM(D$2:D$9 * $T$2:$T$9)</f>
        <v>39.908184210526308</v>
      </c>
      <c r="E10">
        <f t="array" ref="E10">SUM(E$2:E$9 * $T$2:$T$9)</f>
        <v>26.552657894736832</v>
      </c>
      <c r="F10">
        <f t="array" ref="F10">SUM(F$2:F$9 * $T$2:$T$9)</f>
        <v>9.4051842105263024</v>
      </c>
      <c r="G10">
        <f t="array" ref="G10">SUM(G$2:G$9 * $T$2:$T$9)</f>
        <v>9.435236842105251</v>
      </c>
      <c r="H10">
        <f t="array" ref="H10">SUM(H$2:H$9 * $T$2:$T$9)</f>
        <v>26.583657894736813</v>
      </c>
      <c r="I10">
        <f t="array" ref="I10">SUM(I$2:I$9 * $T$2:$T$9)</f>
        <v>9.4323421052631424</v>
      </c>
      <c r="J10" s="3"/>
      <c r="K10" s="3"/>
      <c r="L10" s="3"/>
      <c r="M10" s="3"/>
      <c r="U10">
        <f t="shared" ref="U10:AD10" si="8">SUM(U$2:U$9)</f>
        <v>0.20292105263150262</v>
      </c>
      <c r="V10">
        <f t="shared" si="8"/>
        <v>-3.3921052631638027E-2</v>
      </c>
      <c r="W10">
        <f t="shared" si="8"/>
        <v>0.53818421052633125</v>
      </c>
      <c r="X10">
        <f t="shared" si="8"/>
        <v>-0.18365789473680838</v>
      </c>
      <c r="Y10">
        <f t="shared" si="8"/>
        <v>0.28502631578946946</v>
      </c>
      <c r="Z10">
        <f t="shared" si="8"/>
        <v>-0.10892105263158758</v>
      </c>
      <c r="AA10">
        <f t="shared" si="8"/>
        <v>-0.77365789473677804</v>
      </c>
      <c r="AB10">
        <f t="shared" si="8"/>
        <v>0.29765789473687088</v>
      </c>
      <c r="AC10">
        <f t="shared" si="8"/>
        <v>3.607894736840267E-2</v>
      </c>
      <c r="AD10">
        <f t="shared" si="8"/>
        <v>-0.25971052631576663</v>
      </c>
      <c r="AE10" t="s">
        <v>30</v>
      </c>
      <c r="AF10" s="1">
        <f t="shared" si="7"/>
        <v>9</v>
      </c>
      <c r="AG10" s="1">
        <v>23.870263157894701</v>
      </c>
    </row>
    <row r="11" spans="1:33" ht="13.15" x14ac:dyDescent="0.4">
      <c r="A11" t="s">
        <v>31</v>
      </c>
      <c r="B11">
        <f t="shared" ref="B11:I11" si="9">B10/8</f>
        <v>7.3756874999999971</v>
      </c>
      <c r="C11">
        <f t="shared" si="9"/>
        <v>1.1794177631578937</v>
      </c>
      <c r="D11">
        <f t="shared" si="9"/>
        <v>4.9885230263157885</v>
      </c>
      <c r="E11">
        <f t="shared" si="9"/>
        <v>3.319082236842104</v>
      </c>
      <c r="F11">
        <f t="shared" si="9"/>
        <v>1.1756480263157878</v>
      </c>
      <c r="G11">
        <f t="shared" si="9"/>
        <v>1.1794046052631564</v>
      </c>
      <c r="H11">
        <f t="shared" si="9"/>
        <v>3.3229572368421016</v>
      </c>
      <c r="I11">
        <f t="shared" si="9"/>
        <v>1.1790427631578928</v>
      </c>
      <c r="J11" s="3"/>
      <c r="K11" s="3"/>
      <c r="L11" s="3"/>
      <c r="M11" s="3"/>
      <c r="U11">
        <f t="shared" ref="U11:AD11" si="10">U10/8</f>
        <v>2.5365131578937827E-2</v>
      </c>
      <c r="V11">
        <f t="shared" si="10"/>
        <v>-4.2401315789547533E-3</v>
      </c>
      <c r="W11">
        <f t="shared" si="10"/>
        <v>6.7273026315791407E-2</v>
      </c>
      <c r="X11">
        <f t="shared" si="10"/>
        <v>-2.2957236842101048E-2</v>
      </c>
      <c r="Y11">
        <f t="shared" si="10"/>
        <v>3.5628289473683683E-2</v>
      </c>
      <c r="Z11">
        <f t="shared" si="10"/>
        <v>-1.3615131578948447E-2</v>
      </c>
      <c r="AA11">
        <f t="shared" si="10"/>
        <v>-9.6707236842097255E-2</v>
      </c>
      <c r="AB11">
        <f t="shared" si="10"/>
        <v>3.720723684210886E-2</v>
      </c>
      <c r="AC11">
        <f t="shared" si="10"/>
        <v>4.5098684210503337E-3</v>
      </c>
      <c r="AD11">
        <f t="shared" si="10"/>
        <v>-3.2463815789470829E-2</v>
      </c>
      <c r="AE11" t="s">
        <v>31</v>
      </c>
      <c r="AF11" s="1">
        <f t="shared" si="7"/>
        <v>10</v>
      </c>
      <c r="AG11" s="1">
        <v>23.662368421052602</v>
      </c>
    </row>
    <row r="12" spans="1:33" ht="13.15" x14ac:dyDescent="0.4">
      <c r="A12" t="s">
        <v>32</v>
      </c>
      <c r="C12">
        <f t="shared" ref="C12:I12" si="11">80*POWER(C11,2)</f>
        <v>111.28210080418955</v>
      </c>
      <c r="D12">
        <f t="shared" si="11"/>
        <v>1990.8289587266268</v>
      </c>
      <c r="E12">
        <f t="shared" si="11"/>
        <v>881.30455159366284</v>
      </c>
      <c r="F12">
        <f t="shared" si="11"/>
        <v>110.57186254241658</v>
      </c>
      <c r="G12">
        <f t="shared" si="11"/>
        <v>111.27961783327534</v>
      </c>
      <c r="H12">
        <f t="shared" si="11"/>
        <v>883.36358383050367</v>
      </c>
      <c r="I12">
        <f t="shared" si="11"/>
        <v>111.21134698839992</v>
      </c>
      <c r="J12" s="3"/>
      <c r="K12" s="3"/>
      <c r="L12" s="3"/>
      <c r="M12" s="3"/>
      <c r="U12">
        <f t="array" ref="U12">SUM(POWER(U2:U9, 2))</f>
        <v>1.0313464681438053E-2</v>
      </c>
      <c r="V12">
        <f t="array" ref="V12">SUM(POWER(V2:V9, 2))</f>
        <v>1.1459974376726762E-2</v>
      </c>
      <c r="W12">
        <f t="array" ref="W12">SUM(POWER(W2:W9, 2))</f>
        <v>4.5774364958451649E-2</v>
      </c>
      <c r="X12">
        <f t="array" ref="X12">SUM(POWER(X2:X9, 2))</f>
        <v>1.6704018698063296E-2</v>
      </c>
      <c r="Y12">
        <f t="array" ref="Y12">SUM(POWER(Y2:Y9, 2))</f>
        <v>2.9253575484760586E-2</v>
      </c>
      <c r="Z12">
        <f t="array" ref="Z12">SUM(POWER(Z2:Z9, 2))</f>
        <v>1.2703894044316103E-2</v>
      </c>
      <c r="AA12">
        <f t="array" ref="AA12">SUM(POWER(AA2:AA9, 2))</f>
        <v>0.16366713504151228</v>
      </c>
      <c r="AB12">
        <f t="array" ref="AB12">SUM(POWER(AB2:AB9, 2))</f>
        <v>2.6439711218832627E-2</v>
      </c>
      <c r="AC12">
        <f t="array" ref="AC12">SUM(POWER(AC2:AC9, 2))</f>
        <v>4.4035195983372653E-2</v>
      </c>
      <c r="AD12">
        <f t="array" ref="AD12">SUM(POWER(AD2:AD9, 2))</f>
        <v>1.655799376731187E-2</v>
      </c>
      <c r="AE12" t="s">
        <v>33</v>
      </c>
      <c r="AF12" s="1">
        <f t="shared" si="7"/>
        <v>11</v>
      </c>
      <c r="AG12" s="1">
        <v>2.4492105263157899</v>
      </c>
    </row>
    <row r="13" spans="1:33" ht="13.15" x14ac:dyDescent="0.4">
      <c r="A13" t="s">
        <v>34</v>
      </c>
      <c r="C13">
        <f t="shared" ref="C13:I13" si="12">C12/$B$17</f>
        <v>2.6494357226408818E-2</v>
      </c>
      <c r="D13">
        <f t="shared" si="12"/>
        <v>0.47398218786319835</v>
      </c>
      <c r="E13">
        <f t="shared" si="12"/>
        <v>0.20982347966514556</v>
      </c>
      <c r="F13">
        <f t="shared" si="12"/>
        <v>2.6325261692739955E-2</v>
      </c>
      <c r="G13">
        <f t="shared" si="12"/>
        <v>2.6493766073672587E-2</v>
      </c>
      <c r="H13">
        <f t="shared" si="12"/>
        <v>0.21031369988231724</v>
      </c>
      <c r="I13">
        <f t="shared" si="12"/>
        <v>2.6477511957878522E-2</v>
      </c>
      <c r="J13" s="3"/>
      <c r="K13" s="3"/>
      <c r="L13" s="3"/>
      <c r="M13" s="3"/>
      <c r="AF13" s="1">
        <f t="shared" si="7"/>
        <v>12</v>
      </c>
      <c r="AG13" s="1">
        <v>2.3247368421052599</v>
      </c>
    </row>
    <row r="14" spans="1:33" ht="13.15" x14ac:dyDescent="0.4">
      <c r="J14" s="3"/>
      <c r="K14" s="3"/>
      <c r="L14" s="3"/>
      <c r="M14" s="3"/>
      <c r="AF14" s="1">
        <f t="shared" si="7"/>
        <v>13</v>
      </c>
      <c r="AG14" s="1">
        <v>2.43710526315789</v>
      </c>
    </row>
    <row r="15" spans="1:33" ht="13.15" x14ac:dyDescent="0.4">
      <c r="J15" s="3"/>
      <c r="K15" s="3"/>
      <c r="L15" s="3"/>
      <c r="M15" s="3"/>
      <c r="AF15" s="1">
        <f t="shared" si="7"/>
        <v>14</v>
      </c>
      <c r="AG15" s="1">
        <v>2.3942105263157898</v>
      </c>
    </row>
    <row r="16" spans="1:33" x14ac:dyDescent="0.35">
      <c r="U16">
        <f>SUM(U12:AD12)/$B$17</f>
        <v>8.973563863895107E-5</v>
      </c>
      <c r="AF16" s="1">
        <f t="shared" si="7"/>
        <v>15</v>
      </c>
      <c r="AG16" s="1">
        <v>2.3578947368421099</v>
      </c>
    </row>
    <row r="17" spans="1:33" x14ac:dyDescent="0.35">
      <c r="A17" t="s">
        <v>35</v>
      </c>
      <c r="B17">
        <f>SUM(C12:I12) + SUM(U12:AD12)</f>
        <v>4200.2189316473296</v>
      </c>
      <c r="AF17" s="1">
        <f t="shared" si="7"/>
        <v>16</v>
      </c>
      <c r="AG17" s="1">
        <v>2.3726315789473702</v>
      </c>
    </row>
    <row r="18" spans="1:33" x14ac:dyDescent="0.35">
      <c r="AF18" s="1">
        <f t="shared" si="7"/>
        <v>17</v>
      </c>
      <c r="AG18" s="1">
        <v>2.4021052631578899</v>
      </c>
    </row>
    <row r="19" spans="1:33" x14ac:dyDescent="0.35">
      <c r="AF19" s="1">
        <f t="shared" si="7"/>
        <v>18</v>
      </c>
      <c r="AG19" s="1">
        <v>2.41342105263158</v>
      </c>
    </row>
    <row r="20" spans="1:33" x14ac:dyDescent="0.35">
      <c r="E20" t="s">
        <v>36</v>
      </c>
      <c r="F20">
        <f>SUM(C13:I13) + U16</f>
        <v>0.99999999999999989</v>
      </c>
      <c r="AF20" s="1">
        <f t="shared" si="7"/>
        <v>19</v>
      </c>
      <c r="AG20" s="1">
        <v>2.3776315789473701</v>
      </c>
    </row>
    <row r="21" spans="1:33" x14ac:dyDescent="0.35">
      <c r="AF21" s="1">
        <f t="shared" si="7"/>
        <v>20</v>
      </c>
      <c r="AG21" s="1">
        <v>2.41552631578947</v>
      </c>
    </row>
    <row r="22" spans="1:33" x14ac:dyDescent="0.35">
      <c r="AF22" s="1">
        <f t="shared" si="7"/>
        <v>21</v>
      </c>
      <c r="AG22" s="1">
        <v>5.7042105263157898</v>
      </c>
    </row>
    <row r="23" spans="1:33" x14ac:dyDescent="0.35">
      <c r="AF23" s="1">
        <f t="shared" si="7"/>
        <v>22</v>
      </c>
      <c r="AG23" s="1">
        <v>5.7113157894736801</v>
      </c>
    </row>
    <row r="24" spans="1:33" x14ac:dyDescent="0.35">
      <c r="AF24" s="1">
        <f t="shared" si="7"/>
        <v>23</v>
      </c>
      <c r="AG24" s="1">
        <v>5.8371052631578904</v>
      </c>
    </row>
    <row r="25" spans="1:33" x14ac:dyDescent="0.35">
      <c r="AF25" s="1">
        <f t="shared" si="7"/>
        <v>24</v>
      </c>
      <c r="AG25" s="1">
        <v>5.7431578947368402</v>
      </c>
    </row>
    <row r="26" spans="1:33" x14ac:dyDescent="0.35">
      <c r="AF26" s="1">
        <f t="shared" si="7"/>
        <v>25</v>
      </c>
      <c r="AG26" s="1">
        <v>5.7802631578947397</v>
      </c>
    </row>
    <row r="27" spans="1:33" x14ac:dyDescent="0.35">
      <c r="AF27" s="1">
        <f t="shared" si="7"/>
        <v>26</v>
      </c>
      <c r="AG27" s="1">
        <v>5.72394736842105</v>
      </c>
    </row>
    <row r="28" spans="1:33" x14ac:dyDescent="0.35">
      <c r="AF28" s="1">
        <f t="shared" si="7"/>
        <v>27</v>
      </c>
      <c r="AG28" s="1">
        <v>5.63</v>
      </c>
    </row>
    <row r="29" spans="1:33" x14ac:dyDescent="0.35">
      <c r="AF29" s="1">
        <f t="shared" si="7"/>
        <v>28</v>
      </c>
      <c r="AG29" s="1">
        <v>5.8113157894736798</v>
      </c>
    </row>
    <row r="30" spans="1:33" x14ac:dyDescent="0.35">
      <c r="N30">
        <v>2.6494357226408818E-2</v>
      </c>
      <c r="O30">
        <v>0.47398218786319835</v>
      </c>
      <c r="P30">
        <v>0.20982347966514556</v>
      </c>
      <c r="Q30">
        <v>2.6325261692739955E-2</v>
      </c>
      <c r="R30">
        <v>2.6493766073672587E-2</v>
      </c>
      <c r="S30">
        <v>0.21031369988231724</v>
      </c>
      <c r="T30">
        <v>2.6477511957878522E-2</v>
      </c>
      <c r="AF30" s="1">
        <f t="shared" si="7"/>
        <v>29</v>
      </c>
      <c r="AG30" s="1">
        <v>5.62184210526316</v>
      </c>
    </row>
    <row r="31" spans="1:33" x14ac:dyDescent="0.35">
      <c r="N31">
        <v>5.7303929675673541E-4</v>
      </c>
      <c r="O31">
        <v>0.92662815902451179</v>
      </c>
      <c r="P31">
        <v>3.4697557054739113E-2</v>
      </c>
      <c r="Q31">
        <v>3.943173947157895E-4</v>
      </c>
      <c r="R31">
        <v>4.8922950103053844E-4</v>
      </c>
      <c r="S31">
        <v>3.6136413153627617E-2</v>
      </c>
      <c r="T31">
        <v>4.9512758569309682E-4</v>
      </c>
      <c r="AF31" s="1">
        <f t="shared" si="7"/>
        <v>30</v>
      </c>
      <c r="AG31" s="1">
        <v>5.6247368421052597</v>
      </c>
    </row>
    <row r="32" spans="1:33" x14ac:dyDescent="0.35">
      <c r="AF32" s="1">
        <f t="shared" si="7"/>
        <v>31</v>
      </c>
      <c r="AG32" s="1">
        <v>2.4489473684210501</v>
      </c>
    </row>
    <row r="33" spans="2:33" x14ac:dyDescent="0.35">
      <c r="AF33" s="1">
        <f t="shared" si="7"/>
        <v>32</v>
      </c>
      <c r="AG33" s="1">
        <v>2.40868421052632</v>
      </c>
    </row>
    <row r="34" spans="2:33" x14ac:dyDescent="0.35">
      <c r="AF34" s="1">
        <f t="shared" si="7"/>
        <v>33</v>
      </c>
      <c r="AG34" s="1">
        <v>2.42263157894737</v>
      </c>
    </row>
    <row r="35" spans="2:33" x14ac:dyDescent="0.35">
      <c r="AF35" s="1">
        <f t="shared" si="7"/>
        <v>34</v>
      </c>
      <c r="AG35" s="1">
        <v>2.3739473684210499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AF36" s="1">
        <f t="shared" si="7"/>
        <v>35</v>
      </c>
      <c r="AG36" s="1">
        <v>2.3984210526315799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AF37" s="1">
        <f t="shared" si="7"/>
        <v>36</v>
      </c>
      <c r="AG37" s="1">
        <v>2.34263157894737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AF38" s="1">
        <f t="shared" si="7"/>
        <v>37</v>
      </c>
      <c r="AG38" s="1">
        <v>2.3392105263157901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P39" t="s">
        <v>55</v>
      </c>
      <c r="Q39" t="s">
        <v>56</v>
      </c>
      <c r="AF39" s="1">
        <f t="shared" si="7"/>
        <v>38</v>
      </c>
      <c r="AG39" s="1">
        <v>2.41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O40" t="s">
        <v>37</v>
      </c>
      <c r="P40">
        <v>2.6494357226408818E-2</v>
      </c>
      <c r="Q40">
        <v>5.7303929675673541E-4</v>
      </c>
      <c r="AF40" s="1">
        <f t="shared" si="7"/>
        <v>39</v>
      </c>
      <c r="AG40" s="1">
        <v>2.3768421052631599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O41" t="s">
        <v>40</v>
      </c>
      <c r="P41">
        <v>0.47398218786319835</v>
      </c>
      <c r="Q41">
        <v>0.92662815902451179</v>
      </c>
      <c r="AF41" s="1">
        <f t="shared" si="7"/>
        <v>40</v>
      </c>
      <c r="AG41" s="1">
        <v>2.35289473684211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O42" t="s">
        <v>57</v>
      </c>
      <c r="P42">
        <v>0.20982347966514556</v>
      </c>
      <c r="Q42">
        <v>3.4697557054739113E-2</v>
      </c>
      <c r="AF42" s="1">
        <f t="shared" si="7"/>
        <v>41</v>
      </c>
      <c r="AG42" s="1">
        <v>14.2910526315789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O43" t="s">
        <v>58</v>
      </c>
      <c r="P43">
        <v>2.6325261692739955E-2</v>
      </c>
      <c r="Q43">
        <v>3.943173947157895E-4</v>
      </c>
      <c r="AF43" s="1">
        <f t="shared" si="7"/>
        <v>42</v>
      </c>
      <c r="AG43" s="1">
        <v>14.348157894736801</v>
      </c>
    </row>
    <row r="44" spans="2:33" ht="13.15" x14ac:dyDescent="0.4">
      <c r="E44" s="3" t="s">
        <v>41</v>
      </c>
      <c r="F44" s="3" t="s">
        <v>42</v>
      </c>
      <c r="G44" s="3">
        <v>9.81</v>
      </c>
      <c r="O44" t="s">
        <v>59</v>
      </c>
      <c r="P44">
        <v>2.6493766073672587E-2</v>
      </c>
      <c r="Q44">
        <v>4.8922950103053844E-4</v>
      </c>
      <c r="AF44" s="1">
        <f t="shared" si="7"/>
        <v>43</v>
      </c>
      <c r="AG44" s="1">
        <v>14.3684210526316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O45" t="s">
        <v>60</v>
      </c>
      <c r="P45">
        <v>0.21031369988231724</v>
      </c>
      <c r="Q45">
        <v>3.6136413153627617E-2</v>
      </c>
      <c r="AF45" s="1">
        <f t="shared" si="7"/>
        <v>44</v>
      </c>
      <c r="AG45" s="1">
        <v>14.1765789473684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O46" t="s">
        <v>61</v>
      </c>
      <c r="P46">
        <v>2.6477511957878522E-2</v>
      </c>
      <c r="Q46">
        <v>4.9512758569309682E-4</v>
      </c>
      <c r="AF46" s="1">
        <f t="shared" si="7"/>
        <v>45</v>
      </c>
      <c r="AG46" s="1">
        <v>14.377105263157899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f t="shared" si="7"/>
        <v>46</v>
      </c>
      <c r="AG47" s="1">
        <v>14.213421052631601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f t="shared" si="7"/>
        <v>47</v>
      </c>
      <c r="AG48" s="1">
        <v>14.1176315789474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f t="shared" si="7"/>
        <v>48</v>
      </c>
      <c r="AG49" s="1">
        <v>14.4165789473684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f t="shared" si="7"/>
        <v>49</v>
      </c>
      <c r="AG50" s="1">
        <v>14.3678947368421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f t="shared" si="7"/>
        <v>50</v>
      </c>
      <c r="AG51" s="1">
        <v>14.2505263157895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f t="shared" si="7"/>
        <v>51</v>
      </c>
      <c r="AG52" s="1">
        <v>2.41657894736842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f t="shared" si="7"/>
        <v>52</v>
      </c>
      <c r="AG53" s="1">
        <v>2.3715789473684201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f t="shared" si="7"/>
        <v>53</v>
      </c>
      <c r="AG54" s="1">
        <v>2.4365789473684201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f t="shared" si="7"/>
        <v>54</v>
      </c>
      <c r="AG55" s="1">
        <v>2.35815789473684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f t="shared" si="7"/>
        <v>55</v>
      </c>
      <c r="AG56" s="1">
        <v>2.3947368421052602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f t="shared" si="7"/>
        <v>56</v>
      </c>
      <c r="AG57" s="1">
        <v>2.3863157894736799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f t="shared" si="7"/>
        <v>57</v>
      </c>
      <c r="AG58" s="1">
        <v>2.37052631578947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f t="shared" si="7"/>
        <v>58</v>
      </c>
      <c r="AG59" s="1">
        <v>2.38263157894737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f t="shared" si="7"/>
        <v>59</v>
      </c>
      <c r="AG60" s="1">
        <v>2.39552631578947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f t="shared" si="7"/>
        <v>60</v>
      </c>
      <c r="AG61" s="1">
        <v>2.3636842105263201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f t="shared" si="7"/>
        <v>61</v>
      </c>
      <c r="AG62" s="1">
        <v>5.7297368421052601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f t="shared" si="7"/>
        <v>62</v>
      </c>
      <c r="AG63" s="1">
        <v>5.6776315789473699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f t="shared" si="7"/>
        <v>63</v>
      </c>
      <c r="AG64" s="1">
        <v>5.8544736842105296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f t="shared" si="7"/>
        <v>64</v>
      </c>
      <c r="AG65" s="1">
        <v>5.7294736842105296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f t="shared" si="7"/>
        <v>65</v>
      </c>
      <c r="AG66" s="1">
        <v>5.7586842105263196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f t="shared" ref="AF67:AF116" si="13">AF66+1</f>
        <v>66</v>
      </c>
      <c r="AG67" s="1">
        <v>5.7757894736842097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f t="shared" si="13"/>
        <v>67</v>
      </c>
      <c r="AG68" s="1">
        <v>5.6071052631578899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f t="shared" si="13"/>
        <v>68</v>
      </c>
      <c r="AG69" s="1">
        <v>5.76526315789474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f t="shared" si="13"/>
        <v>69</v>
      </c>
      <c r="AG70" s="1">
        <v>5.6489473684210498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f t="shared" si="13"/>
        <v>70</v>
      </c>
      <c r="AG71" s="1">
        <v>5.7084210526315804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f t="shared" si="13"/>
        <v>71</v>
      </c>
      <c r="AG72" s="1">
        <v>2.4105263157894701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f t="shared" si="13"/>
        <v>72</v>
      </c>
      <c r="AG73" s="1">
        <v>2.3942105263157898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f t="shared" si="13"/>
        <v>73</v>
      </c>
      <c r="AG74" s="1">
        <v>2.41789473684211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f t="shared" si="13"/>
        <v>74</v>
      </c>
      <c r="AG75" s="1">
        <v>2.34368421052632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f t="shared" si="13"/>
        <v>75</v>
      </c>
      <c r="AG76" s="1">
        <v>2.37815789473684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f t="shared" si="13"/>
        <v>76</v>
      </c>
      <c r="AG77" s="1">
        <v>2.34578947368421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f t="shared" si="13"/>
        <v>77</v>
      </c>
      <c r="AG78" s="1">
        <v>2.3747368421052601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f t="shared" si="13"/>
        <v>78</v>
      </c>
      <c r="AG79" s="1">
        <v>2.3763157894736802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f t="shared" si="13"/>
        <v>79</v>
      </c>
      <c r="AG80" s="1">
        <v>2.38263157894737</v>
      </c>
    </row>
    <row r="81" spans="5:33" ht="13.15" x14ac:dyDescent="0.4">
      <c r="E81" s="3" t="s">
        <v>41</v>
      </c>
      <c r="F81" s="3" t="s">
        <v>50</v>
      </c>
      <c r="G81" s="3">
        <v>9.9178947368421095</v>
      </c>
      <c r="AF81" s="1">
        <f t="shared" si="13"/>
        <v>80</v>
      </c>
      <c r="AG81" s="1">
        <v>2.3676315789473699</v>
      </c>
    </row>
    <row r="82" spans="5:33" ht="13.15" x14ac:dyDescent="0.4">
      <c r="E82" s="3" t="s">
        <v>41</v>
      </c>
      <c r="F82" s="3" t="s">
        <v>50</v>
      </c>
      <c r="G82" s="3">
        <v>10.0384210526316</v>
      </c>
      <c r="AF82" s="1">
        <f t="shared" si="13"/>
        <v>81</v>
      </c>
    </row>
    <row r="83" spans="5:33" ht="13.15" x14ac:dyDescent="0.4">
      <c r="E83" s="3" t="s">
        <v>41</v>
      </c>
      <c r="F83" s="3" t="s">
        <v>50</v>
      </c>
      <c r="G83" s="3">
        <v>9.8031578947368399</v>
      </c>
      <c r="AF83" s="1">
        <f t="shared" si="13"/>
        <v>82</v>
      </c>
    </row>
    <row r="84" spans="5:33" ht="13.15" x14ac:dyDescent="0.4">
      <c r="E84" s="3" t="s">
        <v>41</v>
      </c>
      <c r="F84" s="3" t="s">
        <v>50</v>
      </c>
      <c r="G84" s="3">
        <v>9.7578947368421094</v>
      </c>
      <c r="AF84" s="1">
        <f t="shared" si="13"/>
        <v>83</v>
      </c>
    </row>
    <row r="85" spans="5:33" ht="13.15" x14ac:dyDescent="0.4">
      <c r="E85" s="3" t="s">
        <v>41</v>
      </c>
      <c r="F85" s="3" t="s">
        <v>50</v>
      </c>
      <c r="G85" s="3">
        <v>9.7839473684210496</v>
      </c>
      <c r="AF85" s="1">
        <f t="shared" si="13"/>
        <v>84</v>
      </c>
    </row>
    <row r="86" spans="5:33" ht="13.15" x14ac:dyDescent="0.4">
      <c r="E86" s="3" t="s">
        <v>41</v>
      </c>
      <c r="F86" s="3" t="s">
        <v>50</v>
      </c>
      <c r="G86" s="3">
        <v>9.8273684210526309</v>
      </c>
      <c r="AF86" s="1">
        <f t="shared" si="13"/>
        <v>85</v>
      </c>
    </row>
    <row r="87" spans="5:33" ht="13.15" x14ac:dyDescent="0.4">
      <c r="E87" s="3" t="s">
        <v>41</v>
      </c>
      <c r="F87" s="3" t="s">
        <v>51</v>
      </c>
      <c r="G87" s="3">
        <v>1.00763157894737</v>
      </c>
      <c r="AF87" s="1">
        <f t="shared" si="13"/>
        <v>86</v>
      </c>
    </row>
    <row r="88" spans="5:33" ht="13.15" x14ac:dyDescent="0.4">
      <c r="E88" s="3" t="s">
        <v>41</v>
      </c>
      <c r="F88" s="3" t="s">
        <v>51</v>
      </c>
      <c r="G88" s="3">
        <v>0.96552631578947401</v>
      </c>
      <c r="AF88" s="1">
        <f t="shared" si="13"/>
        <v>87</v>
      </c>
    </row>
    <row r="89" spans="5:33" ht="13.15" x14ac:dyDescent="0.4">
      <c r="E89" s="3" t="s">
        <v>41</v>
      </c>
      <c r="F89" s="3" t="s">
        <v>51</v>
      </c>
      <c r="G89" s="3">
        <v>0.99421052631578899</v>
      </c>
      <c r="AF89" s="1">
        <f t="shared" si="13"/>
        <v>88</v>
      </c>
    </row>
    <row r="90" spans="5:33" ht="13.15" x14ac:dyDescent="0.4">
      <c r="E90" s="3" t="s">
        <v>41</v>
      </c>
      <c r="F90" s="3" t="s">
        <v>51</v>
      </c>
      <c r="G90" s="3">
        <v>1.0065789473684199</v>
      </c>
      <c r="AF90" s="1">
        <f t="shared" si="13"/>
        <v>89</v>
      </c>
    </row>
    <row r="91" spans="5:33" ht="13.15" x14ac:dyDescent="0.4">
      <c r="E91" s="3" t="s">
        <v>41</v>
      </c>
      <c r="F91" s="3" t="s">
        <v>51</v>
      </c>
      <c r="G91" s="3">
        <v>0.94052631578947399</v>
      </c>
      <c r="AF91" s="1">
        <f t="shared" si="13"/>
        <v>90</v>
      </c>
    </row>
    <row r="92" spans="5:33" ht="13.15" x14ac:dyDescent="0.4">
      <c r="E92" s="3" t="s">
        <v>41</v>
      </c>
      <c r="F92" s="3" t="s">
        <v>51</v>
      </c>
      <c r="G92" s="3">
        <v>0.98921052631578898</v>
      </c>
      <c r="AF92" s="1">
        <f t="shared" si="13"/>
        <v>91</v>
      </c>
    </row>
    <row r="93" spans="5:33" ht="13.15" x14ac:dyDescent="0.4">
      <c r="E93" s="3" t="s">
        <v>41</v>
      </c>
      <c r="F93" s="3" t="s">
        <v>51</v>
      </c>
      <c r="G93" s="3">
        <v>0.95605263157894704</v>
      </c>
      <c r="AF93" s="1">
        <f t="shared" si="13"/>
        <v>92</v>
      </c>
    </row>
    <row r="94" spans="5:33" ht="13.15" x14ac:dyDescent="0.4">
      <c r="E94" s="3" t="s">
        <v>41</v>
      </c>
      <c r="F94" s="3" t="s">
        <v>51</v>
      </c>
      <c r="G94" s="3">
        <v>0.99210526315789505</v>
      </c>
      <c r="AF94" s="1">
        <f t="shared" si="13"/>
        <v>93</v>
      </c>
    </row>
    <row r="95" spans="5:33" ht="13.15" x14ac:dyDescent="0.4">
      <c r="E95" s="3" t="s">
        <v>41</v>
      </c>
      <c r="F95" s="3" t="s">
        <v>51</v>
      </c>
      <c r="G95" s="3">
        <v>0.977368421052632</v>
      </c>
      <c r="AF95" s="1">
        <f t="shared" si="13"/>
        <v>94</v>
      </c>
    </row>
    <row r="96" spans="5:33" ht="13.15" x14ac:dyDescent="0.4">
      <c r="E96" s="3" t="s">
        <v>41</v>
      </c>
      <c r="F96" s="3" t="s">
        <v>51</v>
      </c>
      <c r="G96" s="3">
        <v>0.978157894736842</v>
      </c>
      <c r="AF96" s="1">
        <f t="shared" si="13"/>
        <v>95</v>
      </c>
    </row>
    <row r="97" spans="5:32" ht="13.15" x14ac:dyDescent="0.4">
      <c r="E97" s="3" t="s">
        <v>41</v>
      </c>
      <c r="F97" s="3" t="s">
        <v>52</v>
      </c>
      <c r="G97" s="3">
        <v>1.01289473684211</v>
      </c>
      <c r="AF97" s="1">
        <f t="shared" si="13"/>
        <v>96</v>
      </c>
    </row>
    <row r="98" spans="5:32" ht="13.15" x14ac:dyDescent="0.4">
      <c r="E98" s="3" t="s">
        <v>41</v>
      </c>
      <c r="F98" s="3" t="s">
        <v>52</v>
      </c>
      <c r="G98" s="3">
        <v>0.95342105263157895</v>
      </c>
      <c r="AF98" s="1">
        <f t="shared" si="13"/>
        <v>97</v>
      </c>
    </row>
    <row r="99" spans="5:32" ht="13.15" x14ac:dyDescent="0.4">
      <c r="E99" s="3" t="s">
        <v>41</v>
      </c>
      <c r="F99" s="3" t="s">
        <v>52</v>
      </c>
      <c r="G99" s="3">
        <v>0.99184210526315797</v>
      </c>
      <c r="AF99" s="1">
        <f t="shared" si="13"/>
        <v>98</v>
      </c>
    </row>
    <row r="100" spans="5:32" ht="13.15" x14ac:dyDescent="0.4">
      <c r="E100" s="3" t="s">
        <v>41</v>
      </c>
      <c r="F100" s="3" t="s">
        <v>52</v>
      </c>
      <c r="G100" s="3">
        <v>1</v>
      </c>
      <c r="AF100" s="1">
        <f t="shared" si="13"/>
        <v>99</v>
      </c>
    </row>
    <row r="101" spans="5:32" ht="13.15" x14ac:dyDescent="0.4">
      <c r="E101" s="3" t="s">
        <v>41</v>
      </c>
      <c r="F101" s="3" t="s">
        <v>52</v>
      </c>
      <c r="G101" s="3">
        <v>0.93815789473684197</v>
      </c>
      <c r="AF101" s="1">
        <f t="shared" si="13"/>
        <v>100</v>
      </c>
    </row>
    <row r="102" spans="5:32" ht="13.15" x14ac:dyDescent="0.4">
      <c r="E102" s="3" t="s">
        <v>41</v>
      </c>
      <c r="F102" s="3" t="s">
        <v>52</v>
      </c>
      <c r="G102" s="3">
        <v>0.99921052631578899</v>
      </c>
      <c r="AF102" s="1">
        <f t="shared" si="13"/>
        <v>101</v>
      </c>
    </row>
    <row r="103" spans="5:32" ht="13.15" x14ac:dyDescent="0.4">
      <c r="E103" s="3" t="s">
        <v>41</v>
      </c>
      <c r="F103" s="3" t="s">
        <v>52</v>
      </c>
      <c r="G103" s="3">
        <v>0.95210526315789501</v>
      </c>
      <c r="AF103" s="1">
        <f t="shared" si="13"/>
        <v>102</v>
      </c>
    </row>
    <row r="104" spans="5:32" ht="13.15" x14ac:dyDescent="0.4">
      <c r="E104" s="3" t="s">
        <v>41</v>
      </c>
      <c r="F104" s="3" t="s">
        <v>52</v>
      </c>
      <c r="G104" s="3">
        <v>0.98394736842105301</v>
      </c>
      <c r="AF104" s="1">
        <f t="shared" si="13"/>
        <v>103</v>
      </c>
    </row>
    <row r="105" spans="5:32" ht="13.15" x14ac:dyDescent="0.4">
      <c r="E105" s="3" t="s">
        <v>41</v>
      </c>
      <c r="F105" s="3" t="s">
        <v>52</v>
      </c>
      <c r="G105" s="3">
        <v>0.97789473684210504</v>
      </c>
      <c r="AF105" s="1">
        <f t="shared" si="13"/>
        <v>104</v>
      </c>
    </row>
    <row r="106" spans="5:32" ht="13.15" x14ac:dyDescent="0.4">
      <c r="E106" s="3" t="s">
        <v>41</v>
      </c>
      <c r="F106" s="3" t="s">
        <v>52</v>
      </c>
      <c r="G106" s="3">
        <v>0.98105263157894695</v>
      </c>
      <c r="AF106" s="1">
        <f t="shared" si="13"/>
        <v>105</v>
      </c>
    </row>
    <row r="107" spans="5:32" ht="13.15" x14ac:dyDescent="0.4">
      <c r="E107" s="3" t="s">
        <v>41</v>
      </c>
      <c r="F107" s="3" t="s">
        <v>53</v>
      </c>
      <c r="G107" s="3">
        <v>9.3486842105263204</v>
      </c>
      <c r="AF107" s="1">
        <f t="shared" si="13"/>
        <v>106</v>
      </c>
    </row>
    <row r="108" spans="5:32" ht="13.15" x14ac:dyDescent="0.4">
      <c r="E108" s="3" t="s">
        <v>41</v>
      </c>
      <c r="F108" s="3" t="s">
        <v>53</v>
      </c>
      <c r="G108" s="3">
        <v>9.3328947368421105</v>
      </c>
      <c r="AF108" s="1">
        <f t="shared" si="13"/>
        <v>107</v>
      </c>
    </row>
    <row r="109" spans="5:32" ht="13.15" x14ac:dyDescent="0.4">
      <c r="E109" s="3" t="s">
        <v>41</v>
      </c>
      <c r="F109" s="3" t="s">
        <v>53</v>
      </c>
      <c r="G109" s="3">
        <v>9.4084210526315797</v>
      </c>
      <c r="AF109" s="1">
        <f t="shared" si="13"/>
        <v>108</v>
      </c>
    </row>
    <row r="110" spans="5:32" ht="13.15" x14ac:dyDescent="0.4">
      <c r="E110" s="3" t="s">
        <v>41</v>
      </c>
      <c r="F110" s="3" t="s">
        <v>53</v>
      </c>
      <c r="G110" s="3">
        <v>9.2668421052631604</v>
      </c>
      <c r="AF110" s="1">
        <f t="shared" si="13"/>
        <v>109</v>
      </c>
    </row>
    <row r="111" spans="5:32" ht="13.15" x14ac:dyDescent="0.4">
      <c r="E111" s="3" t="s">
        <v>41</v>
      </c>
      <c r="F111" s="3" t="s">
        <v>53</v>
      </c>
      <c r="G111" s="3">
        <v>9.3555263157894704</v>
      </c>
      <c r="AF111" s="1">
        <f t="shared" si="13"/>
        <v>110</v>
      </c>
    </row>
    <row r="112" spans="5:32" ht="13.15" x14ac:dyDescent="0.4">
      <c r="E112" s="3" t="s">
        <v>41</v>
      </c>
      <c r="F112" s="3" t="s">
        <v>53</v>
      </c>
      <c r="G112" s="3">
        <v>9.3618421052631593</v>
      </c>
      <c r="AF112" s="1">
        <f t="shared" si="13"/>
        <v>111</v>
      </c>
    </row>
    <row r="113" spans="5:32" ht="13.15" x14ac:dyDescent="0.4">
      <c r="E113" s="3" t="s">
        <v>41</v>
      </c>
      <c r="F113" s="3" t="s">
        <v>53</v>
      </c>
      <c r="G113" s="3">
        <v>9.2092105263157897</v>
      </c>
      <c r="AF113" s="1">
        <f t="shared" si="13"/>
        <v>112</v>
      </c>
    </row>
    <row r="114" spans="5:32" ht="13.15" x14ac:dyDescent="0.4">
      <c r="E114" s="3" t="s">
        <v>41</v>
      </c>
      <c r="F114" s="3" t="s">
        <v>53</v>
      </c>
      <c r="G114" s="3">
        <v>9.1936842105263192</v>
      </c>
      <c r="AF114" s="1">
        <f t="shared" si="13"/>
        <v>113</v>
      </c>
    </row>
    <row r="115" spans="5:32" ht="13.15" x14ac:dyDescent="0.4">
      <c r="E115" s="3" t="s">
        <v>41</v>
      </c>
      <c r="F115" s="3" t="s">
        <v>53</v>
      </c>
      <c r="G115" s="3">
        <v>9.3284210526315796</v>
      </c>
      <c r="AF115" s="1">
        <f t="shared" si="13"/>
        <v>114</v>
      </c>
    </row>
    <row r="116" spans="5:32" ht="13.15" x14ac:dyDescent="0.4">
      <c r="E116" s="3" t="s">
        <v>41</v>
      </c>
      <c r="F116" s="3" t="s">
        <v>53</v>
      </c>
      <c r="G116" s="3">
        <v>9.3323684210526299</v>
      </c>
      <c r="AF116" s="1">
        <f t="shared" si="13"/>
        <v>115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zoomScale="60" zoomScaleNormal="60" workbookViewId="0">
      <selection activeCell="N69" sqref="N69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0.84214658146666199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0.84214658146666199</v>
      </c>
      <c r="K2" s="1">
        <v>0.842935976139771</v>
      </c>
      <c r="L2" s="1">
        <v>0.84153295551523999</v>
      </c>
      <c r="M2" s="1">
        <v>0.84398291603049702</v>
      </c>
      <c r="N2" s="1">
        <v>0.83913891619496905</v>
      </c>
      <c r="O2" s="1">
        <v>0.84282176880116799</v>
      </c>
      <c r="P2" s="1">
        <v>0.85522742573879096</v>
      </c>
      <c r="Q2" s="1">
        <v>0.84311442905729805</v>
      </c>
      <c r="R2" s="1">
        <v>0.83805107943679502</v>
      </c>
      <c r="S2" s="1">
        <v>0.84546835873573201</v>
      </c>
      <c r="T2">
        <f t="shared" ref="T2:T9" si="3">AVERAGE(J2:S2)</f>
        <v>0.84344204071169226</v>
      </c>
      <c r="U2">
        <f t="shared" ref="U2:AD2" si="4">J2-$T2</f>
        <v>-1.2954592450302727E-3</v>
      </c>
      <c r="V2">
        <f t="shared" si="4"/>
        <v>-5.0606457192126086E-4</v>
      </c>
      <c r="W2">
        <f t="shared" si="4"/>
        <v>-1.9090851964522759E-3</v>
      </c>
      <c r="X2">
        <f t="shared" si="4"/>
        <v>5.4087531880475659E-4</v>
      </c>
      <c r="Y2">
        <f t="shared" si="4"/>
        <v>-4.3031245167232113E-3</v>
      </c>
      <c r="Z2">
        <f t="shared" si="4"/>
        <v>-6.2027191052427266E-4</v>
      </c>
      <c r="AA2">
        <f t="shared" si="4"/>
        <v>1.1785385027098694E-2</v>
      </c>
      <c r="AB2">
        <f t="shared" si="4"/>
        <v>-3.2761165439421092E-4</v>
      </c>
      <c r="AC2">
        <f t="shared" si="4"/>
        <v>-5.3909612748972435E-3</v>
      </c>
      <c r="AD2">
        <f t="shared" si="4"/>
        <v>2.0263180240397416E-3</v>
      </c>
      <c r="AF2" s="1">
        <f>AF1+1</f>
        <v>2</v>
      </c>
      <c r="AG2" s="1">
        <v>0.842935976139771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8.1701912120352596</v>
      </c>
      <c r="K3" s="1">
        <v>8.6174176142123304</v>
      </c>
      <c r="L3" s="1">
        <v>8.2210367543753105</v>
      </c>
      <c r="M3" s="1">
        <v>8.3515254521895894</v>
      </c>
      <c r="N3" s="1">
        <v>8.4805947768281396</v>
      </c>
      <c r="O3" s="1">
        <v>8.4320854001012595</v>
      </c>
      <c r="P3" s="1">
        <v>8.3395796308043693</v>
      </c>
      <c r="Q3" s="1">
        <v>8.2962963706795705</v>
      </c>
      <c r="R3" s="1">
        <v>8.4092719033635497</v>
      </c>
      <c r="S3" s="1">
        <v>8.2653437013824504</v>
      </c>
      <c r="T3">
        <f t="shared" si="3"/>
        <v>8.3583342815971839</v>
      </c>
      <c r="U3">
        <f t="shared" ref="U3:U9" si="5">J3-T3</f>
        <v>-0.18814306956192439</v>
      </c>
      <c r="V3">
        <f t="shared" ref="V3:AD9" si="6">K3-$T3</f>
        <v>0.25908333261514649</v>
      </c>
      <c r="W3">
        <f t="shared" si="6"/>
        <v>-0.13729752722187349</v>
      </c>
      <c r="X3">
        <f t="shared" si="6"/>
        <v>-6.8088294075945299E-3</v>
      </c>
      <c r="Y3">
        <f t="shared" si="6"/>
        <v>0.12226049523095561</v>
      </c>
      <c r="Z3">
        <f t="shared" si="6"/>
        <v>7.3751118504075563E-2</v>
      </c>
      <c r="AA3">
        <f t="shared" si="6"/>
        <v>-1.8754650792814687E-2</v>
      </c>
      <c r="AB3">
        <f t="shared" si="6"/>
        <v>-6.2037910917613459E-2</v>
      </c>
      <c r="AC3">
        <f t="shared" si="6"/>
        <v>5.0937621766365737E-2</v>
      </c>
      <c r="AD3">
        <f t="shared" si="6"/>
        <v>-9.2990580214733498E-2</v>
      </c>
      <c r="AF3" s="1">
        <f t="shared" ref="AF3:AF66" si="7">AF2+1</f>
        <v>3</v>
      </c>
      <c r="AG3" s="1">
        <v>0.84153295551523999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3.5034391853956799</v>
      </c>
      <c r="K4" s="1">
        <v>3.50203328964218</v>
      </c>
      <c r="L4" s="1">
        <v>3.42871218283726</v>
      </c>
      <c r="M4" s="1">
        <v>3.4833393496973701</v>
      </c>
      <c r="N4" s="1">
        <v>3.4616009328596999</v>
      </c>
      <c r="O4" s="1">
        <v>3.4973554519502099</v>
      </c>
      <c r="P4" s="1">
        <v>3.5549619984070402</v>
      </c>
      <c r="Q4" s="1">
        <v>3.4389752313209501</v>
      </c>
      <c r="R4" s="1">
        <v>3.5596233057561402</v>
      </c>
      <c r="S4" s="1">
        <v>3.5548935587453201</v>
      </c>
      <c r="T4">
        <f t="shared" si="3"/>
        <v>3.4984934486611849</v>
      </c>
      <c r="U4">
        <f t="shared" si="5"/>
        <v>4.9457367344949432E-3</v>
      </c>
      <c r="V4">
        <f t="shared" si="6"/>
        <v>3.5398409809950238E-3</v>
      </c>
      <c r="W4">
        <f t="shared" si="6"/>
        <v>-6.9781265823924965E-2</v>
      </c>
      <c r="X4">
        <f t="shared" si="6"/>
        <v>-1.515409896381481E-2</v>
      </c>
      <c r="Y4">
        <f t="shared" si="6"/>
        <v>-3.6892515801485004E-2</v>
      </c>
      <c r="Z4">
        <f t="shared" si="6"/>
        <v>-1.1379967109750311E-3</v>
      </c>
      <c r="AA4">
        <f t="shared" si="6"/>
        <v>5.6468549745855245E-2</v>
      </c>
      <c r="AB4">
        <f t="shared" si="6"/>
        <v>-5.951821734023488E-2</v>
      </c>
      <c r="AC4">
        <f t="shared" si="6"/>
        <v>6.112985709495522E-2</v>
      </c>
      <c r="AD4">
        <f t="shared" si="6"/>
        <v>5.6400110084135147E-2</v>
      </c>
      <c r="AF4" s="1">
        <f t="shared" si="7"/>
        <v>4</v>
      </c>
      <c r="AG4" s="1">
        <v>0.84398291603049702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8.1732400907586005</v>
      </c>
      <c r="K5" s="1">
        <v>8.3082124589014299</v>
      </c>
      <c r="L5" s="1">
        <v>8.2592677853437202</v>
      </c>
      <c r="M5" s="1">
        <v>8.4298656327605794</v>
      </c>
      <c r="N5" s="1">
        <v>8.3487330365186203</v>
      </c>
      <c r="O5" s="1">
        <v>8.5420005249711295</v>
      </c>
      <c r="P5" s="1">
        <v>8.5489895781101399</v>
      </c>
      <c r="Q5" s="1">
        <v>8.3145935412802796</v>
      </c>
      <c r="R5" s="1">
        <v>8.4077363424144291</v>
      </c>
      <c r="S5" s="1">
        <v>8.5003407464926504</v>
      </c>
      <c r="T5">
        <f t="shared" si="3"/>
        <v>8.3832979737551572</v>
      </c>
      <c r="U5">
        <f t="shared" si="5"/>
        <v>-0.2100578829965567</v>
      </c>
      <c r="V5">
        <f t="shared" si="6"/>
        <v>-7.5085514853727275E-2</v>
      </c>
      <c r="W5">
        <f t="shared" si="6"/>
        <v>-0.12403018841143698</v>
      </c>
      <c r="X5">
        <f t="shared" si="6"/>
        <v>4.6567659005422257E-2</v>
      </c>
      <c r="Y5">
        <f t="shared" si="6"/>
        <v>-3.4564937236536863E-2</v>
      </c>
      <c r="Z5">
        <f t="shared" si="6"/>
        <v>0.15870255121597232</v>
      </c>
      <c r="AA5">
        <f t="shared" si="6"/>
        <v>0.16569160435498276</v>
      </c>
      <c r="AB5">
        <f t="shared" si="6"/>
        <v>-6.8704432474877564E-2</v>
      </c>
      <c r="AC5">
        <f t="shared" si="6"/>
        <v>2.4438368659271958E-2</v>
      </c>
      <c r="AD5">
        <f t="shared" si="6"/>
        <v>0.11704277273749319</v>
      </c>
      <c r="AF5" s="1">
        <f t="shared" si="7"/>
        <v>5</v>
      </c>
      <c r="AG5" s="1">
        <v>0.83913891619496905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1.39996550495964</v>
      </c>
      <c r="K6" s="1">
        <v>1.39424963775549</v>
      </c>
      <c r="L6" s="1">
        <v>1.39215648145221</v>
      </c>
      <c r="M6" s="1">
        <v>1.41116892853558</v>
      </c>
      <c r="N6" s="1">
        <v>1.3913829464390399</v>
      </c>
      <c r="O6" s="1">
        <v>1.40762798860639</v>
      </c>
      <c r="P6" s="1">
        <v>1.4172254088940299</v>
      </c>
      <c r="Q6" s="1">
        <v>1.3878229431415201</v>
      </c>
      <c r="R6" s="1">
        <v>1.39245534316694</v>
      </c>
      <c r="S6" s="1">
        <v>1.40401839263644</v>
      </c>
      <c r="T6">
        <f t="shared" si="3"/>
        <v>1.399807357558728</v>
      </c>
      <c r="U6">
        <f t="shared" si="5"/>
        <v>1.5814740091202317E-4</v>
      </c>
      <c r="V6">
        <f t="shared" si="6"/>
        <v>-5.5577198032379371E-3</v>
      </c>
      <c r="W6">
        <f t="shared" si="6"/>
        <v>-7.6508761065179343E-3</v>
      </c>
      <c r="X6">
        <f t="shared" si="6"/>
        <v>1.1361570976851976E-2</v>
      </c>
      <c r="Y6">
        <f t="shared" si="6"/>
        <v>-8.4244111196880578E-3</v>
      </c>
      <c r="Z6">
        <f t="shared" si="6"/>
        <v>7.8206310476620633E-3</v>
      </c>
      <c r="AA6">
        <f t="shared" si="6"/>
        <v>1.7418051335301943E-2</v>
      </c>
      <c r="AB6">
        <f t="shared" si="6"/>
        <v>-1.1984414417207878E-2</v>
      </c>
      <c r="AC6">
        <f t="shared" si="6"/>
        <v>-7.3520143917880088E-3</v>
      </c>
      <c r="AD6">
        <f t="shared" si="6"/>
        <v>4.2110350777120331E-3</v>
      </c>
      <c r="AF6" s="1">
        <f t="shared" si="7"/>
        <v>6</v>
      </c>
      <c r="AG6" s="1">
        <v>0.84282176880116799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8.2872967359517702</v>
      </c>
      <c r="K7" s="1">
        <v>8.4339289845146901</v>
      </c>
      <c r="L7" s="1">
        <v>8.2181774508549896</v>
      </c>
      <c r="M7" s="1">
        <v>8.4784310362095692</v>
      </c>
      <c r="N7" s="1">
        <v>8.3455544359628195</v>
      </c>
      <c r="O7" s="1">
        <v>8.3920275998998104</v>
      </c>
      <c r="P7" s="1">
        <v>8.4603464804988509</v>
      </c>
      <c r="Q7" s="1">
        <v>8.4112056921448008</v>
      </c>
      <c r="R7" s="1">
        <v>8.3508827549905202</v>
      </c>
      <c r="S7" s="1">
        <v>8.4713978857180692</v>
      </c>
      <c r="T7">
        <f t="shared" si="3"/>
        <v>8.3849249056745894</v>
      </c>
      <c r="U7">
        <f t="shared" si="5"/>
        <v>-9.762816972281918E-2</v>
      </c>
      <c r="V7">
        <f t="shared" si="6"/>
        <v>4.9004078840100718E-2</v>
      </c>
      <c r="W7">
        <f t="shared" si="6"/>
        <v>-0.16674745481959974</v>
      </c>
      <c r="X7">
        <f t="shared" si="6"/>
        <v>9.3506130534979803E-2</v>
      </c>
      <c r="Y7">
        <f t="shared" si="6"/>
        <v>-3.9370469711769829E-2</v>
      </c>
      <c r="Z7">
        <f t="shared" si="6"/>
        <v>7.102694225221029E-3</v>
      </c>
      <c r="AA7">
        <f t="shared" si="6"/>
        <v>7.5421574824261484E-2</v>
      </c>
      <c r="AB7">
        <f t="shared" si="6"/>
        <v>2.6280786470211481E-2</v>
      </c>
      <c r="AC7">
        <f t="shared" si="6"/>
        <v>-3.4042150684069128E-2</v>
      </c>
      <c r="AD7">
        <f t="shared" si="6"/>
        <v>8.6472980043479808E-2</v>
      </c>
      <c r="AF7" s="1">
        <f t="shared" si="7"/>
        <v>7</v>
      </c>
      <c r="AG7" s="1">
        <v>0.85522742573879096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3.49077967329286</v>
      </c>
      <c r="K8" s="1">
        <v>3.5254376804383498</v>
      </c>
      <c r="L8" s="1">
        <v>3.41822737343026</v>
      </c>
      <c r="M8" s="1">
        <v>3.4916337641460302</v>
      </c>
      <c r="N8" s="1">
        <v>3.4752182264431002</v>
      </c>
      <c r="O8" s="1">
        <v>3.4644183054476598</v>
      </c>
      <c r="P8" s="1">
        <v>3.5684563724550098</v>
      </c>
      <c r="Q8" s="1">
        <v>3.4704842129496898</v>
      </c>
      <c r="R8" s="1">
        <v>3.5398518915632602</v>
      </c>
      <c r="S8" s="1">
        <v>3.5041841819817998</v>
      </c>
      <c r="T8">
        <f t="shared" si="3"/>
        <v>3.4948691682148016</v>
      </c>
      <c r="U8">
        <f t="shared" si="5"/>
        <v>-4.089494921941661E-3</v>
      </c>
      <c r="V8">
        <f t="shared" si="6"/>
        <v>3.0568512223548172E-2</v>
      </c>
      <c r="W8">
        <f t="shared" si="6"/>
        <v>-7.6641794784541695E-2</v>
      </c>
      <c r="X8">
        <f t="shared" si="6"/>
        <v>-3.2354040687714303E-3</v>
      </c>
      <c r="Y8">
        <f t="shared" si="6"/>
        <v>-1.9650941771701458E-2</v>
      </c>
      <c r="Z8">
        <f t="shared" si="6"/>
        <v>-3.0450862767141817E-2</v>
      </c>
      <c r="AA8">
        <f t="shared" si="6"/>
        <v>7.3587204240208148E-2</v>
      </c>
      <c r="AB8">
        <f t="shared" si="6"/>
        <v>-2.4384955265111863E-2</v>
      </c>
      <c r="AC8">
        <f t="shared" si="6"/>
        <v>4.4982723348458542E-2</v>
      </c>
      <c r="AD8">
        <f t="shared" si="6"/>
        <v>9.3150137669981703E-3</v>
      </c>
      <c r="AF8" s="1">
        <f t="shared" si="7"/>
        <v>8</v>
      </c>
      <c r="AG8" s="1">
        <v>0.84311442905729805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8.2972500692959095</v>
      </c>
      <c r="K9" s="1">
        <v>8.3623089871720495</v>
      </c>
      <c r="L9" s="1">
        <v>8.2618383382556004</v>
      </c>
      <c r="M9" s="1">
        <v>8.5300832647335803</v>
      </c>
      <c r="N9" s="1">
        <v>8.4047266276780697</v>
      </c>
      <c r="O9" s="1">
        <v>8.5245965523057006</v>
      </c>
      <c r="P9" s="1">
        <v>8.4286057840939499</v>
      </c>
      <c r="Q9" s="1">
        <v>8.4213148277756193</v>
      </c>
      <c r="R9" s="1">
        <v>8.3993313040864592</v>
      </c>
      <c r="S9" s="1">
        <v>8.4520533045481105</v>
      </c>
      <c r="T9">
        <f t="shared" si="3"/>
        <v>8.4082109059945047</v>
      </c>
      <c r="U9">
        <f t="shared" si="5"/>
        <v>-0.11096083669859524</v>
      </c>
      <c r="V9">
        <f t="shared" si="6"/>
        <v>-4.5901918822455201E-2</v>
      </c>
      <c r="W9">
        <f t="shared" si="6"/>
        <v>-0.14637256773890428</v>
      </c>
      <c r="X9">
        <f t="shared" si="6"/>
        <v>0.12187235873907554</v>
      </c>
      <c r="Y9">
        <f t="shared" si="6"/>
        <v>-3.4842783164350521E-3</v>
      </c>
      <c r="Z9">
        <f t="shared" si="6"/>
        <v>0.11638564631119586</v>
      </c>
      <c r="AA9">
        <f t="shared" si="6"/>
        <v>2.0394878099445179E-2</v>
      </c>
      <c r="AB9">
        <f t="shared" si="6"/>
        <v>1.3103921781114636E-2</v>
      </c>
      <c r="AC9">
        <f t="shared" si="6"/>
        <v>-8.8796019080454869E-3</v>
      </c>
      <c r="AD9">
        <f t="shared" si="6"/>
        <v>4.3842398553605832E-2</v>
      </c>
      <c r="AF9" s="1">
        <f t="shared" si="7"/>
        <v>9</v>
      </c>
      <c r="AG9" s="1">
        <v>0.83805107943679502</v>
      </c>
    </row>
    <row r="10" spans="1:33" ht="13.15" x14ac:dyDescent="0.4">
      <c r="A10" t="s">
        <v>30</v>
      </c>
      <c r="B10">
        <f t="array" ref="B10">SUM(B$2:B$9 * $T$2:$T$9)</f>
        <v>42.771380082167852</v>
      </c>
      <c r="C10">
        <f t="array" ref="C10">SUM(C$2:C$9 * $T$2:$T$9)</f>
        <v>-0.60424459271740538</v>
      </c>
      <c r="D10">
        <f t="array" ref="D10">SUM(D$2:D$9 * $T$2:$T$9)</f>
        <v>-24.298156051875026</v>
      </c>
      <c r="E10">
        <f t="array" ref="E10">SUM(E$2:E$9 * $T$2:$T$9)</f>
        <v>-4.7018635261276778</v>
      </c>
      <c r="F10">
        <f t="array" ref="F10">SUM(F$2:F$9 * $T$2:$T$9)</f>
        <v>-0.50123748008389946</v>
      </c>
      <c r="G10">
        <f t="array" ref="G10">SUM(G$2:G$9 * $T$2:$T$9)</f>
        <v>-0.55831190545536202</v>
      </c>
      <c r="H10">
        <f t="array" ref="H10">SUM(H$2:H$9 * $T$2:$T$9)</f>
        <v>-4.7983629110834531</v>
      </c>
      <c r="I10">
        <f t="array" ref="I10">SUM(I$2:I$9 * $T$2:$T$9)</f>
        <v>-0.56166728913147601</v>
      </c>
      <c r="J10" s="3"/>
      <c r="K10" s="3"/>
      <c r="L10" s="3"/>
      <c r="M10" s="3"/>
      <c r="U10">
        <f t="shared" ref="U10:AD10" si="8">SUM(U$2:U$9)</f>
        <v>-0.60707102901146048</v>
      </c>
      <c r="V10">
        <f t="shared" si="8"/>
        <v>0.21514454660844873</v>
      </c>
      <c r="W10">
        <f t="shared" si="8"/>
        <v>-0.73043076010325136</v>
      </c>
      <c r="X10">
        <f t="shared" si="8"/>
        <v>0.24865026213495356</v>
      </c>
      <c r="Y10">
        <f t="shared" si="8"/>
        <v>-2.4430183243383863E-2</v>
      </c>
      <c r="Z10">
        <f t="shared" si="8"/>
        <v>0.33155350991548571</v>
      </c>
      <c r="AA10">
        <f t="shared" si="8"/>
        <v>0.40201259683433876</v>
      </c>
      <c r="AB10">
        <f t="shared" si="8"/>
        <v>-0.18757283381811374</v>
      </c>
      <c r="AC10">
        <f t="shared" si="8"/>
        <v>0.12582384261025159</v>
      </c>
      <c r="AD10">
        <f t="shared" si="8"/>
        <v>0.22632004807273043</v>
      </c>
      <c r="AE10" t="s">
        <v>30</v>
      </c>
      <c r="AF10" s="1">
        <f t="shared" si="7"/>
        <v>10</v>
      </c>
      <c r="AG10" s="1">
        <v>0.84546835873573201</v>
      </c>
    </row>
    <row r="11" spans="1:33" ht="13.15" x14ac:dyDescent="0.4">
      <c r="A11" t="s">
        <v>31</v>
      </c>
      <c r="B11">
        <f t="shared" ref="B11:I11" si="9">B10/8</f>
        <v>5.3464225102709815</v>
      </c>
      <c r="C11">
        <f t="shared" si="9"/>
        <v>-7.5530574089675673E-2</v>
      </c>
      <c r="D11">
        <f t="shared" si="9"/>
        <v>-3.0372695064843782</v>
      </c>
      <c r="E11">
        <f t="shared" si="9"/>
        <v>-0.58773294076595972</v>
      </c>
      <c r="F11">
        <f t="shared" si="9"/>
        <v>-6.2654685010487432E-2</v>
      </c>
      <c r="G11">
        <f t="shared" si="9"/>
        <v>-6.9788988181920253E-2</v>
      </c>
      <c r="H11">
        <f t="shared" si="9"/>
        <v>-0.59979536388543164</v>
      </c>
      <c r="I11">
        <f t="shared" si="9"/>
        <v>-7.0208411141434501E-2</v>
      </c>
      <c r="J11" s="3"/>
      <c r="K11" s="3"/>
      <c r="L11" s="3"/>
      <c r="M11" s="3"/>
      <c r="U11">
        <f t="shared" ref="U11:AD11" si="10">U10/8</f>
        <v>-7.588387862643256E-2</v>
      </c>
      <c r="V11">
        <f t="shared" si="10"/>
        <v>2.6893068326056091E-2</v>
      </c>
      <c r="W11">
        <f t="shared" si="10"/>
        <v>-9.1303845012906421E-2</v>
      </c>
      <c r="X11">
        <f t="shared" si="10"/>
        <v>3.1081282766869195E-2</v>
      </c>
      <c r="Y11">
        <f t="shared" si="10"/>
        <v>-3.0537729054229829E-3</v>
      </c>
      <c r="Z11">
        <f t="shared" si="10"/>
        <v>4.1444188739435714E-2</v>
      </c>
      <c r="AA11">
        <f t="shared" si="10"/>
        <v>5.0251574604292346E-2</v>
      </c>
      <c r="AB11">
        <f t="shared" si="10"/>
        <v>-2.3446604227264217E-2</v>
      </c>
      <c r="AC11">
        <f t="shared" si="10"/>
        <v>1.5727980326281449E-2</v>
      </c>
      <c r="AD11">
        <f t="shared" si="10"/>
        <v>2.8290006009091304E-2</v>
      </c>
      <c r="AE11" t="s">
        <v>31</v>
      </c>
      <c r="AF11" s="1">
        <f t="shared" si="7"/>
        <v>11</v>
      </c>
      <c r="AG11" s="1">
        <v>8.1701912120352596</v>
      </c>
    </row>
    <row r="12" spans="1:33" ht="13.15" x14ac:dyDescent="0.4">
      <c r="A12" t="s">
        <v>32</v>
      </c>
      <c r="C12">
        <f t="shared" ref="C12:I12" si="11">80*POWER(C11,2)</f>
        <v>0.45638940978527887</v>
      </c>
      <c r="D12">
        <f t="shared" si="11"/>
        <v>738.00048440158866</v>
      </c>
      <c r="E12">
        <f t="shared" si="11"/>
        <v>27.634400772912251</v>
      </c>
      <c r="F12">
        <f t="shared" si="11"/>
        <v>0.31404876430107193</v>
      </c>
      <c r="G12">
        <f t="shared" si="11"/>
        <v>0.38964022971649637</v>
      </c>
      <c r="H12">
        <f t="shared" si="11"/>
        <v>28.780358283076591</v>
      </c>
      <c r="I12">
        <f t="shared" si="11"/>
        <v>0.39433767960037636</v>
      </c>
      <c r="J12" s="3"/>
      <c r="K12" s="3"/>
      <c r="L12" s="3"/>
      <c r="M12" s="3"/>
      <c r="U12">
        <f t="array" ref="U12">SUM(POWER(U2:U9, 2))</f>
        <v>0.10140858314327761</v>
      </c>
      <c r="V12">
        <f t="array" ref="V12">SUM(POWER(V2:V9, 2))</f>
        <v>7.824850243886422E-2</v>
      </c>
      <c r="W12">
        <f t="array" ref="W12">SUM(POWER(W2:W9, 2))</f>
        <v>9.4269311173181908E-2</v>
      </c>
      <c r="X12">
        <f t="array" ref="X12">SUM(POWER(X2:X9, 2))</f>
        <v>2.6180667691463468E-2</v>
      </c>
      <c r="Y12">
        <f t="array" ref="Y12">SUM(POWER(Y2:Y9, 2))</f>
        <v>1.9541242478993588E-2</v>
      </c>
      <c r="Z12">
        <f t="array" ref="Z12">SUM(POWER(Z2:Z9, 2))</f>
        <v>4.5211891262596414E-2</v>
      </c>
      <c r="AA12">
        <f t="array" ref="AA12">SUM(POWER(AA2:AA9, 2))</f>
        <v>4.295586723259788E-2</v>
      </c>
      <c r="AB12">
        <f t="array" ref="AB12">SUM(POWER(AB2:AB9, 2))</f>
        <v>1.3712171693215591E-2</v>
      </c>
      <c r="AC12">
        <f t="array" ref="AC12">SUM(POWER(AC2:AC9, 2))</f>
        <v>1.0273009934560158E-2</v>
      </c>
      <c r="AD12">
        <f t="array" ref="AD12">SUM(POWER(AD2:AD9, 2))</f>
        <v>3.5035571527428741E-2</v>
      </c>
      <c r="AE12" t="s">
        <v>33</v>
      </c>
      <c r="AF12" s="1">
        <f t="shared" si="7"/>
        <v>12</v>
      </c>
      <c r="AG12" s="1">
        <v>8.6174176142123304</v>
      </c>
    </row>
    <row r="13" spans="1:33" ht="13.15" x14ac:dyDescent="0.4">
      <c r="A13" t="s">
        <v>34</v>
      </c>
      <c r="C13">
        <f t="shared" ref="C13:I13" si="12">C12/$B$17</f>
        <v>5.7303929675673541E-4</v>
      </c>
      <c r="D13">
        <f t="shared" si="12"/>
        <v>0.92662815902451179</v>
      </c>
      <c r="E13">
        <f t="shared" si="12"/>
        <v>3.4697557054739113E-2</v>
      </c>
      <c r="F13">
        <f t="shared" si="12"/>
        <v>3.943173947157895E-4</v>
      </c>
      <c r="G13">
        <f t="shared" si="12"/>
        <v>4.8922950103053844E-4</v>
      </c>
      <c r="H13">
        <f t="shared" si="12"/>
        <v>3.6136413153627617E-2</v>
      </c>
      <c r="I13">
        <f t="shared" si="12"/>
        <v>4.9512758569309682E-4</v>
      </c>
      <c r="J13" s="3"/>
      <c r="K13" s="3"/>
      <c r="L13" s="3"/>
      <c r="M13" s="3"/>
      <c r="AF13" s="1">
        <f t="shared" si="7"/>
        <v>13</v>
      </c>
      <c r="AG13" s="1">
        <v>8.2210367543753105</v>
      </c>
    </row>
    <row r="14" spans="1:33" ht="13.15" x14ac:dyDescent="0.4">
      <c r="J14" s="3"/>
      <c r="K14" s="3"/>
      <c r="L14" s="3"/>
      <c r="M14" s="3"/>
      <c r="AF14" s="1">
        <f t="shared" si="7"/>
        <v>14</v>
      </c>
      <c r="AG14" s="1">
        <v>8.3515254521895894</v>
      </c>
    </row>
    <row r="15" spans="1:33" ht="13.15" x14ac:dyDescent="0.4">
      <c r="J15" s="3"/>
      <c r="K15" s="3"/>
      <c r="L15" s="3"/>
      <c r="M15" s="3"/>
      <c r="AF15" s="1">
        <f t="shared" si="7"/>
        <v>15</v>
      </c>
      <c r="AG15" s="1">
        <v>8.4805947768281396</v>
      </c>
    </row>
    <row r="16" spans="1:33" x14ac:dyDescent="0.35">
      <c r="U16">
        <f>SUM(U12:AD12)/$B$17</f>
        <v>5.8615698892510652E-4</v>
      </c>
      <c r="AF16" s="1">
        <f t="shared" si="7"/>
        <v>16</v>
      </c>
      <c r="AG16" s="1">
        <v>8.4320854001012595</v>
      </c>
    </row>
    <row r="17" spans="1:33" x14ac:dyDescent="0.35">
      <c r="A17" t="s">
        <v>35</v>
      </c>
      <c r="B17">
        <f>SUM(C12:I12) + SUM(U12:AD12)</f>
        <v>796.43649635955705</v>
      </c>
      <c r="AF17" s="1">
        <f t="shared" si="7"/>
        <v>17</v>
      </c>
      <c r="AG17" s="1">
        <v>8.3395796308043693</v>
      </c>
    </row>
    <row r="18" spans="1:33" x14ac:dyDescent="0.35">
      <c r="AF18" s="1">
        <f t="shared" si="7"/>
        <v>18</v>
      </c>
      <c r="AG18" s="1">
        <v>8.2962963706795705</v>
      </c>
    </row>
    <row r="19" spans="1:33" x14ac:dyDescent="0.35">
      <c r="AF19" s="1">
        <f t="shared" si="7"/>
        <v>19</v>
      </c>
      <c r="AG19" s="1">
        <v>8.4092719033635497</v>
      </c>
    </row>
    <row r="20" spans="1:33" x14ac:dyDescent="0.35">
      <c r="E20" t="s">
        <v>36</v>
      </c>
      <c r="F20">
        <f>SUM(C13:I13) + U16</f>
        <v>0.99999999999999978</v>
      </c>
      <c r="AF20" s="1">
        <f t="shared" si="7"/>
        <v>20</v>
      </c>
      <c r="AG20" s="1">
        <v>8.2653437013824504</v>
      </c>
    </row>
    <row r="21" spans="1:33" x14ac:dyDescent="0.35">
      <c r="AF21" s="1">
        <f t="shared" si="7"/>
        <v>21</v>
      </c>
      <c r="AG21" s="1">
        <v>3.5034391853956799</v>
      </c>
    </row>
    <row r="22" spans="1:33" x14ac:dyDescent="0.35">
      <c r="AF22" s="1">
        <f t="shared" si="7"/>
        <v>22</v>
      </c>
      <c r="AG22" s="1">
        <v>3.50203328964218</v>
      </c>
    </row>
    <row r="23" spans="1:33" x14ac:dyDescent="0.35">
      <c r="AF23" s="1">
        <f t="shared" si="7"/>
        <v>23</v>
      </c>
      <c r="AG23" s="1">
        <v>3.42871218283726</v>
      </c>
    </row>
    <row r="24" spans="1:33" x14ac:dyDescent="0.35">
      <c r="AF24" s="1">
        <f t="shared" si="7"/>
        <v>24</v>
      </c>
      <c r="AG24" s="1">
        <v>3.4833393496973701</v>
      </c>
    </row>
    <row r="25" spans="1:33" x14ac:dyDescent="0.35">
      <c r="AF25" s="1">
        <f t="shared" si="7"/>
        <v>25</v>
      </c>
      <c r="AG25" s="1">
        <v>3.4616009328596999</v>
      </c>
    </row>
    <row r="26" spans="1:33" x14ac:dyDescent="0.35">
      <c r="AF26" s="1">
        <f t="shared" si="7"/>
        <v>26</v>
      </c>
      <c r="AG26" s="1">
        <v>3.4973554519502099</v>
      </c>
    </row>
    <row r="27" spans="1:33" x14ac:dyDescent="0.35">
      <c r="AF27" s="1">
        <f t="shared" si="7"/>
        <v>27</v>
      </c>
      <c r="AG27" s="1">
        <v>3.5549619984070402</v>
      </c>
    </row>
    <row r="28" spans="1:33" x14ac:dyDescent="0.35">
      <c r="AF28" s="1">
        <f t="shared" si="7"/>
        <v>28</v>
      </c>
      <c r="AG28" s="1">
        <v>3.4389752313209501</v>
      </c>
    </row>
    <row r="29" spans="1:33" x14ac:dyDescent="0.35">
      <c r="AF29" s="1">
        <f t="shared" si="7"/>
        <v>29</v>
      </c>
      <c r="AG29" s="1">
        <v>3.5596233057561402</v>
      </c>
    </row>
    <row r="30" spans="1:33" x14ac:dyDescent="0.35">
      <c r="AF30" s="1">
        <f t="shared" si="7"/>
        <v>30</v>
      </c>
      <c r="AG30" s="1">
        <v>3.5548935587453201</v>
      </c>
    </row>
    <row r="31" spans="1:33" x14ac:dyDescent="0.35">
      <c r="AF31" s="1">
        <f t="shared" si="7"/>
        <v>31</v>
      </c>
      <c r="AG31" s="1">
        <v>8.1732400907586005</v>
      </c>
    </row>
    <row r="32" spans="1:33" x14ac:dyDescent="0.35">
      <c r="AF32" s="1">
        <f t="shared" si="7"/>
        <v>32</v>
      </c>
      <c r="AG32" s="1">
        <v>8.3082124589014299</v>
      </c>
    </row>
    <row r="33" spans="2:33" x14ac:dyDescent="0.35">
      <c r="AF33" s="1">
        <f t="shared" si="7"/>
        <v>33</v>
      </c>
      <c r="AG33" s="1">
        <v>8.2592677853437202</v>
      </c>
    </row>
    <row r="34" spans="2:33" x14ac:dyDescent="0.35">
      <c r="AF34" s="1">
        <f t="shared" si="7"/>
        <v>34</v>
      </c>
      <c r="AG34" s="1">
        <v>8.4298656327605794</v>
      </c>
    </row>
    <row r="35" spans="2:33" x14ac:dyDescent="0.35">
      <c r="AF35" s="1">
        <f t="shared" si="7"/>
        <v>35</v>
      </c>
      <c r="AG35" s="1">
        <v>8.3487330365186203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AF36" s="1">
        <f t="shared" si="7"/>
        <v>36</v>
      </c>
      <c r="AG36" s="1">
        <v>8.5420005249711295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AF37" s="1">
        <f t="shared" si="7"/>
        <v>37</v>
      </c>
      <c r="AG37" s="1">
        <v>8.5489895781101399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AF38" s="1">
        <f t="shared" si="7"/>
        <v>38</v>
      </c>
      <c r="AG38" s="1">
        <v>8.3145935412802796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AF39" s="1">
        <f t="shared" si="7"/>
        <v>39</v>
      </c>
      <c r="AG39" s="1">
        <v>8.4077363424144291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AF40" s="1">
        <f t="shared" si="7"/>
        <v>40</v>
      </c>
      <c r="AG40" s="1">
        <v>8.5003407464926504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AF41" s="1">
        <f t="shared" si="7"/>
        <v>41</v>
      </c>
      <c r="AG41" s="1">
        <v>1.39996550495964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AF42" s="1">
        <f t="shared" si="7"/>
        <v>42</v>
      </c>
      <c r="AG42" s="1">
        <v>1.39424963775549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AF43" s="1">
        <f t="shared" si="7"/>
        <v>43</v>
      </c>
      <c r="AG43" s="1">
        <v>1.39215648145221</v>
      </c>
    </row>
    <row r="44" spans="2:33" ht="13.15" x14ac:dyDescent="0.4">
      <c r="E44" s="3" t="s">
        <v>41</v>
      </c>
      <c r="F44" s="3" t="s">
        <v>42</v>
      </c>
      <c r="G44" s="3">
        <v>9.81</v>
      </c>
      <c r="AF44" s="1">
        <f t="shared" si="7"/>
        <v>44</v>
      </c>
      <c r="AG44" s="1">
        <v>1.41116892853558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AF45" s="1">
        <f t="shared" si="7"/>
        <v>45</v>
      </c>
      <c r="AG45" s="1">
        <v>1.3913829464390399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AF46" s="1">
        <f t="shared" si="7"/>
        <v>46</v>
      </c>
      <c r="AG46" s="1">
        <v>1.40762798860639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f t="shared" si="7"/>
        <v>47</v>
      </c>
      <c r="AG47" s="1">
        <v>1.4172254088940299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f t="shared" si="7"/>
        <v>48</v>
      </c>
      <c r="AG48" s="1">
        <v>1.3878229431415201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f t="shared" si="7"/>
        <v>49</v>
      </c>
      <c r="AG49" s="1">
        <v>1.39245534316694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f t="shared" si="7"/>
        <v>50</v>
      </c>
      <c r="AG50" s="1">
        <v>1.40401839263644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f t="shared" si="7"/>
        <v>51</v>
      </c>
      <c r="AG51" s="1">
        <v>8.2872967359517702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f t="shared" si="7"/>
        <v>52</v>
      </c>
      <c r="AG52" s="1">
        <v>8.4339289845146901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f t="shared" si="7"/>
        <v>53</v>
      </c>
      <c r="AG53" s="1">
        <v>8.2181774508549896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f t="shared" si="7"/>
        <v>54</v>
      </c>
      <c r="AG54" s="1">
        <v>8.4784310362095692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f t="shared" si="7"/>
        <v>55</v>
      </c>
      <c r="AG55" s="1">
        <v>8.3455544359628195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f t="shared" si="7"/>
        <v>56</v>
      </c>
      <c r="AG56" s="1">
        <v>8.3920275998998104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f t="shared" si="7"/>
        <v>57</v>
      </c>
      <c r="AG57" s="1">
        <v>8.4603464804988509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f t="shared" si="7"/>
        <v>58</v>
      </c>
      <c r="AG58" s="1">
        <v>8.4112056921448008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f t="shared" si="7"/>
        <v>59</v>
      </c>
      <c r="AG59" s="1">
        <v>8.3508827549905202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f t="shared" si="7"/>
        <v>60</v>
      </c>
      <c r="AG60" s="1">
        <v>8.4713978857180692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f t="shared" si="7"/>
        <v>61</v>
      </c>
      <c r="AG61" s="1">
        <v>3.49077967329286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f t="shared" si="7"/>
        <v>62</v>
      </c>
      <c r="AG62" s="1">
        <v>3.5254376804383498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f t="shared" si="7"/>
        <v>63</v>
      </c>
      <c r="AG63" s="1">
        <v>3.41822737343026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f t="shared" si="7"/>
        <v>64</v>
      </c>
      <c r="AG64" s="1">
        <v>3.4916337641460302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f t="shared" si="7"/>
        <v>65</v>
      </c>
      <c r="AG65" s="1">
        <v>3.4752182264431002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f t="shared" si="7"/>
        <v>66</v>
      </c>
      <c r="AG66" s="1">
        <v>3.4644183054476598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f t="shared" ref="AF67:AF116" si="13">AF66+1</f>
        <v>67</v>
      </c>
      <c r="AG67" s="1">
        <v>3.5684563724550098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f t="shared" si="13"/>
        <v>68</v>
      </c>
      <c r="AG68" s="1">
        <v>3.4704842129496898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f t="shared" si="13"/>
        <v>69</v>
      </c>
      <c r="AG69" s="1">
        <v>3.5398518915632602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f t="shared" si="13"/>
        <v>70</v>
      </c>
      <c r="AG70" s="1">
        <v>3.5041841819817998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f t="shared" si="13"/>
        <v>71</v>
      </c>
      <c r="AG71" s="1">
        <v>8.2972500692959095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f t="shared" si="13"/>
        <v>72</v>
      </c>
      <c r="AG72" s="1">
        <v>8.3623089871720495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f t="shared" si="13"/>
        <v>73</v>
      </c>
      <c r="AG73" s="1">
        <v>8.2618383382556004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f t="shared" si="13"/>
        <v>74</v>
      </c>
      <c r="AG74" s="1">
        <v>8.5300832647335803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f t="shared" si="13"/>
        <v>75</v>
      </c>
      <c r="AG75" s="1">
        <v>8.4047266276780697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f t="shared" si="13"/>
        <v>76</v>
      </c>
      <c r="AG76" s="1">
        <v>8.5245965523057006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f t="shared" si="13"/>
        <v>77</v>
      </c>
      <c r="AG77" s="1">
        <v>8.4286057840939499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f t="shared" si="13"/>
        <v>78</v>
      </c>
      <c r="AG78" s="1">
        <v>8.4213148277756193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f t="shared" si="13"/>
        <v>79</v>
      </c>
      <c r="AG79" s="1">
        <v>8.3993313040864592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f t="shared" si="13"/>
        <v>80</v>
      </c>
      <c r="AG80" s="1">
        <v>8.4520533045481105</v>
      </c>
    </row>
    <row r="81" spans="5:32" ht="13.15" x14ac:dyDescent="0.4">
      <c r="E81" s="3" t="s">
        <v>41</v>
      </c>
      <c r="F81" s="3" t="s">
        <v>50</v>
      </c>
      <c r="G81" s="3">
        <v>9.9178947368421095</v>
      </c>
      <c r="AF81" s="1">
        <f t="shared" si="13"/>
        <v>81</v>
      </c>
    </row>
    <row r="82" spans="5:32" ht="13.15" x14ac:dyDescent="0.4">
      <c r="E82" s="3" t="s">
        <v>41</v>
      </c>
      <c r="F82" s="3" t="s">
        <v>50</v>
      </c>
      <c r="G82" s="3">
        <v>10.0384210526316</v>
      </c>
      <c r="AF82" s="1">
        <f t="shared" si="13"/>
        <v>82</v>
      </c>
    </row>
    <row r="83" spans="5:32" ht="13.15" x14ac:dyDescent="0.4">
      <c r="E83" s="3" t="s">
        <v>41</v>
      </c>
      <c r="F83" s="3" t="s">
        <v>50</v>
      </c>
      <c r="G83" s="3">
        <v>9.8031578947368399</v>
      </c>
      <c r="AF83" s="1">
        <f t="shared" si="13"/>
        <v>83</v>
      </c>
    </row>
    <row r="84" spans="5:32" ht="13.15" x14ac:dyDescent="0.4">
      <c r="E84" s="3" t="s">
        <v>41</v>
      </c>
      <c r="F84" s="3" t="s">
        <v>50</v>
      </c>
      <c r="G84" s="3">
        <v>9.7578947368421094</v>
      </c>
      <c r="AF84" s="1">
        <f t="shared" si="13"/>
        <v>84</v>
      </c>
    </row>
    <row r="85" spans="5:32" ht="13.15" x14ac:dyDescent="0.4">
      <c r="E85" s="3" t="s">
        <v>41</v>
      </c>
      <c r="F85" s="3" t="s">
        <v>50</v>
      </c>
      <c r="G85" s="3">
        <v>9.7839473684210496</v>
      </c>
      <c r="AF85" s="1">
        <f t="shared" si="13"/>
        <v>85</v>
      </c>
    </row>
    <row r="86" spans="5:32" ht="13.15" x14ac:dyDescent="0.4">
      <c r="E86" s="3" t="s">
        <v>41</v>
      </c>
      <c r="F86" s="3" t="s">
        <v>50</v>
      </c>
      <c r="G86" s="3">
        <v>9.8273684210526309</v>
      </c>
      <c r="AF86" s="1">
        <f t="shared" si="13"/>
        <v>86</v>
      </c>
    </row>
    <row r="87" spans="5:32" ht="13.15" x14ac:dyDescent="0.4">
      <c r="E87" s="3" t="s">
        <v>41</v>
      </c>
      <c r="F87" s="3" t="s">
        <v>51</v>
      </c>
      <c r="G87" s="3">
        <v>1.00763157894737</v>
      </c>
      <c r="AF87" s="1">
        <f t="shared" si="13"/>
        <v>87</v>
      </c>
    </row>
    <row r="88" spans="5:32" ht="13.15" x14ac:dyDescent="0.4">
      <c r="E88" s="3" t="s">
        <v>41</v>
      </c>
      <c r="F88" s="3" t="s">
        <v>51</v>
      </c>
      <c r="G88" s="3">
        <v>0.96552631578947401</v>
      </c>
      <c r="AF88" s="1">
        <f t="shared" si="13"/>
        <v>88</v>
      </c>
    </row>
    <row r="89" spans="5:32" ht="13.15" x14ac:dyDescent="0.4">
      <c r="E89" s="3" t="s">
        <v>41</v>
      </c>
      <c r="F89" s="3" t="s">
        <v>51</v>
      </c>
      <c r="G89" s="3">
        <v>0.99421052631578899</v>
      </c>
      <c r="AF89" s="1">
        <f t="shared" si="13"/>
        <v>89</v>
      </c>
    </row>
    <row r="90" spans="5:32" ht="13.15" x14ac:dyDescent="0.4">
      <c r="E90" s="3" t="s">
        <v>41</v>
      </c>
      <c r="F90" s="3" t="s">
        <v>51</v>
      </c>
      <c r="G90" s="3">
        <v>1.0065789473684199</v>
      </c>
      <c r="AF90" s="1">
        <f t="shared" si="13"/>
        <v>90</v>
      </c>
    </row>
    <row r="91" spans="5:32" ht="13.15" x14ac:dyDescent="0.4">
      <c r="E91" s="3" t="s">
        <v>41</v>
      </c>
      <c r="F91" s="3" t="s">
        <v>51</v>
      </c>
      <c r="G91" s="3">
        <v>0.94052631578947399</v>
      </c>
      <c r="AF91" s="1">
        <f t="shared" si="13"/>
        <v>91</v>
      </c>
    </row>
    <row r="92" spans="5:32" ht="13.15" x14ac:dyDescent="0.4">
      <c r="E92" s="3" t="s">
        <v>41</v>
      </c>
      <c r="F92" s="3" t="s">
        <v>51</v>
      </c>
      <c r="G92" s="3">
        <v>0.98921052631578898</v>
      </c>
      <c r="AF92" s="1">
        <f t="shared" si="13"/>
        <v>92</v>
      </c>
    </row>
    <row r="93" spans="5:32" ht="13.15" x14ac:dyDescent="0.4">
      <c r="E93" s="3" t="s">
        <v>41</v>
      </c>
      <c r="F93" s="3" t="s">
        <v>51</v>
      </c>
      <c r="G93" s="3">
        <v>0.95605263157894704</v>
      </c>
      <c r="AF93" s="1">
        <f t="shared" si="13"/>
        <v>93</v>
      </c>
    </row>
    <row r="94" spans="5:32" ht="13.15" x14ac:dyDescent="0.4">
      <c r="E94" s="3" t="s">
        <v>41</v>
      </c>
      <c r="F94" s="3" t="s">
        <v>51</v>
      </c>
      <c r="G94" s="3">
        <v>0.99210526315789505</v>
      </c>
      <c r="AF94" s="1">
        <f t="shared" si="13"/>
        <v>94</v>
      </c>
    </row>
    <row r="95" spans="5:32" ht="13.15" x14ac:dyDescent="0.4">
      <c r="E95" s="3" t="s">
        <v>41</v>
      </c>
      <c r="F95" s="3" t="s">
        <v>51</v>
      </c>
      <c r="G95" s="3">
        <v>0.977368421052632</v>
      </c>
      <c r="AF95" s="1">
        <f t="shared" si="13"/>
        <v>95</v>
      </c>
    </row>
    <row r="96" spans="5:32" ht="13.15" x14ac:dyDescent="0.4">
      <c r="E96" s="3" t="s">
        <v>41</v>
      </c>
      <c r="F96" s="3" t="s">
        <v>51</v>
      </c>
      <c r="G96" s="3">
        <v>0.978157894736842</v>
      </c>
      <c r="AF96" s="1">
        <f t="shared" si="13"/>
        <v>96</v>
      </c>
    </row>
    <row r="97" spans="5:32" ht="13.15" x14ac:dyDescent="0.4">
      <c r="E97" s="3" t="s">
        <v>41</v>
      </c>
      <c r="F97" s="3" t="s">
        <v>52</v>
      </c>
      <c r="G97" s="3">
        <v>1.01289473684211</v>
      </c>
      <c r="AF97" s="1">
        <f t="shared" si="13"/>
        <v>97</v>
      </c>
    </row>
    <row r="98" spans="5:32" ht="13.15" x14ac:dyDescent="0.4">
      <c r="E98" s="3" t="s">
        <v>41</v>
      </c>
      <c r="F98" s="3" t="s">
        <v>52</v>
      </c>
      <c r="G98" s="3">
        <v>0.95342105263157895</v>
      </c>
      <c r="AF98" s="1">
        <f t="shared" si="13"/>
        <v>98</v>
      </c>
    </row>
    <row r="99" spans="5:32" ht="13.15" x14ac:dyDescent="0.4">
      <c r="E99" s="3" t="s">
        <v>41</v>
      </c>
      <c r="F99" s="3" t="s">
        <v>52</v>
      </c>
      <c r="G99" s="3">
        <v>0.99184210526315797</v>
      </c>
      <c r="AF99" s="1">
        <f t="shared" si="13"/>
        <v>99</v>
      </c>
    </row>
    <row r="100" spans="5:32" ht="13.15" x14ac:dyDescent="0.4">
      <c r="E100" s="3" t="s">
        <v>41</v>
      </c>
      <c r="F100" s="3" t="s">
        <v>52</v>
      </c>
      <c r="G100" s="3">
        <v>1</v>
      </c>
      <c r="AF100" s="1">
        <f t="shared" si="13"/>
        <v>100</v>
      </c>
    </row>
    <row r="101" spans="5:32" ht="13.15" x14ac:dyDescent="0.4">
      <c r="E101" s="3" t="s">
        <v>41</v>
      </c>
      <c r="F101" s="3" t="s">
        <v>52</v>
      </c>
      <c r="G101" s="3">
        <v>0.93815789473684197</v>
      </c>
      <c r="AF101" s="1">
        <f t="shared" si="13"/>
        <v>101</v>
      </c>
    </row>
    <row r="102" spans="5:32" ht="13.15" x14ac:dyDescent="0.4">
      <c r="E102" s="3" t="s">
        <v>41</v>
      </c>
      <c r="F102" s="3" t="s">
        <v>52</v>
      </c>
      <c r="G102" s="3">
        <v>0.99921052631578899</v>
      </c>
      <c r="AF102" s="1">
        <f t="shared" si="13"/>
        <v>102</v>
      </c>
    </row>
    <row r="103" spans="5:32" ht="13.15" x14ac:dyDescent="0.4">
      <c r="E103" s="3" t="s">
        <v>41</v>
      </c>
      <c r="F103" s="3" t="s">
        <v>52</v>
      </c>
      <c r="G103" s="3">
        <v>0.95210526315789501</v>
      </c>
      <c r="AF103" s="1">
        <f t="shared" si="13"/>
        <v>103</v>
      </c>
    </row>
    <row r="104" spans="5:32" ht="13.15" x14ac:dyDescent="0.4">
      <c r="E104" s="3" t="s">
        <v>41</v>
      </c>
      <c r="F104" s="3" t="s">
        <v>52</v>
      </c>
      <c r="G104" s="3">
        <v>0.98394736842105301</v>
      </c>
      <c r="AF104" s="1">
        <f t="shared" si="13"/>
        <v>104</v>
      </c>
    </row>
    <row r="105" spans="5:32" ht="13.15" x14ac:dyDescent="0.4">
      <c r="E105" s="3" t="s">
        <v>41</v>
      </c>
      <c r="F105" s="3" t="s">
        <v>52</v>
      </c>
      <c r="G105" s="3">
        <v>0.97789473684210504</v>
      </c>
      <c r="AF105" s="1">
        <f t="shared" si="13"/>
        <v>105</v>
      </c>
    </row>
    <row r="106" spans="5:32" ht="13.15" x14ac:dyDescent="0.4">
      <c r="E106" s="3" t="s">
        <v>41</v>
      </c>
      <c r="F106" s="3" t="s">
        <v>52</v>
      </c>
      <c r="G106" s="3">
        <v>0.98105263157894695</v>
      </c>
      <c r="AF106" s="1">
        <f t="shared" si="13"/>
        <v>106</v>
      </c>
    </row>
    <row r="107" spans="5:32" ht="13.15" x14ac:dyDescent="0.4">
      <c r="E107" s="3" t="s">
        <v>41</v>
      </c>
      <c r="F107" s="3" t="s">
        <v>53</v>
      </c>
      <c r="G107" s="3">
        <v>9.3486842105263204</v>
      </c>
      <c r="AF107" s="1">
        <f t="shared" si="13"/>
        <v>107</v>
      </c>
    </row>
    <row r="108" spans="5:32" ht="13.15" x14ac:dyDescent="0.4">
      <c r="E108" s="3" t="s">
        <v>41</v>
      </c>
      <c r="F108" s="3" t="s">
        <v>53</v>
      </c>
      <c r="G108" s="3">
        <v>9.3328947368421105</v>
      </c>
      <c r="AF108" s="1">
        <f t="shared" si="13"/>
        <v>108</v>
      </c>
    </row>
    <row r="109" spans="5:32" ht="13.15" x14ac:dyDescent="0.4">
      <c r="E109" s="3" t="s">
        <v>41</v>
      </c>
      <c r="F109" s="3" t="s">
        <v>53</v>
      </c>
      <c r="G109" s="3">
        <v>9.4084210526315797</v>
      </c>
      <c r="AF109" s="1">
        <f t="shared" si="13"/>
        <v>109</v>
      </c>
    </row>
    <row r="110" spans="5:32" ht="13.15" x14ac:dyDescent="0.4">
      <c r="E110" s="3" t="s">
        <v>41</v>
      </c>
      <c r="F110" s="3" t="s">
        <v>53</v>
      </c>
      <c r="G110" s="3">
        <v>9.2668421052631604</v>
      </c>
      <c r="AF110" s="1">
        <f t="shared" si="13"/>
        <v>110</v>
      </c>
    </row>
    <row r="111" spans="5:32" ht="13.15" x14ac:dyDescent="0.4">
      <c r="E111" s="3" t="s">
        <v>41</v>
      </c>
      <c r="F111" s="3" t="s">
        <v>53</v>
      </c>
      <c r="G111" s="3">
        <v>9.3555263157894704</v>
      </c>
      <c r="AF111" s="1">
        <f t="shared" si="13"/>
        <v>111</v>
      </c>
    </row>
    <row r="112" spans="5:32" ht="13.15" x14ac:dyDescent="0.4">
      <c r="E112" s="3" t="s">
        <v>41</v>
      </c>
      <c r="F112" s="3" t="s">
        <v>53</v>
      </c>
      <c r="G112" s="3">
        <v>9.3618421052631593</v>
      </c>
      <c r="AF112" s="1">
        <f t="shared" si="13"/>
        <v>112</v>
      </c>
    </row>
    <row r="113" spans="5:32" ht="13.15" x14ac:dyDescent="0.4">
      <c r="E113" s="3" t="s">
        <v>41</v>
      </c>
      <c r="F113" s="3" t="s">
        <v>53</v>
      </c>
      <c r="G113" s="3">
        <v>9.2092105263157897</v>
      </c>
      <c r="AF113" s="1">
        <f t="shared" si="13"/>
        <v>113</v>
      </c>
    </row>
    <row r="114" spans="5:32" ht="13.15" x14ac:dyDescent="0.4">
      <c r="E114" s="3" t="s">
        <v>41</v>
      </c>
      <c r="F114" s="3" t="s">
        <v>53</v>
      </c>
      <c r="G114" s="3">
        <v>9.1936842105263192</v>
      </c>
      <c r="AF114" s="1">
        <f t="shared" si="13"/>
        <v>114</v>
      </c>
    </row>
    <row r="115" spans="5:32" ht="13.15" x14ac:dyDescent="0.4">
      <c r="E115" s="3" t="s">
        <v>41</v>
      </c>
      <c r="F115" s="3" t="s">
        <v>53</v>
      </c>
      <c r="G115" s="3">
        <v>9.3284210526315796</v>
      </c>
      <c r="AF115" s="1">
        <f t="shared" si="13"/>
        <v>115</v>
      </c>
    </row>
    <row r="116" spans="5:32" ht="13.15" x14ac:dyDescent="0.4">
      <c r="E116" s="3" t="s">
        <v>41</v>
      </c>
      <c r="F116" s="3" t="s">
        <v>53</v>
      </c>
      <c r="G116" s="3">
        <v>9.3323684210526299</v>
      </c>
      <c r="AF116" s="1">
        <f t="shared" si="13"/>
        <v>116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24" sqref="P24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29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20.407105263157899</v>
      </c>
      <c r="K2" s="1">
        <v>20.273421052631601</v>
      </c>
      <c r="L2" s="1">
        <v>20.482368421052598</v>
      </c>
      <c r="M2" s="1">
        <v>20.2089473684211</v>
      </c>
      <c r="N2" s="1">
        <v>20.459736842105301</v>
      </c>
      <c r="O2" s="1">
        <v>20.2636842105263</v>
      </c>
      <c r="P2" s="1">
        <v>20.265263157894701</v>
      </c>
      <c r="Q2" s="1">
        <v>20.405263157894701</v>
      </c>
      <c r="R2" s="1">
        <v>20.3894736842105</v>
      </c>
      <c r="S2" s="1">
        <v>20.432894736842101</v>
      </c>
      <c r="T2">
        <f t="shared" ref="T2:T9" si="3">AVERAGE(J2:S2)</f>
        <v>20.358815789473681</v>
      </c>
      <c r="U2">
        <f t="shared" ref="U2:AD2" si="4">J2-$T2</f>
        <v>4.8289473684217654E-2</v>
      </c>
      <c r="V2">
        <f t="shared" si="4"/>
        <v>-8.5394736842079766E-2</v>
      </c>
      <c r="W2">
        <f t="shared" si="4"/>
        <v>0.12355263157891727</v>
      </c>
      <c r="X2">
        <f t="shared" si="4"/>
        <v>-0.14986842105258091</v>
      </c>
      <c r="Y2">
        <f t="shared" si="4"/>
        <v>0.10092105263161955</v>
      </c>
      <c r="Z2">
        <f t="shared" si="4"/>
        <v>-9.5131578947381001E-2</v>
      </c>
      <c r="AA2">
        <f t="shared" si="4"/>
        <v>-9.3552631578980083E-2</v>
      </c>
      <c r="AB2">
        <f t="shared" si="4"/>
        <v>4.6447368421020485E-2</v>
      </c>
      <c r="AC2">
        <f t="shared" si="4"/>
        <v>3.0657894736819458E-2</v>
      </c>
      <c r="AD2">
        <f t="shared" si="4"/>
        <v>7.4078947368420245E-2</v>
      </c>
      <c r="AF2" s="1">
        <v>1</v>
      </c>
      <c r="AG2" s="1">
        <v>20.407105263157899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2.4121052631578901</v>
      </c>
      <c r="K3" s="1">
        <v>2.3594736842105299</v>
      </c>
      <c r="L3" s="1">
        <v>2.4342105263157898</v>
      </c>
      <c r="M3" s="1">
        <v>2.39342105263158</v>
      </c>
      <c r="N3" s="1">
        <v>2.4281578947368399</v>
      </c>
      <c r="O3" s="1">
        <v>2.3973684210526298</v>
      </c>
      <c r="P3" s="1">
        <v>2.3371052631578899</v>
      </c>
      <c r="Q3" s="1">
        <v>2.3523684210526299</v>
      </c>
      <c r="R3" s="1">
        <v>2.3639473684210501</v>
      </c>
      <c r="S3" s="1">
        <v>2.3644736842105298</v>
      </c>
      <c r="T3">
        <f t="shared" si="3"/>
        <v>2.3842631578947362</v>
      </c>
      <c r="U3">
        <f t="shared" ref="U3:U9" si="5">J3-T3</f>
        <v>2.7842105263153893E-2</v>
      </c>
      <c r="V3">
        <f t="shared" ref="V3:AD9" si="6">K3-$T3</f>
        <v>-2.4789473684206254E-2</v>
      </c>
      <c r="W3">
        <f t="shared" si="6"/>
        <v>4.9947368421053628E-2</v>
      </c>
      <c r="X3">
        <f t="shared" si="6"/>
        <v>9.1578947368438079E-3</v>
      </c>
      <c r="Y3">
        <f t="shared" si="6"/>
        <v>4.3894736842103654E-2</v>
      </c>
      <c r="Z3">
        <f t="shared" si="6"/>
        <v>1.3105263157893621E-2</v>
      </c>
      <c r="AA3">
        <f t="shared" si="6"/>
        <v>-4.7157894736846284E-2</v>
      </c>
      <c r="AB3">
        <f t="shared" si="6"/>
        <v>-3.1894736842106308E-2</v>
      </c>
      <c r="AC3">
        <f t="shared" si="6"/>
        <v>-2.0315789473686063E-2</v>
      </c>
      <c r="AD3">
        <f t="shared" si="6"/>
        <v>-1.978947368420636E-2</v>
      </c>
      <c r="AF3" s="1">
        <f>AF2+1</f>
        <v>2</v>
      </c>
      <c r="AG3" s="1">
        <v>20.273421052631601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2.4213157894736801</v>
      </c>
      <c r="K4" s="1">
        <v>2.3647368421052599</v>
      </c>
      <c r="L4" s="1">
        <v>2.4626315789473701</v>
      </c>
      <c r="M4" s="1">
        <v>2.37815789473684</v>
      </c>
      <c r="N4" s="1">
        <v>2.4113157894736799</v>
      </c>
      <c r="O4" s="1">
        <v>2.39947368421053</v>
      </c>
      <c r="P4" s="1">
        <v>2.3492105263157899</v>
      </c>
      <c r="Q4" s="1">
        <v>2.3668421052631601</v>
      </c>
      <c r="R4" s="1">
        <v>2.3863157894736799</v>
      </c>
      <c r="S4" s="1">
        <v>2.33</v>
      </c>
      <c r="T4">
        <f t="shared" si="3"/>
        <v>2.3869999999999991</v>
      </c>
      <c r="U4">
        <f t="shared" si="5"/>
        <v>3.4315789473680969E-2</v>
      </c>
      <c r="V4">
        <f t="shared" si="6"/>
        <v>-2.2263157894739205E-2</v>
      </c>
      <c r="W4">
        <f t="shared" si="6"/>
        <v>7.5631578947370937E-2</v>
      </c>
      <c r="X4">
        <f t="shared" si="6"/>
        <v>-8.8421052631590946E-3</v>
      </c>
      <c r="Y4">
        <f t="shared" si="6"/>
        <v>2.4315789473680738E-2</v>
      </c>
      <c r="Z4">
        <f t="shared" si="6"/>
        <v>1.2473684210530855E-2</v>
      </c>
      <c r="AA4">
        <f t="shared" si="6"/>
        <v>-3.7789473684209263E-2</v>
      </c>
      <c r="AB4">
        <f t="shared" si="6"/>
        <v>-2.0157894736839044E-2</v>
      </c>
      <c r="AC4">
        <f t="shared" si="6"/>
        <v>-6.8421052631917334E-4</v>
      </c>
      <c r="AD4">
        <f t="shared" si="6"/>
        <v>-5.6999999999999051E-2</v>
      </c>
      <c r="AF4" s="1">
        <f t="shared" ref="AF4:AF67" si="7">AF3+1</f>
        <v>3</v>
      </c>
      <c r="AG4" s="1">
        <v>20.482368421052598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5.7657894736842099</v>
      </c>
      <c r="K5" s="1">
        <v>5.8307894736842103</v>
      </c>
      <c r="L5" s="1">
        <v>5.7542105263157897</v>
      </c>
      <c r="M5" s="1">
        <v>5.7081578947368401</v>
      </c>
      <c r="N5" s="1">
        <v>5.8065789473684202</v>
      </c>
      <c r="O5" s="1">
        <v>5.6621052631578896</v>
      </c>
      <c r="P5" s="1">
        <v>5.6015789473684201</v>
      </c>
      <c r="Q5" s="1">
        <v>5.7210526315789503</v>
      </c>
      <c r="R5" s="1">
        <v>5.6336842105263196</v>
      </c>
      <c r="S5" s="1">
        <v>5.6171052631579004</v>
      </c>
      <c r="T5">
        <f t="shared" si="3"/>
        <v>5.7101052631578941</v>
      </c>
      <c r="U5">
        <f t="shared" si="5"/>
        <v>5.568421052631578E-2</v>
      </c>
      <c r="V5">
        <f t="shared" si="6"/>
        <v>0.12068421052631617</v>
      </c>
      <c r="W5">
        <f t="shared" si="6"/>
        <v>4.4105263157895536E-2</v>
      </c>
      <c r="X5">
        <f t="shared" si="6"/>
        <v>-1.9473684210540299E-3</v>
      </c>
      <c r="Y5">
        <f t="shared" si="6"/>
        <v>9.6473684210526045E-2</v>
      </c>
      <c r="Z5">
        <f t="shared" si="6"/>
        <v>-4.8000000000004484E-2</v>
      </c>
      <c r="AA5">
        <f t="shared" si="6"/>
        <v>-0.10852631578947403</v>
      </c>
      <c r="AB5">
        <f t="shared" si="6"/>
        <v>1.0947368421056147E-2</v>
      </c>
      <c r="AC5">
        <f t="shared" si="6"/>
        <v>-7.6421052631574504E-2</v>
      </c>
      <c r="AD5">
        <f t="shared" si="6"/>
        <v>-9.2999999999993754E-2</v>
      </c>
      <c r="AF5" s="1">
        <f t="shared" si="7"/>
        <v>4</v>
      </c>
      <c r="AG5" s="1">
        <v>20.2089473684211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14.053947368421101</v>
      </c>
      <c r="K6" s="1">
        <v>14.0486842105263</v>
      </c>
      <c r="L6" s="1">
        <v>14.057631578947399</v>
      </c>
      <c r="M6" s="1">
        <v>13.9610526315789</v>
      </c>
      <c r="N6" s="1">
        <v>14.0757894736842</v>
      </c>
      <c r="O6" s="1">
        <v>13.9997368421053</v>
      </c>
      <c r="P6" s="1">
        <v>13.8889473684211</v>
      </c>
      <c r="Q6" s="1">
        <v>14.0526315789474</v>
      </c>
      <c r="R6" s="1">
        <v>14.0668421052632</v>
      </c>
      <c r="S6" s="1">
        <v>13.994210526315801</v>
      </c>
      <c r="T6">
        <f t="shared" si="3"/>
        <v>14.019947368421072</v>
      </c>
      <c r="U6">
        <f t="shared" si="5"/>
        <v>3.4000000000029118E-2</v>
      </c>
      <c r="V6">
        <f t="shared" si="6"/>
        <v>2.8736842105228533E-2</v>
      </c>
      <c r="W6">
        <f t="shared" si="6"/>
        <v>3.7684210526327533E-2</v>
      </c>
      <c r="X6">
        <f t="shared" si="6"/>
        <v>-5.8894736842171724E-2</v>
      </c>
      <c r="Y6">
        <f t="shared" si="6"/>
        <v>5.5842105263128161E-2</v>
      </c>
      <c r="Z6">
        <f t="shared" si="6"/>
        <v>-2.0210526315771915E-2</v>
      </c>
      <c r="AA6">
        <f t="shared" si="6"/>
        <v>-0.13099999999997181</v>
      </c>
      <c r="AB6">
        <f t="shared" si="6"/>
        <v>3.2684210526328528E-2</v>
      </c>
      <c r="AC6">
        <f t="shared" si="6"/>
        <v>4.6894736842128637E-2</v>
      </c>
      <c r="AD6">
        <f t="shared" si="6"/>
        <v>-2.5736842105271052E-2</v>
      </c>
      <c r="AF6" s="1">
        <f t="shared" si="7"/>
        <v>5</v>
      </c>
      <c r="AG6" s="1">
        <v>20.459736842105301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2.4078947368421102</v>
      </c>
      <c r="K7" s="1">
        <v>2.33342105263158</v>
      </c>
      <c r="L7" s="1">
        <v>2.4457894736842101</v>
      </c>
      <c r="M7" s="1">
        <v>2.3789473684210498</v>
      </c>
      <c r="N7" s="1">
        <v>2.4002631578947402</v>
      </c>
      <c r="O7" s="1">
        <v>2.4249999999999998</v>
      </c>
      <c r="P7" s="1">
        <v>2.3655263157894701</v>
      </c>
      <c r="Q7" s="1">
        <v>2.3594736842105299</v>
      </c>
      <c r="R7" s="1">
        <v>2.3523684210526299</v>
      </c>
      <c r="S7" s="1">
        <v>2.3421052631578898</v>
      </c>
      <c r="T7">
        <f t="shared" si="3"/>
        <v>2.3810789473684215</v>
      </c>
      <c r="U7">
        <f t="shared" si="5"/>
        <v>2.6815789473688678E-2</v>
      </c>
      <c r="V7">
        <f t="shared" si="6"/>
        <v>-4.7657894736841566E-2</v>
      </c>
      <c r="W7">
        <f t="shared" si="6"/>
        <v>6.4710526315788552E-2</v>
      </c>
      <c r="X7">
        <f t="shared" si="6"/>
        <v>-2.1315789473717039E-3</v>
      </c>
      <c r="Y7">
        <f t="shared" si="6"/>
        <v>1.918421052631869E-2</v>
      </c>
      <c r="Z7">
        <f t="shared" si="6"/>
        <v>4.3921052631578306E-2</v>
      </c>
      <c r="AA7">
        <f t="shared" si="6"/>
        <v>-1.555263157895137E-2</v>
      </c>
      <c r="AB7">
        <f t="shared" si="6"/>
        <v>-2.1605263157891574E-2</v>
      </c>
      <c r="AC7">
        <f t="shared" si="6"/>
        <v>-2.8710526315791629E-2</v>
      </c>
      <c r="AD7">
        <f t="shared" si="6"/>
        <v>-3.8973684210531712E-2</v>
      </c>
      <c r="AF7" s="1">
        <f t="shared" si="7"/>
        <v>6</v>
      </c>
      <c r="AG7" s="1">
        <v>20.2636842105263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2.4060526315789499</v>
      </c>
      <c r="K8" s="1">
        <v>2.3507894736842099</v>
      </c>
      <c r="L8" s="1">
        <v>2.45789473684211</v>
      </c>
      <c r="M8" s="1">
        <v>2.3568421052631598</v>
      </c>
      <c r="N8" s="1">
        <v>2.4181578947368401</v>
      </c>
      <c r="O8" s="1">
        <v>2.40578947368421</v>
      </c>
      <c r="P8" s="1">
        <v>2.3594736842105299</v>
      </c>
      <c r="Q8" s="1">
        <v>2.3710526315789502</v>
      </c>
      <c r="R8" s="1">
        <v>2.39342105263158</v>
      </c>
      <c r="S8" s="1">
        <v>2.3347368421052601</v>
      </c>
      <c r="T8">
        <f t="shared" si="3"/>
        <v>2.3854210526315804</v>
      </c>
      <c r="U8">
        <f t="shared" si="5"/>
        <v>2.0631578947369444E-2</v>
      </c>
      <c r="V8">
        <f t="shared" si="6"/>
        <v>-3.4631578947370567E-2</v>
      </c>
      <c r="W8">
        <f t="shared" si="6"/>
        <v>7.2473684210529576E-2</v>
      </c>
      <c r="X8">
        <f t="shared" si="6"/>
        <v>-2.8578947368420593E-2</v>
      </c>
      <c r="Y8">
        <f t="shared" si="6"/>
        <v>3.2736842105259623E-2</v>
      </c>
      <c r="Z8">
        <f t="shared" si="6"/>
        <v>2.0368421052629593E-2</v>
      </c>
      <c r="AA8">
        <f t="shared" si="6"/>
        <v>-2.5947368421050498E-2</v>
      </c>
      <c r="AB8">
        <f t="shared" si="6"/>
        <v>-1.4368421052630254E-2</v>
      </c>
      <c r="AC8">
        <f t="shared" si="6"/>
        <v>7.999999999999563E-3</v>
      </c>
      <c r="AD8">
        <f t="shared" si="6"/>
        <v>-5.0684210526320328E-2</v>
      </c>
      <c r="AF8" s="1">
        <f t="shared" si="7"/>
        <v>7</v>
      </c>
      <c r="AG8" s="1">
        <v>20.265263157894701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5.7136842105263197</v>
      </c>
      <c r="K9" s="1">
        <v>5.7165789473684203</v>
      </c>
      <c r="L9" s="1">
        <v>5.7371052631578996</v>
      </c>
      <c r="M9" s="1">
        <v>5.76</v>
      </c>
      <c r="N9" s="1">
        <v>5.7581578947368399</v>
      </c>
      <c r="O9" s="1">
        <v>5.6789473684210501</v>
      </c>
      <c r="P9" s="1">
        <v>5.7768421052631602</v>
      </c>
      <c r="Q9" s="1">
        <v>5.6847368421052602</v>
      </c>
      <c r="R9" s="1">
        <v>5.6736842105263197</v>
      </c>
      <c r="S9" s="1">
        <v>5.6997368421052599</v>
      </c>
      <c r="T9">
        <f t="shared" si="3"/>
        <v>5.7199473684210531</v>
      </c>
      <c r="U9">
        <f t="shared" si="5"/>
        <v>-6.2631578947334177E-3</v>
      </c>
      <c r="V9">
        <f t="shared" si="6"/>
        <v>-3.3684210526327973E-3</v>
      </c>
      <c r="W9">
        <f t="shared" si="6"/>
        <v>1.715789473684648E-2</v>
      </c>
      <c r="X9">
        <f t="shared" si="6"/>
        <v>4.0052631578946674E-2</v>
      </c>
      <c r="Y9">
        <f t="shared" si="6"/>
        <v>3.8210526315786808E-2</v>
      </c>
      <c r="Z9">
        <f t="shared" si="6"/>
        <v>-4.1000000000003034E-2</v>
      </c>
      <c r="AA9">
        <f t="shared" si="6"/>
        <v>5.6894736842107108E-2</v>
      </c>
      <c r="AB9">
        <f t="shared" si="6"/>
        <v>-3.5210526315792912E-2</v>
      </c>
      <c r="AC9">
        <f t="shared" si="6"/>
        <v>-4.6263157894733453E-2</v>
      </c>
      <c r="AD9">
        <f t="shared" si="6"/>
        <v>-2.0210526315793231E-2</v>
      </c>
      <c r="AF9" s="1">
        <f t="shared" si="7"/>
        <v>8</v>
      </c>
      <c r="AG9" s="1">
        <v>20.405263157894701</v>
      </c>
    </row>
    <row r="10" spans="1:33" ht="13.15" x14ac:dyDescent="0.4">
      <c r="A10" t="s">
        <v>30</v>
      </c>
      <c r="B10">
        <f t="array" ref="B10">SUM(B$2:B$9 * $T$2:$T$9)</f>
        <v>55.346578947368435</v>
      </c>
      <c r="C10">
        <f t="array" ref="C10">SUM(C$2:C$9 * $T$2:$T$9)</f>
        <v>6.3337894736841829</v>
      </c>
      <c r="D10">
        <f t="array" ref="D10">SUM(D$2:D$9 * $T$2:$T$9)</f>
        <v>22.955789473684231</v>
      </c>
      <c r="E10">
        <f t="array" ref="E10">SUM(E$2:E$9 * $T$2:$T$9)</f>
        <v>36.271052631578968</v>
      </c>
      <c r="F10">
        <f t="array" ref="F10">SUM(F$2:F$9 * $T$2:$T$9)</f>
        <v>6.3471052631578733</v>
      </c>
      <c r="G10">
        <f t="array" ref="G10">SUM(G$2:G$9 * $T$2:$T$9)</f>
        <v>6.3242631578947179</v>
      </c>
      <c r="H10">
        <f t="array" ref="H10">SUM(H$2:H$9 * $T$2:$T$9)</f>
        <v>22.941631578947383</v>
      </c>
      <c r="I10">
        <f t="array" ref="I10">SUM(I$2:I$9 * $T$2:$T$9)</f>
        <v>6.3503157894736635</v>
      </c>
      <c r="J10" s="3"/>
      <c r="K10" s="3"/>
      <c r="L10" s="3"/>
      <c r="M10" s="3"/>
      <c r="U10">
        <f t="shared" ref="U10:AD10" si="8">SUM(U$2:U$9)</f>
        <v>0.24131578947372212</v>
      </c>
      <c r="V10">
        <f t="shared" si="8"/>
        <v>-6.8684210526325451E-2</v>
      </c>
      <c r="W10">
        <f t="shared" si="8"/>
        <v>0.48526315789472951</v>
      </c>
      <c r="X10">
        <f t="shared" si="8"/>
        <v>-0.20105263157896758</v>
      </c>
      <c r="Y10">
        <f t="shared" si="8"/>
        <v>0.41157894736842326</v>
      </c>
      <c r="Z10">
        <f t="shared" si="8"/>
        <v>-0.11447368421052806</v>
      </c>
      <c r="AA10">
        <f t="shared" si="8"/>
        <v>-0.40263157894737622</v>
      </c>
      <c r="AB10">
        <f t="shared" si="8"/>
        <v>-3.3157894736854931E-2</v>
      </c>
      <c r="AC10">
        <f t="shared" si="8"/>
        <v>-8.6842105263157165E-2</v>
      </c>
      <c r="AD10">
        <f t="shared" si="8"/>
        <v>-0.23131578947369524</v>
      </c>
      <c r="AE10" t="s">
        <v>30</v>
      </c>
      <c r="AF10" s="1">
        <f t="shared" si="7"/>
        <v>9</v>
      </c>
      <c r="AG10" s="1">
        <v>20.3894736842105</v>
      </c>
    </row>
    <row r="11" spans="1:33" ht="13.15" x14ac:dyDescent="0.4">
      <c r="A11" t="s">
        <v>31</v>
      </c>
      <c r="B11">
        <f t="shared" ref="B11:I11" si="9">B10/8</f>
        <v>6.9183223684210544</v>
      </c>
      <c r="C11">
        <f t="shared" si="9"/>
        <v>0.79172368421052286</v>
      </c>
      <c r="D11">
        <f t="shared" si="9"/>
        <v>2.8694736842105288</v>
      </c>
      <c r="E11">
        <f t="shared" si="9"/>
        <v>4.533881578947371</v>
      </c>
      <c r="F11">
        <f t="shared" si="9"/>
        <v>0.79338815789473416</v>
      </c>
      <c r="G11">
        <f t="shared" si="9"/>
        <v>0.79053289473683974</v>
      </c>
      <c r="H11">
        <f t="shared" si="9"/>
        <v>2.8677039473684229</v>
      </c>
      <c r="I11">
        <f t="shared" si="9"/>
        <v>0.79378947368420794</v>
      </c>
      <c r="J11" s="3"/>
      <c r="K11" s="3"/>
      <c r="L11" s="3"/>
      <c r="M11" s="3"/>
      <c r="U11">
        <f t="shared" ref="U11:AD11" si="10">U10/8</f>
        <v>3.0164473684215265E-2</v>
      </c>
      <c r="V11">
        <f t="shared" si="10"/>
        <v>-8.5855263157906814E-3</v>
      </c>
      <c r="W11">
        <f t="shared" si="10"/>
        <v>6.0657894736841189E-2</v>
      </c>
      <c r="X11">
        <f t="shared" si="10"/>
        <v>-2.5131578947370947E-2</v>
      </c>
      <c r="Y11">
        <f t="shared" si="10"/>
        <v>5.1447368421052908E-2</v>
      </c>
      <c r="Z11">
        <f t="shared" si="10"/>
        <v>-1.4309210526316007E-2</v>
      </c>
      <c r="AA11">
        <f t="shared" si="10"/>
        <v>-5.0328947368422028E-2</v>
      </c>
      <c r="AB11">
        <f t="shared" si="10"/>
        <v>-4.1447368421068664E-3</v>
      </c>
      <c r="AC11">
        <f t="shared" si="10"/>
        <v>-1.0855263157894646E-2</v>
      </c>
      <c r="AD11">
        <f t="shared" si="10"/>
        <v>-2.8914473684211905E-2</v>
      </c>
      <c r="AE11" t="s">
        <v>31</v>
      </c>
      <c r="AF11" s="1">
        <f t="shared" si="7"/>
        <v>10</v>
      </c>
      <c r="AG11" s="1">
        <v>20.432894736842101</v>
      </c>
    </row>
    <row r="12" spans="1:33" ht="13.15" x14ac:dyDescent="0.4">
      <c r="A12" t="s">
        <v>32</v>
      </c>
      <c r="C12">
        <f t="shared" ref="C12:I12" si="11">80*POWER(C11,2)</f>
        <v>50.146111371190692</v>
      </c>
      <c r="D12">
        <f t="shared" si="11"/>
        <v>658.71033795013977</v>
      </c>
      <c r="E12">
        <f t="shared" si="11"/>
        <v>1644.4865737534644</v>
      </c>
      <c r="F12">
        <f t="shared" si="11"/>
        <v>50.357181527007967</v>
      </c>
      <c r="G12">
        <f t="shared" si="11"/>
        <v>49.995380612880581</v>
      </c>
      <c r="H12">
        <f t="shared" si="11"/>
        <v>657.89807438019477</v>
      </c>
      <c r="I12">
        <f t="shared" si="11"/>
        <v>50.408138282548151</v>
      </c>
      <c r="J12" s="3"/>
      <c r="K12" s="3"/>
      <c r="L12" s="3"/>
      <c r="M12" s="3"/>
      <c r="U12">
        <f t="array" ref="U12">SUM(POWER(U2:U9, 2))</f>
        <v>9.7253365650994145E-3</v>
      </c>
      <c r="V12">
        <f t="array" ref="V12">SUM(POWER(V2:V9, 2))</f>
        <v>2.7274879501378791E-2</v>
      </c>
      <c r="W12">
        <f t="array" ref="W12">SUM(POWER(W2:W9, 2))</f>
        <v>3.6579782548470954E-2</v>
      </c>
      <c r="X12">
        <f t="array" ref="X12">SUM(POWER(X2:X9, 2))</f>
        <v>2.852048891966022E-2</v>
      </c>
      <c r="Y12">
        <f t="array" ref="Y12">SUM(POWER(Y2:Y9, 2))</f>
        <v>2.8028355955682857E-2</v>
      </c>
      <c r="Z12">
        <f t="array" ref="Z12">SUM(POWER(Z2:Z9, 2))</f>
        <v>1.6114754847647739E-2</v>
      </c>
      <c r="AA12">
        <f t="array" ref="AA12">SUM(POWER(AA2:AA9, 2))</f>
        <v>4.5495128808863597E-2</v>
      </c>
      <c r="AB12">
        <f t="array" ref="AB12">SUM(POWER(AB2:AB9, 2))</f>
        <v>6.6820955678649711E-3</v>
      </c>
      <c r="AC12">
        <f t="array" ref="AC12">SUM(POWER(AC2:AC9, 2))</f>
        <v>1.2420973684210534E-2</v>
      </c>
      <c r="AD12">
        <f t="array" ref="AD12">SUM(POWER(AD2:AD9, 2))</f>
        <v>2.2936001385041437E-2</v>
      </c>
      <c r="AE12" t="s">
        <v>33</v>
      </c>
      <c r="AF12" s="1">
        <f t="shared" si="7"/>
        <v>11</v>
      </c>
      <c r="AG12" s="1">
        <v>2.4121052631578901</v>
      </c>
    </row>
    <row r="13" spans="1:33" ht="13.15" x14ac:dyDescent="0.4">
      <c r="A13" t="s">
        <v>34</v>
      </c>
      <c r="C13">
        <f t="shared" ref="C13:I13" si="12">C12/$B$17</f>
        <v>1.5857803813519915E-2</v>
      </c>
      <c r="D13">
        <f t="shared" si="12"/>
        <v>0.20830527080813385</v>
      </c>
      <c r="E13">
        <f t="shared" si="12"/>
        <v>0.52003923629324433</v>
      </c>
      <c r="F13">
        <f t="shared" si="12"/>
        <v>1.5924550945656712E-2</v>
      </c>
      <c r="G13">
        <f t="shared" si="12"/>
        <v>1.5810137928198284E-2</v>
      </c>
      <c r="H13">
        <f t="shared" si="12"/>
        <v>0.20804840709557773</v>
      </c>
      <c r="I13">
        <f t="shared" si="12"/>
        <v>1.5940665101076428E-2</v>
      </c>
      <c r="J13" s="3"/>
      <c r="K13" s="3"/>
      <c r="L13" s="3"/>
      <c r="M13" s="3"/>
      <c r="AF13" s="1">
        <f t="shared" si="7"/>
        <v>12</v>
      </c>
      <c r="AG13" s="1">
        <v>2.3594736842105299</v>
      </c>
    </row>
    <row r="14" spans="1:33" ht="13.15" x14ac:dyDescent="0.4">
      <c r="J14" s="3"/>
      <c r="K14" s="3"/>
      <c r="L14" s="3"/>
      <c r="M14" s="3"/>
      <c r="AF14" s="1">
        <f t="shared" si="7"/>
        <v>13</v>
      </c>
      <c r="AG14" s="1">
        <v>2.4342105263157898</v>
      </c>
    </row>
    <row r="15" spans="1:33" ht="13.15" x14ac:dyDescent="0.4">
      <c r="J15" s="3"/>
      <c r="K15" s="3"/>
      <c r="L15" s="3"/>
      <c r="M15" s="3"/>
      <c r="AF15" s="1">
        <f t="shared" si="7"/>
        <v>14</v>
      </c>
      <c r="AG15" s="1">
        <v>2.39342105263158</v>
      </c>
    </row>
    <row r="16" spans="1:33" x14ac:dyDescent="0.35">
      <c r="U16">
        <f>SUM(U12:AD12)/$B$17</f>
        <v>7.392801459265208E-5</v>
      </c>
      <c r="AF16" s="1">
        <f t="shared" si="7"/>
        <v>15</v>
      </c>
      <c r="AG16" s="1">
        <v>2.4281578947368399</v>
      </c>
    </row>
    <row r="17" spans="1:33" x14ac:dyDescent="0.35">
      <c r="A17" t="s">
        <v>35</v>
      </c>
      <c r="B17">
        <f>SUM(C12:I12) + SUM(U12:AD12)</f>
        <v>3162.2355756752104</v>
      </c>
      <c r="AF17" s="1">
        <f t="shared" si="7"/>
        <v>16</v>
      </c>
      <c r="AG17" s="1">
        <v>2.3973684210526298</v>
      </c>
    </row>
    <row r="18" spans="1:33" x14ac:dyDescent="0.35">
      <c r="AF18" s="1">
        <f t="shared" si="7"/>
        <v>17</v>
      </c>
      <c r="AG18" s="1">
        <v>2.3371052631578899</v>
      </c>
    </row>
    <row r="19" spans="1:33" x14ac:dyDescent="0.35">
      <c r="AF19" s="1">
        <f t="shared" si="7"/>
        <v>18</v>
      </c>
      <c r="AG19" s="1">
        <v>2.3523684210526299</v>
      </c>
    </row>
    <row r="20" spans="1:33" x14ac:dyDescent="0.35">
      <c r="E20" t="s">
        <v>36</v>
      </c>
      <c r="F20">
        <f>SUM(C13:I13) + U16</f>
        <v>0.99999999999999978</v>
      </c>
      <c r="AF20" s="1">
        <f t="shared" si="7"/>
        <v>19</v>
      </c>
      <c r="AG20" s="1">
        <v>2.3639473684210501</v>
      </c>
    </row>
    <row r="21" spans="1:33" x14ac:dyDescent="0.35">
      <c r="AF21" s="1">
        <f t="shared" si="7"/>
        <v>20</v>
      </c>
      <c r="AG21" s="1">
        <v>2.3644736842105298</v>
      </c>
    </row>
    <row r="22" spans="1:33" x14ac:dyDescent="0.35">
      <c r="AF22" s="1">
        <f t="shared" si="7"/>
        <v>21</v>
      </c>
      <c r="AG22" s="1">
        <v>2.4213157894736801</v>
      </c>
    </row>
    <row r="23" spans="1:33" x14ac:dyDescent="0.35">
      <c r="AF23" s="1">
        <f t="shared" si="7"/>
        <v>22</v>
      </c>
      <c r="AG23" s="1">
        <v>2.3647368421052599</v>
      </c>
    </row>
    <row r="24" spans="1:33" x14ac:dyDescent="0.35">
      <c r="AF24" s="1">
        <f t="shared" si="7"/>
        <v>23</v>
      </c>
      <c r="AG24" s="1">
        <v>2.4626315789473701</v>
      </c>
    </row>
    <row r="25" spans="1:33" x14ac:dyDescent="0.35">
      <c r="AF25" s="1">
        <f t="shared" si="7"/>
        <v>24</v>
      </c>
      <c r="AG25" s="1">
        <v>2.37815789473684</v>
      </c>
    </row>
    <row r="26" spans="1:33" x14ac:dyDescent="0.35">
      <c r="AF26" s="1">
        <f t="shared" si="7"/>
        <v>25</v>
      </c>
      <c r="AG26" s="1">
        <v>2.4113157894736799</v>
      </c>
    </row>
    <row r="27" spans="1:33" x14ac:dyDescent="0.35">
      <c r="AF27" s="1">
        <f t="shared" si="7"/>
        <v>26</v>
      </c>
      <c r="AG27" s="1">
        <v>2.39947368421053</v>
      </c>
    </row>
    <row r="28" spans="1:33" x14ac:dyDescent="0.35">
      <c r="AF28" s="1">
        <f t="shared" si="7"/>
        <v>27</v>
      </c>
      <c r="AG28" s="1">
        <v>2.3492105263157899</v>
      </c>
    </row>
    <row r="29" spans="1:33" x14ac:dyDescent="0.35">
      <c r="AF29" s="1">
        <f t="shared" si="7"/>
        <v>28</v>
      </c>
      <c r="AG29" s="1">
        <v>2.3668421052631601</v>
      </c>
    </row>
    <row r="30" spans="1:33" x14ac:dyDescent="0.35">
      <c r="AF30" s="1">
        <f t="shared" si="7"/>
        <v>29</v>
      </c>
      <c r="AG30" s="1">
        <v>2.3863157894736799</v>
      </c>
    </row>
    <row r="31" spans="1:33" x14ac:dyDescent="0.35">
      <c r="O31">
        <v>1.5857803813519915E-2</v>
      </c>
      <c r="P31">
        <v>0.20830527080813385</v>
      </c>
      <c r="Q31">
        <v>0.52003923629324433</v>
      </c>
      <c r="R31">
        <v>1.5924550945656712E-2</v>
      </c>
      <c r="S31">
        <v>1.5810137928198284E-2</v>
      </c>
      <c r="T31">
        <v>0.20804840709557773</v>
      </c>
      <c r="U31">
        <v>1.5940665101076428E-2</v>
      </c>
      <c r="AF31" s="1">
        <f t="shared" si="7"/>
        <v>30</v>
      </c>
      <c r="AG31" s="1">
        <v>2.33</v>
      </c>
    </row>
    <row r="32" spans="1:33" x14ac:dyDescent="0.35">
      <c r="O32">
        <v>3.347182574640868E-4</v>
      </c>
      <c r="P32">
        <v>3.3960593120291156E-2</v>
      </c>
      <c r="Q32">
        <v>0.93065016777493192</v>
      </c>
      <c r="R32">
        <v>3.1612252313188645E-4</v>
      </c>
      <c r="S32">
        <v>2.7865384385915255E-4</v>
      </c>
      <c r="T32">
        <v>3.3333957271248722E-2</v>
      </c>
      <c r="U32">
        <v>3.3256670821320066E-4</v>
      </c>
      <c r="AF32" s="1">
        <f t="shared" si="7"/>
        <v>31</v>
      </c>
      <c r="AG32" s="1">
        <v>5.7657894736842099</v>
      </c>
    </row>
    <row r="33" spans="2:33" x14ac:dyDescent="0.35">
      <c r="AF33" s="1">
        <f t="shared" si="7"/>
        <v>32</v>
      </c>
      <c r="AG33" s="1">
        <v>5.8307894736842103</v>
      </c>
    </row>
    <row r="34" spans="2:33" x14ac:dyDescent="0.35">
      <c r="AF34" s="1">
        <f t="shared" si="7"/>
        <v>33</v>
      </c>
      <c r="AG34" s="1">
        <v>5.7542105263157897</v>
      </c>
    </row>
    <row r="35" spans="2:33" x14ac:dyDescent="0.35">
      <c r="AF35" s="1">
        <f t="shared" si="7"/>
        <v>34</v>
      </c>
      <c r="AG35" s="1">
        <v>5.7081578947368401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AF36" s="1">
        <f t="shared" si="7"/>
        <v>35</v>
      </c>
      <c r="AG36" s="1">
        <v>5.8065789473684202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AF37" s="1">
        <f t="shared" si="7"/>
        <v>36</v>
      </c>
      <c r="AG37" s="1">
        <v>5.6621052631578896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AF38" s="1">
        <f t="shared" si="7"/>
        <v>37</v>
      </c>
      <c r="AG38" s="1">
        <v>5.6015789473684201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P39" t="s">
        <v>55</v>
      </c>
      <c r="Q39" t="s">
        <v>56</v>
      </c>
      <c r="AF39" s="1">
        <f t="shared" si="7"/>
        <v>38</v>
      </c>
      <c r="AG39" s="1">
        <v>5.7210526315789503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O40" t="s">
        <v>37</v>
      </c>
      <c r="P40">
        <v>1.5857803813519915E-2</v>
      </c>
      <c r="Q40">
        <v>3.347182574640868E-4</v>
      </c>
      <c r="AF40" s="1">
        <f t="shared" si="7"/>
        <v>39</v>
      </c>
      <c r="AG40" s="1">
        <v>5.6336842105263196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O41" t="s">
        <v>40</v>
      </c>
      <c r="P41">
        <v>0.20830527080813385</v>
      </c>
      <c r="Q41">
        <v>3.3960593120291156E-2</v>
      </c>
      <c r="AF41" s="1">
        <f t="shared" si="7"/>
        <v>40</v>
      </c>
      <c r="AG41" s="1">
        <v>5.6171052631579004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O42" t="s">
        <v>57</v>
      </c>
      <c r="P42">
        <v>0.52003923629324433</v>
      </c>
      <c r="Q42">
        <v>0.93065016777493192</v>
      </c>
      <c r="AF42" s="1">
        <f t="shared" si="7"/>
        <v>41</v>
      </c>
      <c r="AG42" s="1">
        <v>14.053947368421101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O43" t="s">
        <v>58</v>
      </c>
      <c r="P43">
        <v>1.5924550945656712E-2</v>
      </c>
      <c r="Q43">
        <v>3.1612252313188645E-4</v>
      </c>
      <c r="AF43" s="1">
        <f t="shared" si="7"/>
        <v>42</v>
      </c>
      <c r="AG43" s="1">
        <v>14.0486842105263</v>
      </c>
    </row>
    <row r="44" spans="2:33" ht="13.15" x14ac:dyDescent="0.4">
      <c r="E44" s="3" t="s">
        <v>41</v>
      </c>
      <c r="F44" s="3" t="s">
        <v>42</v>
      </c>
      <c r="G44" s="3">
        <v>9.81</v>
      </c>
      <c r="O44" t="s">
        <v>59</v>
      </c>
      <c r="P44">
        <v>1.5810137928198284E-2</v>
      </c>
      <c r="Q44">
        <v>2.7865384385915255E-4</v>
      </c>
      <c r="AF44" s="1">
        <f t="shared" si="7"/>
        <v>43</v>
      </c>
      <c r="AG44" s="1">
        <v>14.057631578947399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O45" t="s">
        <v>60</v>
      </c>
      <c r="P45">
        <v>0.20804840709557773</v>
      </c>
      <c r="Q45">
        <v>3.3333957271248722E-2</v>
      </c>
      <c r="AF45" s="1">
        <f t="shared" si="7"/>
        <v>44</v>
      </c>
      <c r="AG45" s="1">
        <v>13.9610526315789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O46" t="s">
        <v>61</v>
      </c>
      <c r="P46">
        <v>1.5940665101076428E-2</v>
      </c>
      <c r="Q46">
        <v>3.3256670821320066E-4</v>
      </c>
      <c r="AF46" s="1">
        <f t="shared" si="7"/>
        <v>45</v>
      </c>
      <c r="AG46" s="1">
        <v>14.0757894736842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f t="shared" si="7"/>
        <v>46</v>
      </c>
      <c r="AG47" s="1">
        <v>13.9997368421053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f t="shared" si="7"/>
        <v>47</v>
      </c>
      <c r="AG48" s="1">
        <v>13.8889473684211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f t="shared" si="7"/>
        <v>48</v>
      </c>
      <c r="AG49" s="1">
        <v>14.0526315789474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f t="shared" si="7"/>
        <v>49</v>
      </c>
      <c r="AG50" s="1">
        <v>14.0668421052632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f t="shared" si="7"/>
        <v>50</v>
      </c>
      <c r="AG51" s="1">
        <v>13.994210526315801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f t="shared" si="7"/>
        <v>51</v>
      </c>
      <c r="AG52" s="1">
        <v>2.4078947368421102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f t="shared" si="7"/>
        <v>52</v>
      </c>
      <c r="AG53" s="1">
        <v>2.33342105263158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f t="shared" si="7"/>
        <v>53</v>
      </c>
      <c r="AG54" s="1">
        <v>2.4457894736842101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f t="shared" si="7"/>
        <v>54</v>
      </c>
      <c r="AG55" s="1">
        <v>2.3789473684210498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f t="shared" si="7"/>
        <v>55</v>
      </c>
      <c r="AG56" s="1">
        <v>2.4002631578947402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f t="shared" si="7"/>
        <v>56</v>
      </c>
      <c r="AG57" s="1">
        <v>2.4249999999999998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f t="shared" si="7"/>
        <v>57</v>
      </c>
      <c r="AG58" s="1">
        <v>2.3655263157894701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f t="shared" si="7"/>
        <v>58</v>
      </c>
      <c r="AG59" s="1">
        <v>2.3594736842105299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f t="shared" si="7"/>
        <v>59</v>
      </c>
      <c r="AG60" s="1">
        <v>2.3523684210526299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f t="shared" si="7"/>
        <v>60</v>
      </c>
      <c r="AG61" s="1">
        <v>2.3421052631578898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f t="shared" si="7"/>
        <v>61</v>
      </c>
      <c r="AG62" s="1">
        <v>2.4060526315789499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f t="shared" si="7"/>
        <v>62</v>
      </c>
      <c r="AG63" s="1">
        <v>2.3507894736842099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f t="shared" si="7"/>
        <v>63</v>
      </c>
      <c r="AG64" s="1">
        <v>2.45789473684211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f t="shared" si="7"/>
        <v>64</v>
      </c>
      <c r="AG65" s="1">
        <v>2.3568421052631598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f t="shared" si="7"/>
        <v>65</v>
      </c>
      <c r="AG66" s="1">
        <v>2.4181578947368401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f t="shared" si="7"/>
        <v>66</v>
      </c>
      <c r="AG67" s="1">
        <v>2.40578947368421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f t="shared" ref="AF68:AF116" si="13">AF67+1</f>
        <v>67</v>
      </c>
      <c r="AG68" s="1">
        <v>2.3594736842105299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f t="shared" si="13"/>
        <v>68</v>
      </c>
      <c r="AG69" s="1">
        <v>2.3710526315789502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f t="shared" si="13"/>
        <v>69</v>
      </c>
      <c r="AG70" s="1">
        <v>2.39342105263158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f t="shared" si="13"/>
        <v>70</v>
      </c>
      <c r="AG71" s="1">
        <v>2.3347368421052601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f t="shared" si="13"/>
        <v>71</v>
      </c>
      <c r="AG72" s="1">
        <v>5.7136842105263197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f t="shared" si="13"/>
        <v>72</v>
      </c>
      <c r="AG73" s="1">
        <v>5.7165789473684203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f t="shared" si="13"/>
        <v>73</v>
      </c>
      <c r="AG74" s="1">
        <v>5.7371052631578996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f t="shared" si="13"/>
        <v>74</v>
      </c>
      <c r="AG75" s="1">
        <v>5.76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f t="shared" si="13"/>
        <v>75</v>
      </c>
      <c r="AG76" s="1">
        <v>5.7581578947368399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f t="shared" si="13"/>
        <v>76</v>
      </c>
      <c r="AG77" s="1">
        <v>5.6789473684210501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f t="shared" si="13"/>
        <v>77</v>
      </c>
      <c r="AG78" s="1">
        <v>5.7768421052631602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f t="shared" si="13"/>
        <v>78</v>
      </c>
      <c r="AG79" s="1">
        <v>5.6847368421052602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f t="shared" si="13"/>
        <v>79</v>
      </c>
      <c r="AG80" s="1">
        <v>5.6736842105263197</v>
      </c>
    </row>
    <row r="81" spans="5:33" ht="13.15" x14ac:dyDescent="0.4">
      <c r="E81" s="3" t="s">
        <v>41</v>
      </c>
      <c r="F81" s="3" t="s">
        <v>50</v>
      </c>
      <c r="G81" s="3">
        <v>9.9178947368421095</v>
      </c>
      <c r="AF81" s="1">
        <f t="shared" si="13"/>
        <v>80</v>
      </c>
      <c r="AG81" s="1">
        <v>5.6997368421052599</v>
      </c>
    </row>
    <row r="82" spans="5:33" ht="13.15" x14ac:dyDescent="0.4">
      <c r="E82" s="3" t="s">
        <v>41</v>
      </c>
      <c r="F82" s="3" t="s">
        <v>50</v>
      </c>
      <c r="G82" s="3">
        <v>10.0384210526316</v>
      </c>
      <c r="AF82" s="1">
        <f t="shared" si="13"/>
        <v>81</v>
      </c>
    </row>
    <row r="83" spans="5:33" ht="13.15" x14ac:dyDescent="0.4">
      <c r="E83" s="3" t="s">
        <v>41</v>
      </c>
      <c r="F83" s="3" t="s">
        <v>50</v>
      </c>
      <c r="G83" s="3">
        <v>9.8031578947368399</v>
      </c>
      <c r="AF83" s="1">
        <f t="shared" si="13"/>
        <v>82</v>
      </c>
    </row>
    <row r="84" spans="5:33" ht="13.15" x14ac:dyDescent="0.4">
      <c r="E84" s="3" t="s">
        <v>41</v>
      </c>
      <c r="F84" s="3" t="s">
        <v>50</v>
      </c>
      <c r="G84" s="3">
        <v>9.7578947368421094</v>
      </c>
      <c r="AF84" s="1">
        <f t="shared" si="13"/>
        <v>83</v>
      </c>
    </row>
    <row r="85" spans="5:33" ht="13.15" x14ac:dyDescent="0.4">
      <c r="E85" s="3" t="s">
        <v>41</v>
      </c>
      <c r="F85" s="3" t="s">
        <v>50</v>
      </c>
      <c r="G85" s="3">
        <v>9.7839473684210496</v>
      </c>
      <c r="AF85" s="1">
        <f t="shared" si="13"/>
        <v>84</v>
      </c>
    </row>
    <row r="86" spans="5:33" ht="13.15" x14ac:dyDescent="0.4">
      <c r="E86" s="3" t="s">
        <v>41</v>
      </c>
      <c r="F86" s="3" t="s">
        <v>50</v>
      </c>
      <c r="G86" s="3">
        <v>9.8273684210526309</v>
      </c>
      <c r="AF86" s="1">
        <f t="shared" si="13"/>
        <v>85</v>
      </c>
    </row>
    <row r="87" spans="5:33" ht="13.15" x14ac:dyDescent="0.4">
      <c r="E87" s="3" t="s">
        <v>41</v>
      </c>
      <c r="F87" s="3" t="s">
        <v>51</v>
      </c>
      <c r="G87" s="3">
        <v>1.00763157894737</v>
      </c>
      <c r="AF87" s="1">
        <f t="shared" si="13"/>
        <v>86</v>
      </c>
    </row>
    <row r="88" spans="5:33" ht="13.15" x14ac:dyDescent="0.4">
      <c r="E88" s="3" t="s">
        <v>41</v>
      </c>
      <c r="F88" s="3" t="s">
        <v>51</v>
      </c>
      <c r="G88" s="3">
        <v>0.96552631578947401</v>
      </c>
      <c r="AF88" s="1">
        <f t="shared" si="13"/>
        <v>87</v>
      </c>
    </row>
    <row r="89" spans="5:33" ht="13.15" x14ac:dyDescent="0.4">
      <c r="E89" s="3" t="s">
        <v>41</v>
      </c>
      <c r="F89" s="3" t="s">
        <v>51</v>
      </c>
      <c r="G89" s="3">
        <v>0.99421052631578899</v>
      </c>
      <c r="AF89" s="1">
        <f t="shared" si="13"/>
        <v>88</v>
      </c>
    </row>
    <row r="90" spans="5:33" ht="13.15" x14ac:dyDescent="0.4">
      <c r="E90" s="3" t="s">
        <v>41</v>
      </c>
      <c r="F90" s="3" t="s">
        <v>51</v>
      </c>
      <c r="G90" s="3">
        <v>1.0065789473684199</v>
      </c>
      <c r="AF90" s="1">
        <f t="shared" si="13"/>
        <v>89</v>
      </c>
    </row>
    <row r="91" spans="5:33" ht="13.15" x14ac:dyDescent="0.4">
      <c r="E91" s="3" t="s">
        <v>41</v>
      </c>
      <c r="F91" s="3" t="s">
        <v>51</v>
      </c>
      <c r="G91" s="3">
        <v>0.94052631578947399</v>
      </c>
      <c r="AF91" s="1">
        <f t="shared" si="13"/>
        <v>90</v>
      </c>
    </row>
    <row r="92" spans="5:33" ht="13.15" x14ac:dyDescent="0.4">
      <c r="E92" s="3" t="s">
        <v>41</v>
      </c>
      <c r="F92" s="3" t="s">
        <v>51</v>
      </c>
      <c r="G92" s="3">
        <v>0.98921052631578898</v>
      </c>
      <c r="AF92" s="1">
        <f t="shared" si="13"/>
        <v>91</v>
      </c>
    </row>
    <row r="93" spans="5:33" ht="13.15" x14ac:dyDescent="0.4">
      <c r="E93" s="3" t="s">
        <v>41</v>
      </c>
      <c r="F93" s="3" t="s">
        <v>51</v>
      </c>
      <c r="G93" s="3">
        <v>0.95605263157894704</v>
      </c>
      <c r="AF93" s="1">
        <f t="shared" si="13"/>
        <v>92</v>
      </c>
    </row>
    <row r="94" spans="5:33" ht="13.15" x14ac:dyDescent="0.4">
      <c r="E94" s="3" t="s">
        <v>41</v>
      </c>
      <c r="F94" s="3" t="s">
        <v>51</v>
      </c>
      <c r="G94" s="3">
        <v>0.99210526315789505</v>
      </c>
      <c r="AF94" s="1">
        <f t="shared" si="13"/>
        <v>93</v>
      </c>
    </row>
    <row r="95" spans="5:33" ht="13.15" x14ac:dyDescent="0.4">
      <c r="E95" s="3" t="s">
        <v>41</v>
      </c>
      <c r="F95" s="3" t="s">
        <v>51</v>
      </c>
      <c r="G95" s="3">
        <v>0.977368421052632</v>
      </c>
      <c r="AF95" s="1">
        <f t="shared" si="13"/>
        <v>94</v>
      </c>
    </row>
    <row r="96" spans="5:33" ht="13.15" x14ac:dyDescent="0.4">
      <c r="E96" s="3" t="s">
        <v>41</v>
      </c>
      <c r="F96" s="3" t="s">
        <v>51</v>
      </c>
      <c r="G96" s="3">
        <v>0.978157894736842</v>
      </c>
      <c r="AF96" s="1">
        <f t="shared" si="13"/>
        <v>95</v>
      </c>
    </row>
    <row r="97" spans="5:32" ht="13.15" x14ac:dyDescent="0.4">
      <c r="E97" s="3" t="s">
        <v>41</v>
      </c>
      <c r="F97" s="3" t="s">
        <v>52</v>
      </c>
      <c r="G97" s="3">
        <v>1.01289473684211</v>
      </c>
      <c r="AF97" s="1">
        <f t="shared" si="13"/>
        <v>96</v>
      </c>
    </row>
    <row r="98" spans="5:32" ht="13.15" x14ac:dyDescent="0.4">
      <c r="E98" s="3" t="s">
        <v>41</v>
      </c>
      <c r="F98" s="3" t="s">
        <v>52</v>
      </c>
      <c r="G98" s="3">
        <v>0.95342105263157895</v>
      </c>
      <c r="AF98" s="1">
        <f t="shared" si="13"/>
        <v>97</v>
      </c>
    </row>
    <row r="99" spans="5:32" ht="13.15" x14ac:dyDescent="0.4">
      <c r="E99" s="3" t="s">
        <v>41</v>
      </c>
      <c r="F99" s="3" t="s">
        <v>52</v>
      </c>
      <c r="G99" s="3">
        <v>0.99184210526315797</v>
      </c>
      <c r="AF99" s="1">
        <f t="shared" si="13"/>
        <v>98</v>
      </c>
    </row>
    <row r="100" spans="5:32" ht="13.15" x14ac:dyDescent="0.4">
      <c r="E100" s="3" t="s">
        <v>41</v>
      </c>
      <c r="F100" s="3" t="s">
        <v>52</v>
      </c>
      <c r="G100" s="3">
        <v>1</v>
      </c>
      <c r="AF100" s="1">
        <f t="shared" si="13"/>
        <v>99</v>
      </c>
    </row>
    <row r="101" spans="5:32" ht="13.15" x14ac:dyDescent="0.4">
      <c r="E101" s="3" t="s">
        <v>41</v>
      </c>
      <c r="F101" s="3" t="s">
        <v>52</v>
      </c>
      <c r="G101" s="3">
        <v>0.93815789473684197</v>
      </c>
      <c r="AF101" s="1">
        <f t="shared" si="13"/>
        <v>100</v>
      </c>
    </row>
    <row r="102" spans="5:32" ht="13.15" x14ac:dyDescent="0.4">
      <c r="E102" s="3" t="s">
        <v>41</v>
      </c>
      <c r="F102" s="3" t="s">
        <v>52</v>
      </c>
      <c r="G102" s="3">
        <v>0.99921052631578899</v>
      </c>
      <c r="AF102" s="1">
        <f t="shared" si="13"/>
        <v>101</v>
      </c>
    </row>
    <row r="103" spans="5:32" ht="13.15" x14ac:dyDescent="0.4">
      <c r="E103" s="3" t="s">
        <v>41</v>
      </c>
      <c r="F103" s="3" t="s">
        <v>52</v>
      </c>
      <c r="G103" s="3">
        <v>0.95210526315789501</v>
      </c>
      <c r="AF103" s="1">
        <f t="shared" si="13"/>
        <v>102</v>
      </c>
    </row>
    <row r="104" spans="5:32" ht="13.15" x14ac:dyDescent="0.4">
      <c r="E104" s="3" t="s">
        <v>41</v>
      </c>
      <c r="F104" s="3" t="s">
        <v>52</v>
      </c>
      <c r="G104" s="3">
        <v>0.98394736842105301</v>
      </c>
      <c r="AF104" s="1">
        <f t="shared" si="13"/>
        <v>103</v>
      </c>
    </row>
    <row r="105" spans="5:32" ht="13.15" x14ac:dyDescent="0.4">
      <c r="E105" s="3" t="s">
        <v>41</v>
      </c>
      <c r="F105" s="3" t="s">
        <v>52</v>
      </c>
      <c r="G105" s="3">
        <v>0.97789473684210504</v>
      </c>
      <c r="AF105" s="1">
        <f t="shared" si="13"/>
        <v>104</v>
      </c>
    </row>
    <row r="106" spans="5:32" ht="13.15" x14ac:dyDescent="0.4">
      <c r="E106" s="3" t="s">
        <v>41</v>
      </c>
      <c r="F106" s="3" t="s">
        <v>52</v>
      </c>
      <c r="G106" s="3">
        <v>0.98105263157894695</v>
      </c>
      <c r="AF106" s="1">
        <f t="shared" si="13"/>
        <v>105</v>
      </c>
    </row>
    <row r="107" spans="5:32" ht="13.15" x14ac:dyDescent="0.4">
      <c r="E107" s="3" t="s">
        <v>41</v>
      </c>
      <c r="F107" s="3" t="s">
        <v>53</v>
      </c>
      <c r="G107" s="3">
        <v>9.3486842105263204</v>
      </c>
      <c r="AF107" s="1">
        <f t="shared" si="13"/>
        <v>106</v>
      </c>
    </row>
    <row r="108" spans="5:32" ht="13.15" x14ac:dyDescent="0.4">
      <c r="E108" s="3" t="s">
        <v>41</v>
      </c>
      <c r="F108" s="3" t="s">
        <v>53</v>
      </c>
      <c r="G108" s="3">
        <v>9.3328947368421105</v>
      </c>
      <c r="AF108" s="1">
        <f t="shared" si="13"/>
        <v>107</v>
      </c>
    </row>
    <row r="109" spans="5:32" ht="13.15" x14ac:dyDescent="0.4">
      <c r="E109" s="3" t="s">
        <v>41</v>
      </c>
      <c r="F109" s="3" t="s">
        <v>53</v>
      </c>
      <c r="G109" s="3">
        <v>9.4084210526315797</v>
      </c>
      <c r="AF109" s="1">
        <f t="shared" si="13"/>
        <v>108</v>
      </c>
    </row>
    <row r="110" spans="5:32" ht="13.15" x14ac:dyDescent="0.4">
      <c r="E110" s="3" t="s">
        <v>41</v>
      </c>
      <c r="F110" s="3" t="s">
        <v>53</v>
      </c>
      <c r="G110" s="3">
        <v>9.2668421052631604</v>
      </c>
      <c r="AF110" s="1">
        <f t="shared" si="13"/>
        <v>109</v>
      </c>
    </row>
    <row r="111" spans="5:32" ht="13.15" x14ac:dyDescent="0.4">
      <c r="E111" s="3" t="s">
        <v>41</v>
      </c>
      <c r="F111" s="3" t="s">
        <v>53</v>
      </c>
      <c r="G111" s="3">
        <v>9.3555263157894704</v>
      </c>
      <c r="AF111" s="1">
        <f t="shared" si="13"/>
        <v>110</v>
      </c>
    </row>
    <row r="112" spans="5:32" ht="13.15" x14ac:dyDescent="0.4">
      <c r="E112" s="3" t="s">
        <v>41</v>
      </c>
      <c r="F112" s="3" t="s">
        <v>53</v>
      </c>
      <c r="G112" s="3">
        <v>9.3618421052631593</v>
      </c>
      <c r="AF112" s="1">
        <f t="shared" si="13"/>
        <v>111</v>
      </c>
    </row>
    <row r="113" spans="5:32" ht="13.15" x14ac:dyDescent="0.4">
      <c r="E113" s="3" t="s">
        <v>41</v>
      </c>
      <c r="F113" s="3" t="s">
        <v>53</v>
      </c>
      <c r="G113" s="3">
        <v>9.2092105263157897</v>
      </c>
      <c r="AF113" s="1">
        <f t="shared" si="13"/>
        <v>112</v>
      </c>
    </row>
    <row r="114" spans="5:32" ht="13.15" x14ac:dyDescent="0.4">
      <c r="E114" s="3" t="s">
        <v>41</v>
      </c>
      <c r="F114" s="3" t="s">
        <v>53</v>
      </c>
      <c r="G114" s="3">
        <v>9.1936842105263192</v>
      </c>
      <c r="AF114" s="1">
        <f t="shared" si="13"/>
        <v>113</v>
      </c>
    </row>
    <row r="115" spans="5:32" ht="13.15" x14ac:dyDescent="0.4">
      <c r="E115" s="3" t="s">
        <v>41</v>
      </c>
      <c r="F115" s="3" t="s">
        <v>53</v>
      </c>
      <c r="G115" s="3">
        <v>9.3284210526315796</v>
      </c>
      <c r="AF115" s="1">
        <f t="shared" si="13"/>
        <v>114</v>
      </c>
    </row>
    <row r="116" spans="5:32" ht="13.15" x14ac:dyDescent="0.4">
      <c r="E116" s="3" t="s">
        <v>41</v>
      </c>
      <c r="F116" s="3" t="s">
        <v>53</v>
      </c>
      <c r="G116" s="3">
        <v>9.3323684210526299</v>
      </c>
      <c r="AF116" s="1">
        <f t="shared" si="13"/>
        <v>115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zoomScale="60" zoomScaleNormal="60" workbookViewId="0">
      <selection activeCell="C13" sqref="C13:I13"/>
    </sheetView>
  </sheetViews>
  <sheetFormatPr defaultColWidth="11.53125" defaultRowHeight="12.75" x14ac:dyDescent="0.35"/>
  <cols>
    <col min="21" max="21" width="12" customWidth="1"/>
    <col min="23" max="23" width="12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0.98037824243236604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>C2*D2*E2</f>
        <v>1</v>
      </c>
      <c r="J2" s="1">
        <v>0.98037824243236604</v>
      </c>
      <c r="K2" s="1">
        <v>0.98689938718222503</v>
      </c>
      <c r="L2" s="1">
        <v>0.976829750403852</v>
      </c>
      <c r="M2" s="1">
        <v>0.98987662181757896</v>
      </c>
      <c r="N2" s="1">
        <v>0.977688723109292</v>
      </c>
      <c r="O2" s="1">
        <v>0.98709896368724603</v>
      </c>
      <c r="P2" s="1">
        <v>0.98708438715520397</v>
      </c>
      <c r="Q2" s="1">
        <v>0.98041426984919999</v>
      </c>
      <c r="R2" s="1">
        <v>0.98123632436393904</v>
      </c>
      <c r="S2" s="1">
        <v>0.97919446132521704</v>
      </c>
      <c r="T2">
        <f t="shared" ref="T2:T9" si="3">AVERAGE(J2:S2)</f>
        <v>0.9826701131326121</v>
      </c>
      <c r="U2">
        <f t="shared" ref="U2:AD2" si="4">J2-$T2</f>
        <v>-2.291870700246057E-3</v>
      </c>
      <c r="V2">
        <f t="shared" si="4"/>
        <v>4.22927404961293E-3</v>
      </c>
      <c r="W2">
        <f t="shared" si="4"/>
        <v>-5.8403627287600957E-3</v>
      </c>
      <c r="X2">
        <f t="shared" si="4"/>
        <v>7.2065086849668614E-3</v>
      </c>
      <c r="Y2">
        <f t="shared" si="4"/>
        <v>-4.9813900233200981E-3</v>
      </c>
      <c r="Z2">
        <f t="shared" si="4"/>
        <v>4.4288505546339341E-3</v>
      </c>
      <c r="AA2">
        <f t="shared" si="4"/>
        <v>4.4142740225918686E-3</v>
      </c>
      <c r="AB2">
        <f t="shared" si="4"/>
        <v>-2.2558432834121067E-3</v>
      </c>
      <c r="AC2">
        <f t="shared" si="4"/>
        <v>-1.433788768673061E-3</v>
      </c>
      <c r="AD2">
        <f t="shared" si="4"/>
        <v>-3.4756518073950637E-3</v>
      </c>
      <c r="AF2" s="1">
        <f>AF1+1</f>
        <v>2</v>
      </c>
      <c r="AG2" s="1">
        <v>0.98689938718222503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>C3*D3*E3</f>
        <v>1</v>
      </c>
      <c r="J3" s="1">
        <v>8.2861308119080999</v>
      </c>
      <c r="K3" s="1">
        <v>8.4800302639786107</v>
      </c>
      <c r="L3" s="1">
        <v>8.2195783939381997</v>
      </c>
      <c r="M3" s="1">
        <v>8.3556912237791501</v>
      </c>
      <c r="N3" s="1">
        <v>8.2390190645741193</v>
      </c>
      <c r="O3" s="1">
        <v>8.3459480189641901</v>
      </c>
      <c r="P3" s="1">
        <v>8.5530629723684406</v>
      </c>
      <c r="Q3" s="1">
        <v>8.5029505477547893</v>
      </c>
      <c r="R3" s="1">
        <v>8.46076113543063</v>
      </c>
      <c r="S3" s="1">
        <v>8.4466324634441303</v>
      </c>
      <c r="T3">
        <f t="shared" si="3"/>
        <v>8.3889804896140365</v>
      </c>
      <c r="U3">
        <f t="shared" ref="U3:U9" si="5">J3-T3</f>
        <v>-0.10284967770593667</v>
      </c>
      <c r="V3">
        <f t="shared" ref="V3:AD9" si="6">K3-$T3</f>
        <v>9.1049774364574176E-2</v>
      </c>
      <c r="W3">
        <f t="shared" si="6"/>
        <v>-0.16940209567583686</v>
      </c>
      <c r="X3">
        <f t="shared" si="6"/>
        <v>-3.328926583488645E-2</v>
      </c>
      <c r="Y3">
        <f t="shared" si="6"/>
        <v>-0.14996142503991727</v>
      </c>
      <c r="Z3">
        <f t="shared" si="6"/>
        <v>-4.3032470649846388E-2</v>
      </c>
      <c r="AA3">
        <f t="shared" si="6"/>
        <v>0.16408248275440407</v>
      </c>
      <c r="AB3">
        <f t="shared" si="6"/>
        <v>0.11397005814075278</v>
      </c>
      <c r="AC3">
        <f t="shared" si="6"/>
        <v>7.1780645816593491E-2</v>
      </c>
      <c r="AD3">
        <f t="shared" si="6"/>
        <v>5.7651973830093795E-2</v>
      </c>
      <c r="AF3" s="1">
        <f t="shared" ref="AF3:AF66" si="7">AF2+1</f>
        <v>3</v>
      </c>
      <c r="AG3" s="1">
        <v>0.976829750403852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>C4*D4*E4</f>
        <v>-1</v>
      </c>
      <c r="J4" s="1">
        <v>8.2484797242532508</v>
      </c>
      <c r="K4" s="1">
        <v>8.4557012454672495</v>
      </c>
      <c r="L4" s="1">
        <v>8.1225810326719898</v>
      </c>
      <c r="M4" s="1">
        <v>8.4086687892134293</v>
      </c>
      <c r="N4" s="1">
        <v>8.2937775318315303</v>
      </c>
      <c r="O4" s="1">
        <v>8.3365520653686094</v>
      </c>
      <c r="P4" s="1">
        <v>8.5163226090943809</v>
      </c>
      <c r="Q4" s="1">
        <v>8.4540024897647204</v>
      </c>
      <c r="R4" s="1">
        <v>8.3850772555088593</v>
      </c>
      <c r="S4" s="1">
        <v>8.5903190393173094</v>
      </c>
      <c r="T4">
        <f t="shared" si="3"/>
        <v>8.3811481782491324</v>
      </c>
      <c r="U4">
        <f t="shared" si="5"/>
        <v>-0.13266845399588156</v>
      </c>
      <c r="V4">
        <f t="shared" si="6"/>
        <v>7.4553067218117164E-2</v>
      </c>
      <c r="W4">
        <f t="shared" si="6"/>
        <v>-0.25856714557714255</v>
      </c>
      <c r="X4">
        <f t="shared" si="6"/>
        <v>2.7520610964296921E-2</v>
      </c>
      <c r="Y4">
        <f t="shared" si="6"/>
        <v>-8.737064641760206E-2</v>
      </c>
      <c r="Z4">
        <f t="shared" si="6"/>
        <v>-4.4596112880523009E-2</v>
      </c>
      <c r="AA4">
        <f t="shared" si="6"/>
        <v>0.13517443084524849</v>
      </c>
      <c r="AB4">
        <f t="shared" si="6"/>
        <v>7.2854311515587966E-2</v>
      </c>
      <c r="AC4">
        <f t="shared" si="6"/>
        <v>3.9290772597269097E-3</v>
      </c>
      <c r="AD4">
        <f t="shared" si="6"/>
        <v>0.20917086106817706</v>
      </c>
      <c r="AF4" s="1">
        <f t="shared" si="7"/>
        <v>4</v>
      </c>
      <c r="AG4" s="1">
        <v>0.98987662181757896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>C5*D5*E5</f>
        <v>-1</v>
      </c>
      <c r="J5" s="1">
        <v>3.46931825236021</v>
      </c>
      <c r="K5" s="1">
        <v>3.43194791452312</v>
      </c>
      <c r="L5" s="1">
        <v>3.4770913267061698</v>
      </c>
      <c r="M5" s="1">
        <v>3.5029079168941202</v>
      </c>
      <c r="N5" s="1">
        <v>3.4466266036536899</v>
      </c>
      <c r="O5" s="1">
        <v>3.5314412341219499</v>
      </c>
      <c r="P5" s="1">
        <v>3.5722656468690599</v>
      </c>
      <c r="Q5" s="1">
        <v>3.4954266758202501</v>
      </c>
      <c r="R5" s="1">
        <v>3.55182004341611</v>
      </c>
      <c r="S5" s="1">
        <v>3.5606094951838601</v>
      </c>
      <c r="T5">
        <f t="shared" si="3"/>
        <v>3.5039455109548543</v>
      </c>
      <c r="U5">
        <f t="shared" si="5"/>
        <v>-3.4627258594644328E-2</v>
      </c>
      <c r="V5">
        <f t="shared" si="6"/>
        <v>-7.1997596431734312E-2</v>
      </c>
      <c r="W5">
        <f t="shared" si="6"/>
        <v>-2.6854184248684465E-2</v>
      </c>
      <c r="X5">
        <f t="shared" si="6"/>
        <v>-1.037594060734115E-3</v>
      </c>
      <c r="Y5">
        <f t="shared" si="6"/>
        <v>-5.7318907301164401E-2</v>
      </c>
      <c r="Z5">
        <f t="shared" si="6"/>
        <v>2.7495723167095587E-2</v>
      </c>
      <c r="AA5">
        <f t="shared" si="6"/>
        <v>6.8320135914205604E-2</v>
      </c>
      <c r="AB5">
        <f t="shared" si="6"/>
        <v>-8.5188351346041635E-3</v>
      </c>
      <c r="AC5">
        <f t="shared" si="6"/>
        <v>4.7874532461255725E-2</v>
      </c>
      <c r="AD5">
        <f t="shared" si="6"/>
        <v>5.6663984229005759E-2</v>
      </c>
      <c r="AF5" s="1">
        <f t="shared" si="7"/>
        <v>5</v>
      </c>
      <c r="AG5" s="1">
        <v>0.977688723109292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>C6*D6*E6</f>
        <v>-1</v>
      </c>
      <c r="J6" s="1">
        <v>1.42332913651583</v>
      </c>
      <c r="K6" s="1">
        <v>1.4242669253382401</v>
      </c>
      <c r="L6" s="1">
        <v>1.4231029105890001</v>
      </c>
      <c r="M6" s="1">
        <v>1.4329599351717901</v>
      </c>
      <c r="N6" s="1">
        <v>1.4212763458687301</v>
      </c>
      <c r="O6" s="1">
        <v>1.42883920858956</v>
      </c>
      <c r="P6" s="1">
        <v>1.44062503285538</v>
      </c>
      <c r="Q6" s="1">
        <v>1.42384457367122</v>
      </c>
      <c r="R6" s="1">
        <v>1.42235122721901</v>
      </c>
      <c r="S6" s="1">
        <v>1.4297011008454801</v>
      </c>
      <c r="T6">
        <f t="shared" si="3"/>
        <v>1.4270296396664239</v>
      </c>
      <c r="U6">
        <f t="shared" si="5"/>
        <v>-3.7005031505938923E-3</v>
      </c>
      <c r="V6">
        <f t="shared" si="6"/>
        <v>-2.7627143281838684E-3</v>
      </c>
      <c r="W6">
        <f t="shared" si="6"/>
        <v>-3.9267290774238628E-3</v>
      </c>
      <c r="X6">
        <f t="shared" si="6"/>
        <v>5.9302955053661677E-3</v>
      </c>
      <c r="Y6">
        <f t="shared" si="6"/>
        <v>-5.7532937976938481E-3</v>
      </c>
      <c r="Z6">
        <f t="shared" si="6"/>
        <v>1.8095689231361067E-3</v>
      </c>
      <c r="AA6">
        <f t="shared" si="6"/>
        <v>1.3595393188956084E-2</v>
      </c>
      <c r="AB6">
        <f t="shared" si="6"/>
        <v>-3.1850659952039617E-3</v>
      </c>
      <c r="AC6">
        <f t="shared" si="6"/>
        <v>-4.6784124474139599E-3</v>
      </c>
      <c r="AD6">
        <f t="shared" si="6"/>
        <v>2.6714611790561449E-3</v>
      </c>
      <c r="AF6" s="1">
        <f t="shared" si="7"/>
        <v>6</v>
      </c>
      <c r="AG6" s="1">
        <v>0.98709896368724603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>C7*D7*E7</f>
        <v>-1</v>
      </c>
      <c r="J7" s="1">
        <v>8.2956739006357303</v>
      </c>
      <c r="K7" s="1">
        <v>8.5747505938348993</v>
      </c>
      <c r="L7" s="1">
        <v>8.1795212515551903</v>
      </c>
      <c r="M7" s="1">
        <v>8.4037524343727892</v>
      </c>
      <c r="N7" s="1">
        <v>8.3369438756994096</v>
      </c>
      <c r="O7" s="1">
        <v>8.2521325904201905</v>
      </c>
      <c r="P7" s="1">
        <v>8.4512562622440495</v>
      </c>
      <c r="Q7" s="1">
        <v>8.4750309520667706</v>
      </c>
      <c r="R7" s="1">
        <v>8.5117276660233205</v>
      </c>
      <c r="S7" s="1">
        <v>8.5378687386281893</v>
      </c>
      <c r="T7">
        <f t="shared" si="3"/>
        <v>8.4018658265480539</v>
      </c>
      <c r="U7">
        <f t="shared" si="5"/>
        <v>-0.10619192591232363</v>
      </c>
      <c r="V7">
        <f t="shared" si="6"/>
        <v>0.17288476728684543</v>
      </c>
      <c r="W7">
        <f t="shared" si="6"/>
        <v>-0.22234457499286364</v>
      </c>
      <c r="X7">
        <f t="shared" si="6"/>
        <v>1.8866078247352647E-3</v>
      </c>
      <c r="Y7">
        <f t="shared" si="6"/>
        <v>-6.4921950848644272E-2</v>
      </c>
      <c r="Z7">
        <f t="shared" si="6"/>
        <v>-0.14973323612786338</v>
      </c>
      <c r="AA7">
        <f t="shared" si="6"/>
        <v>4.9390435695995549E-2</v>
      </c>
      <c r="AB7">
        <f t="shared" si="6"/>
        <v>7.3165125518716678E-2</v>
      </c>
      <c r="AC7">
        <f t="shared" si="6"/>
        <v>0.10986183947526662</v>
      </c>
      <c r="AD7">
        <f t="shared" si="6"/>
        <v>0.13600291208013537</v>
      </c>
      <c r="AF7" s="1">
        <f t="shared" si="7"/>
        <v>7</v>
      </c>
      <c r="AG7" s="1">
        <v>0.98708438715520397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>C8*D8*E8</f>
        <v>1</v>
      </c>
      <c r="J8" s="1">
        <v>8.3156659199681702</v>
      </c>
      <c r="K8" s="1">
        <v>8.5056210384845006</v>
      </c>
      <c r="L8" s="1">
        <v>8.1395709430751193</v>
      </c>
      <c r="M8" s="1">
        <v>8.4821574682530994</v>
      </c>
      <c r="N8" s="1">
        <v>8.2754056512545393</v>
      </c>
      <c r="O8" s="1">
        <v>8.3242895514392892</v>
      </c>
      <c r="P8" s="1">
        <v>8.4770909102299594</v>
      </c>
      <c r="Q8" s="1">
        <v>8.4392197865715293</v>
      </c>
      <c r="R8" s="1">
        <v>8.35652933323124</v>
      </c>
      <c r="S8" s="1">
        <v>8.5676376541239403</v>
      </c>
      <c r="T8">
        <f t="shared" si="3"/>
        <v>8.3883188256631378</v>
      </c>
      <c r="U8">
        <f t="shared" si="5"/>
        <v>-7.2652905694967629E-2</v>
      </c>
      <c r="V8">
        <f t="shared" si="6"/>
        <v>0.11730221282136277</v>
      </c>
      <c r="W8">
        <f t="shared" si="6"/>
        <v>-0.2487478825880185</v>
      </c>
      <c r="X8">
        <f t="shared" si="6"/>
        <v>9.3838642589961552E-2</v>
      </c>
      <c r="Y8">
        <f t="shared" si="6"/>
        <v>-0.11291317440859849</v>
      </c>
      <c r="Z8">
        <f t="shared" si="6"/>
        <v>-6.4029274223848631E-2</v>
      </c>
      <c r="AA8">
        <f t="shared" si="6"/>
        <v>8.8772084566821619E-2</v>
      </c>
      <c r="AB8">
        <f t="shared" si="6"/>
        <v>5.0900960908391468E-2</v>
      </c>
      <c r="AC8">
        <f t="shared" si="6"/>
        <v>-3.178949243189777E-2</v>
      </c>
      <c r="AD8">
        <f t="shared" si="6"/>
        <v>0.17931882846080249</v>
      </c>
      <c r="AF8" s="1">
        <f t="shared" si="7"/>
        <v>8</v>
      </c>
      <c r="AG8" s="1">
        <v>0.98041426984919999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>C9*D9*E9</f>
        <v>1</v>
      </c>
      <c r="J9" s="1">
        <v>3.4996731244978099</v>
      </c>
      <c r="K9" s="1">
        <v>3.50183436301137</v>
      </c>
      <c r="L9" s="1">
        <v>3.4870732693784001</v>
      </c>
      <c r="M9" s="1">
        <v>3.4711896251235501</v>
      </c>
      <c r="N9" s="1">
        <v>3.4743352424277401</v>
      </c>
      <c r="O9" s="1">
        <v>3.5217940663268501</v>
      </c>
      <c r="P9" s="1">
        <v>3.4643384750072599</v>
      </c>
      <c r="Q9" s="1">
        <v>3.5159857756249102</v>
      </c>
      <c r="R9" s="1">
        <v>3.52675183928323</v>
      </c>
      <c r="S9" s="1">
        <v>3.5121444234799801</v>
      </c>
      <c r="T9">
        <f t="shared" si="3"/>
        <v>3.4975120204161101</v>
      </c>
      <c r="U9">
        <f t="shared" si="5"/>
        <v>2.1611040816997829E-3</v>
      </c>
      <c r="V9">
        <f t="shared" si="6"/>
        <v>4.322342595259876E-3</v>
      </c>
      <c r="W9">
        <f t="shared" si="6"/>
        <v>-1.043875103770997E-2</v>
      </c>
      <c r="X9">
        <f t="shared" si="6"/>
        <v>-2.6322395292559975E-2</v>
      </c>
      <c r="Y9">
        <f t="shared" si="6"/>
        <v>-2.3176777988370034E-2</v>
      </c>
      <c r="Z9">
        <f t="shared" si="6"/>
        <v>2.4282045910740013E-2</v>
      </c>
      <c r="AA9">
        <f t="shared" si="6"/>
        <v>-3.3173545408850202E-2</v>
      </c>
      <c r="AB9">
        <f t="shared" si="6"/>
        <v>1.8473755208800124E-2</v>
      </c>
      <c r="AC9">
        <f t="shared" si="6"/>
        <v>2.9239818867119904E-2</v>
      </c>
      <c r="AD9">
        <f t="shared" si="6"/>
        <v>1.4632403063870036E-2</v>
      </c>
      <c r="AF9" s="1">
        <f t="shared" si="7"/>
        <v>9</v>
      </c>
      <c r="AG9" s="1">
        <v>0.98123632436393904</v>
      </c>
    </row>
    <row r="10" spans="1:33" ht="13.15" x14ac:dyDescent="0.4">
      <c r="A10" t="s">
        <v>30</v>
      </c>
      <c r="B10">
        <f t="array" ref="B10">SUM(B$2:B$9 * $T$2:$T$9)</f>
        <v>42.971470604244359</v>
      </c>
      <c r="C10">
        <f t="array" ref="C10">SUM(C$2:C$9 * $T$2:$T$9)</f>
        <v>-0.45798202034309199</v>
      </c>
      <c r="D10">
        <f t="array" ref="D10">SUM(D$2:D$9 * $T$2:$T$9)</f>
        <v>-4.6131370908217484</v>
      </c>
      <c r="E10">
        <f t="array" ref="E10">SUM(E$2:E$9 * $T$2:$T$9)</f>
        <v>-24.149156035904358</v>
      </c>
      <c r="F10">
        <f t="array" ref="F10">SUM(F$2:F$9 * $T$2:$T$9)</f>
        <v>-0.44507832755254384</v>
      </c>
      <c r="G10">
        <f t="array" ref="G10">SUM(G$2:G$9 * $T$2:$T$9)</f>
        <v>-0.4178700516470446</v>
      </c>
      <c r="H10">
        <f t="array" ref="H10">SUM(H$2:H$9 * $T$2:$T$9)</f>
        <v>-4.5703784663221088</v>
      </c>
      <c r="I10">
        <f t="array" ref="I10">SUM(I$2:I$9 * $T$2:$T$9)</f>
        <v>-0.45650770659256779</v>
      </c>
      <c r="J10" s="3"/>
      <c r="K10" s="3"/>
      <c r="L10" s="3"/>
      <c r="M10" s="3"/>
      <c r="U10">
        <f t="shared" ref="U10:AD10" si="8">SUM(U$2:U$9)</f>
        <v>-0.45282149167289398</v>
      </c>
      <c r="V10">
        <f t="shared" si="8"/>
        <v>0.38958112757585417</v>
      </c>
      <c r="W10">
        <f t="shared" si="8"/>
        <v>-0.94612172592643995</v>
      </c>
      <c r="X10">
        <f t="shared" si="8"/>
        <v>7.5733410381146227E-2</v>
      </c>
      <c r="Y10">
        <f t="shared" si="8"/>
        <v>-0.50639756582531048</v>
      </c>
      <c r="Z10">
        <f t="shared" si="8"/>
        <v>-0.24337490532647577</v>
      </c>
      <c r="AA10">
        <f t="shared" si="8"/>
        <v>0.49057569157937309</v>
      </c>
      <c r="AB10">
        <f t="shared" si="8"/>
        <v>0.31540446687902879</v>
      </c>
      <c r="AC10">
        <f t="shared" si="8"/>
        <v>0.22478422023197786</v>
      </c>
      <c r="AD10">
        <f t="shared" si="8"/>
        <v>0.6526367721037456</v>
      </c>
      <c r="AE10" t="s">
        <v>30</v>
      </c>
      <c r="AF10" s="1">
        <f t="shared" si="7"/>
        <v>10</v>
      </c>
      <c r="AG10" s="1">
        <v>0.97919446132521704</v>
      </c>
    </row>
    <row r="11" spans="1:33" ht="13.15" x14ac:dyDescent="0.4">
      <c r="A11" t="s">
        <v>31</v>
      </c>
      <c r="B11">
        <f t="shared" ref="B11:I11" si="9">B10/8</f>
        <v>5.3714338255305449</v>
      </c>
      <c r="C11">
        <f t="shared" si="9"/>
        <v>-5.7247752542886499E-2</v>
      </c>
      <c r="D11">
        <f t="shared" si="9"/>
        <v>-0.57664213635271855</v>
      </c>
      <c r="E11">
        <f t="shared" si="9"/>
        <v>-3.0186445044880448</v>
      </c>
      <c r="F11">
        <f t="shared" si="9"/>
        <v>-5.563479094406798E-2</v>
      </c>
      <c r="G11">
        <f t="shared" si="9"/>
        <v>-5.2233756455880576E-2</v>
      </c>
      <c r="H11">
        <f t="shared" si="9"/>
        <v>-0.57129730829026359</v>
      </c>
      <c r="I11">
        <f t="shared" si="9"/>
        <v>-5.7063463324070973E-2</v>
      </c>
      <c r="J11" s="3"/>
      <c r="K11" s="3"/>
      <c r="L11" s="3"/>
      <c r="M11" s="3"/>
      <c r="U11">
        <f t="shared" ref="U11:AD11" si="10">U10/8</f>
        <v>-5.6602686459111748E-2</v>
      </c>
      <c r="V11">
        <f t="shared" si="10"/>
        <v>4.8697640946981771E-2</v>
      </c>
      <c r="W11">
        <f t="shared" si="10"/>
        <v>-0.11826521574080499</v>
      </c>
      <c r="X11">
        <f t="shared" si="10"/>
        <v>9.4666762976432783E-3</v>
      </c>
      <c r="Y11">
        <f t="shared" si="10"/>
        <v>-6.329969572816381E-2</v>
      </c>
      <c r="Z11">
        <f t="shared" si="10"/>
        <v>-3.0421863165809471E-2</v>
      </c>
      <c r="AA11">
        <f t="shared" si="10"/>
        <v>6.1321961447421636E-2</v>
      </c>
      <c r="AB11">
        <f t="shared" si="10"/>
        <v>3.9425558359878599E-2</v>
      </c>
      <c r="AC11">
        <f t="shared" si="10"/>
        <v>2.8098027528997233E-2</v>
      </c>
      <c r="AD11">
        <f t="shared" si="10"/>
        <v>8.15795965129682E-2</v>
      </c>
      <c r="AE11" t="s">
        <v>31</v>
      </c>
      <c r="AF11" s="1">
        <f t="shared" si="7"/>
        <v>11</v>
      </c>
      <c r="AG11" s="1">
        <v>8.2861308119080999</v>
      </c>
    </row>
    <row r="12" spans="1:33" ht="13.15" x14ac:dyDescent="0.4">
      <c r="A12" t="s">
        <v>32</v>
      </c>
      <c r="C12">
        <f t="shared" ref="C12:I12" si="11">80*POWER(C11,2)</f>
        <v>0.26218441369692541</v>
      </c>
      <c r="D12">
        <f t="shared" si="11"/>
        <v>26.601292273394179</v>
      </c>
      <c r="E12">
        <f t="shared" si="11"/>
        <v>728.97717155806981</v>
      </c>
      <c r="F12">
        <f t="shared" si="11"/>
        <v>0.24761839707121189</v>
      </c>
      <c r="G12">
        <f t="shared" si="11"/>
        <v>0.21826922507937965</v>
      </c>
      <c r="H12">
        <f t="shared" si="11"/>
        <v>26.110449156776035</v>
      </c>
      <c r="I12">
        <f t="shared" si="11"/>
        <v>0.26049910772300744</v>
      </c>
      <c r="J12" s="3"/>
      <c r="K12" s="3"/>
      <c r="L12" s="3"/>
      <c r="M12" s="3"/>
      <c r="U12">
        <f t="array" ref="U12">SUM(POWER(U2:U9, 2))</f>
        <v>4.5956808528269187E-2</v>
      </c>
      <c r="V12">
        <f t="array" ref="V12">SUM(POWER(V2:V9, 2))</f>
        <v>6.2725029022987516E-2</v>
      </c>
      <c r="W12">
        <f t="array" ref="W12">SUM(POWER(W2:W9, 2))</f>
        <v>0.20774630168499694</v>
      </c>
      <c r="X12">
        <f t="array" ref="X12">SUM(POWER(X2:X9, 2))</f>
        <v>1.145585664746494E-2</v>
      </c>
      <c r="Y12">
        <f t="array" ref="Y12">SUM(POWER(Y2:Y9, 2))</f>
        <v>5.0966838320661421E-2</v>
      </c>
      <c r="Z12">
        <f t="array" ref="Z12">SUM(POWER(Z2:Z9, 2))</f>
        <v>3.1728918576253248E-2</v>
      </c>
      <c r="AA12">
        <f t="array" ref="AA12">SUM(POWER(AA2:AA9, 2))</f>
        <v>6.1487531655202793E-2</v>
      </c>
      <c r="AB12">
        <f t="array" ref="AB12">SUM(POWER(AB2:AB9, 2))</f>
        <v>2.6670051930462423E-2</v>
      </c>
      <c r="AC12">
        <f t="array" ref="AC12">SUM(POWER(AC2:AC9, 2))</f>
        <v>2.1418975522954183E-2</v>
      </c>
      <c r="AD12">
        <f t="array" ref="AD12">SUM(POWER(AD2:AD9, 2))</f>
        <v>0.10117236472978622</v>
      </c>
      <c r="AE12" t="s">
        <v>33</v>
      </c>
      <c r="AF12" s="1">
        <f t="shared" si="7"/>
        <v>12</v>
      </c>
      <c r="AG12" s="1">
        <v>8.4800302639786107</v>
      </c>
    </row>
    <row r="13" spans="1:33" ht="13.15" x14ac:dyDescent="0.4">
      <c r="A13" t="s">
        <v>34</v>
      </c>
      <c r="C13">
        <f t="shared" ref="C13:I13" si="12">C12/$B$17</f>
        <v>3.347182574640868E-4</v>
      </c>
      <c r="D13">
        <f t="shared" si="12"/>
        <v>3.3960593120291156E-2</v>
      </c>
      <c r="E13">
        <f t="shared" si="12"/>
        <v>0.93065016777493192</v>
      </c>
      <c r="F13">
        <f t="shared" si="12"/>
        <v>3.1612252313188645E-4</v>
      </c>
      <c r="G13">
        <f t="shared" si="12"/>
        <v>2.7865384385915255E-4</v>
      </c>
      <c r="H13">
        <f t="shared" si="12"/>
        <v>3.3333957271248722E-2</v>
      </c>
      <c r="I13">
        <f t="shared" si="12"/>
        <v>3.3256670821320066E-4</v>
      </c>
      <c r="J13" s="3"/>
      <c r="K13" s="3"/>
      <c r="L13" s="3"/>
      <c r="M13" s="3"/>
      <c r="AF13" s="1">
        <f t="shared" si="7"/>
        <v>13</v>
      </c>
      <c r="AG13" s="1">
        <v>8.2195783939381997</v>
      </c>
    </row>
    <row r="14" spans="1:33" ht="13.15" x14ac:dyDescent="0.4">
      <c r="J14" s="3"/>
      <c r="K14" s="3"/>
      <c r="L14" s="3"/>
      <c r="M14" s="3"/>
      <c r="AF14" s="1">
        <f t="shared" si="7"/>
        <v>14</v>
      </c>
      <c r="AG14" s="1">
        <v>8.3556912237791501</v>
      </c>
    </row>
    <row r="15" spans="1:33" ht="13.15" x14ac:dyDescent="0.4">
      <c r="J15" s="3"/>
      <c r="K15" s="3"/>
      <c r="L15" s="3"/>
      <c r="M15" s="3"/>
      <c r="AF15" s="1">
        <f t="shared" si="7"/>
        <v>15</v>
      </c>
      <c r="AG15" s="1">
        <v>8.2390190645741193</v>
      </c>
    </row>
    <row r="16" spans="1:33" x14ac:dyDescent="0.35">
      <c r="U16">
        <f>SUM(U12:AD12)/$B$17</f>
        <v>7.9322050086011898E-4</v>
      </c>
      <c r="AF16" s="1">
        <f t="shared" si="7"/>
        <v>16</v>
      </c>
      <c r="AG16" s="1">
        <v>8.3459480189641901</v>
      </c>
    </row>
    <row r="17" spans="1:33" x14ac:dyDescent="0.35">
      <c r="A17" t="s">
        <v>35</v>
      </c>
      <c r="B17">
        <f>SUM(C12:I12) + SUM(U12:AD12)</f>
        <v>783.29881280842937</v>
      </c>
      <c r="AF17" s="1">
        <f t="shared" si="7"/>
        <v>17</v>
      </c>
      <c r="AG17" s="1">
        <v>8.5530629723684406</v>
      </c>
    </row>
    <row r="18" spans="1:33" x14ac:dyDescent="0.35">
      <c r="AF18" s="1">
        <f t="shared" si="7"/>
        <v>18</v>
      </c>
      <c r="AG18" s="1">
        <v>8.5029505477547893</v>
      </c>
    </row>
    <row r="19" spans="1:33" x14ac:dyDescent="0.35">
      <c r="AF19" s="1">
        <f t="shared" si="7"/>
        <v>19</v>
      </c>
      <c r="AG19" s="1">
        <v>8.46076113543063</v>
      </c>
    </row>
    <row r="20" spans="1:33" x14ac:dyDescent="0.35">
      <c r="E20" t="s">
        <v>36</v>
      </c>
      <c r="F20">
        <f>SUM(C13:I13) + U16</f>
        <v>1.0000000000000002</v>
      </c>
      <c r="AF20" s="1">
        <f t="shared" si="7"/>
        <v>20</v>
      </c>
      <c r="AG20" s="1">
        <v>8.4466324634441303</v>
      </c>
    </row>
    <row r="21" spans="1:33" x14ac:dyDescent="0.35">
      <c r="AF21" s="1">
        <f t="shared" si="7"/>
        <v>21</v>
      </c>
      <c r="AG21" s="1">
        <v>8.2484797242532508</v>
      </c>
    </row>
    <row r="22" spans="1:33" x14ac:dyDescent="0.35">
      <c r="AF22" s="1">
        <f t="shared" si="7"/>
        <v>22</v>
      </c>
      <c r="AG22" s="1">
        <v>8.4557012454672495</v>
      </c>
    </row>
    <row r="23" spans="1:33" x14ac:dyDescent="0.35">
      <c r="AF23" s="1">
        <f t="shared" si="7"/>
        <v>23</v>
      </c>
      <c r="AG23" s="1">
        <v>8.1225810326719898</v>
      </c>
    </row>
    <row r="24" spans="1:33" x14ac:dyDescent="0.35">
      <c r="AF24" s="1">
        <f t="shared" si="7"/>
        <v>24</v>
      </c>
      <c r="AG24" s="1">
        <v>8.4086687892134293</v>
      </c>
    </row>
    <row r="25" spans="1:33" x14ac:dyDescent="0.35">
      <c r="AF25" s="1">
        <f t="shared" si="7"/>
        <v>25</v>
      </c>
      <c r="AG25" s="1">
        <v>8.2937775318315303</v>
      </c>
    </row>
    <row r="26" spans="1:33" x14ac:dyDescent="0.35">
      <c r="AF26" s="1">
        <f t="shared" si="7"/>
        <v>26</v>
      </c>
      <c r="AG26" s="1">
        <v>8.3365520653686094</v>
      </c>
    </row>
    <row r="27" spans="1:33" x14ac:dyDescent="0.35">
      <c r="AF27" s="1">
        <f t="shared" si="7"/>
        <v>27</v>
      </c>
      <c r="AG27" s="1">
        <v>8.5163226090943809</v>
      </c>
    </row>
    <row r="28" spans="1:33" x14ac:dyDescent="0.35">
      <c r="AF28" s="1">
        <f t="shared" si="7"/>
        <v>28</v>
      </c>
      <c r="AG28" s="1">
        <v>8.4540024897647204</v>
      </c>
    </row>
    <row r="29" spans="1:33" x14ac:dyDescent="0.35">
      <c r="AF29" s="1">
        <f t="shared" si="7"/>
        <v>29</v>
      </c>
      <c r="AG29" s="1">
        <v>8.3850772555088593</v>
      </c>
    </row>
    <row r="30" spans="1:33" x14ac:dyDescent="0.35">
      <c r="AF30" s="1">
        <f t="shared" si="7"/>
        <v>30</v>
      </c>
      <c r="AG30" s="1">
        <v>8.5903190393173094</v>
      </c>
    </row>
    <row r="31" spans="1:33" x14ac:dyDescent="0.35">
      <c r="AF31" s="1">
        <f t="shared" si="7"/>
        <v>31</v>
      </c>
      <c r="AG31" s="1">
        <v>3.46931825236021</v>
      </c>
    </row>
    <row r="32" spans="1:33" x14ac:dyDescent="0.35">
      <c r="AF32" s="1">
        <f t="shared" si="7"/>
        <v>32</v>
      </c>
      <c r="AG32" s="1">
        <v>3.43194791452312</v>
      </c>
    </row>
    <row r="33" spans="2:33" x14ac:dyDescent="0.35">
      <c r="AF33" s="1">
        <f t="shared" si="7"/>
        <v>33</v>
      </c>
      <c r="AG33" s="1">
        <v>3.4770913267061698</v>
      </c>
    </row>
    <row r="34" spans="2:33" x14ac:dyDescent="0.35">
      <c r="AF34" s="1">
        <f t="shared" si="7"/>
        <v>34</v>
      </c>
      <c r="AG34" s="1">
        <v>3.5029079168941202</v>
      </c>
    </row>
    <row r="35" spans="2:33" x14ac:dyDescent="0.35">
      <c r="AF35" s="1">
        <f t="shared" si="7"/>
        <v>35</v>
      </c>
      <c r="AG35" s="1">
        <v>3.4466266036536899</v>
      </c>
    </row>
    <row r="36" spans="2:33" x14ac:dyDescent="0.35">
      <c r="B36" t="s">
        <v>1</v>
      </c>
      <c r="C36" t="s">
        <v>37</v>
      </c>
      <c r="E36" s="4" t="s">
        <v>38</v>
      </c>
      <c r="F36" s="4" t="s">
        <v>39</v>
      </c>
      <c r="G36" s="4" t="s">
        <v>29</v>
      </c>
      <c r="AF36" s="1">
        <f t="shared" si="7"/>
        <v>36</v>
      </c>
      <c r="AG36" s="1">
        <v>3.5314412341219499</v>
      </c>
    </row>
    <row r="37" spans="2:33" ht="13.15" x14ac:dyDescent="0.4">
      <c r="B37" t="s">
        <v>2</v>
      </c>
      <c r="C37" t="s">
        <v>40</v>
      </c>
      <c r="E37" s="3" t="s">
        <v>41</v>
      </c>
      <c r="F37" s="3" t="s">
        <v>42</v>
      </c>
      <c r="G37" s="3">
        <v>9.8460526315789494</v>
      </c>
      <c r="AF37" s="1">
        <f t="shared" si="7"/>
        <v>37</v>
      </c>
      <c r="AG37" s="1">
        <v>3.5722656468690599</v>
      </c>
    </row>
    <row r="38" spans="2:33" ht="13.15" x14ac:dyDescent="0.4">
      <c r="B38" t="s">
        <v>3</v>
      </c>
      <c r="C38" t="s">
        <v>43</v>
      </c>
      <c r="E38" s="3" t="s">
        <v>41</v>
      </c>
      <c r="F38" s="3" t="s">
        <v>42</v>
      </c>
      <c r="G38" s="3">
        <v>9.7610526315789503</v>
      </c>
      <c r="AF38" s="1">
        <f t="shared" si="7"/>
        <v>38</v>
      </c>
      <c r="AG38" s="1">
        <v>3.4954266758202501</v>
      </c>
    </row>
    <row r="39" spans="2:33" ht="13.15" x14ac:dyDescent="0.4">
      <c r="B39" t="s">
        <v>44</v>
      </c>
      <c r="E39" s="3" t="s">
        <v>41</v>
      </c>
      <c r="F39" s="3" t="s">
        <v>42</v>
      </c>
      <c r="G39" s="3">
        <v>9.9849999999999994</v>
      </c>
      <c r="AF39" s="1">
        <f t="shared" si="7"/>
        <v>39</v>
      </c>
      <c r="AG39" s="1">
        <v>3.55182004341611</v>
      </c>
    </row>
    <row r="40" spans="2:33" ht="13.15" x14ac:dyDescent="0.4">
      <c r="B40" t="s">
        <v>45</v>
      </c>
      <c r="C40">
        <v>-1</v>
      </c>
      <c r="E40" s="3" t="s">
        <v>41</v>
      </c>
      <c r="F40" s="3" t="s">
        <v>42</v>
      </c>
      <c r="G40" s="3">
        <v>9.8021052631578893</v>
      </c>
      <c r="AF40" s="1">
        <f t="shared" si="7"/>
        <v>40</v>
      </c>
      <c r="AG40" s="1">
        <v>3.5606094951838601</v>
      </c>
    </row>
    <row r="41" spans="2:33" ht="13.15" x14ac:dyDescent="0.4">
      <c r="B41" t="s">
        <v>46</v>
      </c>
      <c r="C41">
        <v>1</v>
      </c>
      <c r="E41" s="3" t="s">
        <v>41</v>
      </c>
      <c r="F41" s="3" t="s">
        <v>42</v>
      </c>
      <c r="G41" s="3">
        <v>9.9076315789473703</v>
      </c>
      <c r="AF41" s="1">
        <f t="shared" si="7"/>
        <v>41</v>
      </c>
      <c r="AG41" s="1">
        <v>1.42332913651583</v>
      </c>
    </row>
    <row r="42" spans="2:33" ht="13.15" x14ac:dyDescent="0.4">
      <c r="E42" s="3" t="s">
        <v>41</v>
      </c>
      <c r="F42" s="3" t="s">
        <v>42</v>
      </c>
      <c r="G42" s="3">
        <v>9.9868421052631593</v>
      </c>
      <c r="AF42" s="1">
        <f t="shared" si="7"/>
        <v>42</v>
      </c>
      <c r="AG42" s="1">
        <v>1.4242669253382401</v>
      </c>
    </row>
    <row r="43" spans="2:33" ht="13.15" x14ac:dyDescent="0.4">
      <c r="E43" s="3" t="s">
        <v>41</v>
      </c>
      <c r="F43" s="3" t="s">
        <v>42</v>
      </c>
      <c r="G43" s="3">
        <v>9.7497368421052606</v>
      </c>
      <c r="AF43" s="1">
        <f t="shared" si="7"/>
        <v>43</v>
      </c>
      <c r="AG43" s="1">
        <v>1.4231029105890001</v>
      </c>
    </row>
    <row r="44" spans="2:33" ht="13.15" x14ac:dyDescent="0.4">
      <c r="E44" s="3" t="s">
        <v>41</v>
      </c>
      <c r="F44" s="3" t="s">
        <v>42</v>
      </c>
      <c r="G44" s="3">
        <v>9.81</v>
      </c>
      <c r="AF44" s="1">
        <f t="shared" si="7"/>
        <v>44</v>
      </c>
      <c r="AG44" s="1">
        <v>1.4329599351717901</v>
      </c>
    </row>
    <row r="45" spans="2:33" ht="13.15" x14ac:dyDescent="0.4">
      <c r="E45" s="3" t="s">
        <v>41</v>
      </c>
      <c r="F45" s="3" t="s">
        <v>42</v>
      </c>
      <c r="G45" s="3">
        <v>9.8555263157894704</v>
      </c>
      <c r="AF45" s="1">
        <f t="shared" si="7"/>
        <v>45</v>
      </c>
      <c r="AG45" s="1">
        <v>1.4212763458687301</v>
      </c>
    </row>
    <row r="46" spans="2:33" ht="13.15" x14ac:dyDescent="0.4">
      <c r="E46" s="3" t="s">
        <v>41</v>
      </c>
      <c r="F46" s="3" t="s">
        <v>42</v>
      </c>
      <c r="G46" s="3">
        <v>9.8389473684210493</v>
      </c>
      <c r="AF46" s="1">
        <f t="shared" si="7"/>
        <v>46</v>
      </c>
      <c r="AG46" s="1">
        <v>1.42883920858956</v>
      </c>
    </row>
    <row r="47" spans="2:33" ht="13.15" x14ac:dyDescent="0.4">
      <c r="E47" s="3" t="s">
        <v>41</v>
      </c>
      <c r="F47" s="3" t="s">
        <v>47</v>
      </c>
      <c r="G47" s="3">
        <v>1.01394736842105</v>
      </c>
      <c r="AF47" s="1">
        <f t="shared" si="7"/>
        <v>47</v>
      </c>
      <c r="AG47" s="1">
        <v>1.44062503285538</v>
      </c>
    </row>
    <row r="48" spans="2:33" ht="13.15" x14ac:dyDescent="0.4">
      <c r="E48" s="3" t="s">
        <v>41</v>
      </c>
      <c r="F48" s="3" t="s">
        <v>47</v>
      </c>
      <c r="G48" s="3">
        <v>0.95736842105263198</v>
      </c>
      <c r="AF48" s="1">
        <f t="shared" si="7"/>
        <v>48</v>
      </c>
      <c r="AG48" s="1">
        <v>1.42384457367122</v>
      </c>
    </row>
    <row r="49" spans="5:33" ht="13.15" x14ac:dyDescent="0.4">
      <c r="E49" s="3" t="s">
        <v>41</v>
      </c>
      <c r="F49" s="3" t="s">
        <v>47</v>
      </c>
      <c r="G49" s="3">
        <v>1.0010526315789501</v>
      </c>
      <c r="AF49" s="1">
        <f t="shared" si="7"/>
        <v>49</v>
      </c>
      <c r="AG49" s="1">
        <v>1.42235122721901</v>
      </c>
    </row>
    <row r="50" spans="5:33" ht="13.15" x14ac:dyDescent="0.4">
      <c r="E50" s="3" t="s">
        <v>41</v>
      </c>
      <c r="F50" s="3" t="s">
        <v>47</v>
      </c>
      <c r="G50" s="3">
        <v>0.99526315789473696</v>
      </c>
      <c r="AF50" s="1">
        <f t="shared" si="7"/>
        <v>50</v>
      </c>
      <c r="AG50" s="1">
        <v>1.4297011008454801</v>
      </c>
    </row>
    <row r="51" spans="5:33" ht="13.15" x14ac:dyDescent="0.4">
      <c r="E51" s="3" t="s">
        <v>41</v>
      </c>
      <c r="F51" s="3" t="s">
        <v>47</v>
      </c>
      <c r="G51" s="3">
        <v>0.93210526315789499</v>
      </c>
      <c r="AF51" s="1">
        <f t="shared" si="7"/>
        <v>51</v>
      </c>
      <c r="AG51" s="1">
        <v>8.2956739006357303</v>
      </c>
    </row>
    <row r="52" spans="5:33" ht="13.15" x14ac:dyDescent="0.4">
      <c r="E52" s="3" t="s">
        <v>41</v>
      </c>
      <c r="F52" s="3" t="s">
        <v>47</v>
      </c>
      <c r="G52" s="3">
        <v>0.99052631578947403</v>
      </c>
      <c r="AF52" s="1">
        <f t="shared" si="7"/>
        <v>52</v>
      </c>
      <c r="AG52" s="1">
        <v>8.5747505938348993</v>
      </c>
    </row>
    <row r="53" spans="5:33" ht="13.15" x14ac:dyDescent="0.4">
      <c r="E53" s="3" t="s">
        <v>41</v>
      </c>
      <c r="F53" s="3" t="s">
        <v>47</v>
      </c>
      <c r="G53" s="3">
        <v>0.95894736842105299</v>
      </c>
      <c r="AF53" s="1">
        <f t="shared" si="7"/>
        <v>53</v>
      </c>
      <c r="AG53" s="1">
        <v>8.1795212515551903</v>
      </c>
    </row>
    <row r="54" spans="5:33" ht="13.15" x14ac:dyDescent="0.4">
      <c r="E54" s="3" t="s">
        <v>41</v>
      </c>
      <c r="F54" s="3" t="s">
        <v>47</v>
      </c>
      <c r="G54" s="3">
        <v>0.98026315789473695</v>
      </c>
      <c r="AF54" s="1">
        <f t="shared" si="7"/>
        <v>54</v>
      </c>
      <c r="AG54" s="1">
        <v>8.4037524343727892</v>
      </c>
    </row>
    <row r="55" spans="5:33" ht="13.15" x14ac:dyDescent="0.4">
      <c r="E55" s="3" t="s">
        <v>41</v>
      </c>
      <c r="F55" s="3" t="s">
        <v>47</v>
      </c>
      <c r="G55" s="3">
        <v>0.98763157894736797</v>
      </c>
      <c r="AF55" s="1">
        <f t="shared" si="7"/>
        <v>55</v>
      </c>
      <c r="AG55" s="1">
        <v>8.3369438756994096</v>
      </c>
    </row>
    <row r="56" spans="5:33" ht="13.15" x14ac:dyDescent="0.4">
      <c r="E56" s="3" t="s">
        <v>41</v>
      </c>
      <c r="F56" s="3" t="s">
        <v>47</v>
      </c>
      <c r="G56" s="3">
        <v>0.97684210526315796</v>
      </c>
      <c r="AF56" s="1">
        <f t="shared" si="7"/>
        <v>56</v>
      </c>
      <c r="AG56" s="1">
        <v>8.2521325904201905</v>
      </c>
    </row>
    <row r="57" spans="5:33" ht="13.15" x14ac:dyDescent="0.4">
      <c r="E57" s="3" t="s">
        <v>41</v>
      </c>
      <c r="F57" s="3" t="s">
        <v>48</v>
      </c>
      <c r="G57" s="3">
        <v>1.0071052631578901</v>
      </c>
      <c r="AF57" s="1">
        <f t="shared" si="7"/>
        <v>57</v>
      </c>
      <c r="AG57" s="1">
        <v>8.4512562622440495</v>
      </c>
    </row>
    <row r="58" spans="5:33" ht="13.15" x14ac:dyDescent="0.4">
      <c r="E58" s="3" t="s">
        <v>41</v>
      </c>
      <c r="F58" s="3" t="s">
        <v>48</v>
      </c>
      <c r="G58" s="3">
        <v>0.95868421052631603</v>
      </c>
      <c r="AF58" s="1">
        <f t="shared" si="7"/>
        <v>58</v>
      </c>
      <c r="AG58" s="1">
        <v>8.4750309520667706</v>
      </c>
    </row>
    <row r="59" spans="5:33" ht="13.15" x14ac:dyDescent="0.4">
      <c r="E59" s="3" t="s">
        <v>41</v>
      </c>
      <c r="F59" s="3" t="s">
        <v>48</v>
      </c>
      <c r="G59" s="3">
        <v>0.99394736842105302</v>
      </c>
      <c r="AF59" s="1">
        <f t="shared" si="7"/>
        <v>59</v>
      </c>
      <c r="AG59" s="1">
        <v>8.5117276660233205</v>
      </c>
    </row>
    <row r="60" spans="5:33" ht="13.15" x14ac:dyDescent="0.4">
      <c r="E60" s="3" t="s">
        <v>41</v>
      </c>
      <c r="F60" s="3" t="s">
        <v>48</v>
      </c>
      <c r="G60" s="3">
        <v>1</v>
      </c>
      <c r="AF60" s="1">
        <f t="shared" si="7"/>
        <v>60</v>
      </c>
      <c r="AG60" s="1">
        <v>8.5378687386281893</v>
      </c>
    </row>
    <row r="61" spans="5:33" ht="13.15" x14ac:dyDescent="0.4">
      <c r="E61" s="3" t="s">
        <v>41</v>
      </c>
      <c r="F61" s="3" t="s">
        <v>48</v>
      </c>
      <c r="G61" s="3">
        <v>0.932894736842105</v>
      </c>
      <c r="AF61" s="1">
        <f t="shared" si="7"/>
        <v>61</v>
      </c>
      <c r="AG61" s="1">
        <v>8.3156659199681702</v>
      </c>
    </row>
    <row r="62" spans="5:33" ht="13.15" x14ac:dyDescent="0.4">
      <c r="E62" s="3" t="s">
        <v>41</v>
      </c>
      <c r="F62" s="3" t="s">
        <v>48</v>
      </c>
      <c r="G62" s="3">
        <v>0.99342105263157898</v>
      </c>
      <c r="AF62" s="1">
        <f t="shared" si="7"/>
        <v>62</v>
      </c>
      <c r="AG62" s="1">
        <v>8.5056210384845006</v>
      </c>
    </row>
    <row r="63" spans="5:33" ht="13.15" x14ac:dyDescent="0.4">
      <c r="E63" s="3" t="s">
        <v>41</v>
      </c>
      <c r="F63" s="3" t="s">
        <v>48</v>
      </c>
      <c r="G63" s="3">
        <v>0.95815789473684199</v>
      </c>
      <c r="AF63" s="1">
        <f t="shared" si="7"/>
        <v>63</v>
      </c>
      <c r="AG63" s="1">
        <v>8.1395709430751193</v>
      </c>
    </row>
    <row r="64" spans="5:33" ht="13.15" x14ac:dyDescent="0.4">
      <c r="E64" s="3" t="s">
        <v>41</v>
      </c>
      <c r="F64" s="3" t="s">
        <v>48</v>
      </c>
      <c r="G64" s="3">
        <v>0.98394736842105301</v>
      </c>
      <c r="AF64" s="1">
        <f t="shared" si="7"/>
        <v>64</v>
      </c>
      <c r="AG64" s="1">
        <v>8.4821574682530994</v>
      </c>
    </row>
    <row r="65" spans="5:33" ht="13.15" x14ac:dyDescent="0.4">
      <c r="E65" s="3" t="s">
        <v>41</v>
      </c>
      <c r="F65" s="3" t="s">
        <v>48</v>
      </c>
      <c r="G65" s="3">
        <v>0.98105263157894695</v>
      </c>
      <c r="AF65" s="1">
        <f t="shared" si="7"/>
        <v>65</v>
      </c>
      <c r="AG65" s="1">
        <v>8.2754056512545393</v>
      </c>
    </row>
    <row r="66" spans="5:33" ht="13.15" x14ac:dyDescent="0.4">
      <c r="E66" s="3" t="s">
        <v>41</v>
      </c>
      <c r="F66" s="3" t="s">
        <v>48</v>
      </c>
      <c r="G66" s="3">
        <v>0.98789473684210505</v>
      </c>
      <c r="AF66" s="1">
        <f t="shared" si="7"/>
        <v>66</v>
      </c>
      <c r="AG66" s="1">
        <v>8.3242895514392892</v>
      </c>
    </row>
    <row r="67" spans="5:33" ht="13.15" x14ac:dyDescent="0.4">
      <c r="E67" s="3" t="s">
        <v>41</v>
      </c>
      <c r="F67" s="3" t="s">
        <v>49</v>
      </c>
      <c r="G67" s="3">
        <v>9.2965789473684204</v>
      </c>
      <c r="AF67" s="1">
        <f t="shared" ref="AF67:AF116" si="13">AF66+1</f>
        <v>67</v>
      </c>
      <c r="AG67" s="1">
        <v>8.4770909102299594</v>
      </c>
    </row>
    <row r="68" spans="5:33" ht="13.15" x14ac:dyDescent="0.4">
      <c r="E68" s="3" t="s">
        <v>41</v>
      </c>
      <c r="F68" s="3" t="s">
        <v>49</v>
      </c>
      <c r="G68" s="3">
        <v>9.30842105263158</v>
      </c>
      <c r="AF68" s="1">
        <f t="shared" si="13"/>
        <v>68</v>
      </c>
      <c r="AG68" s="1">
        <v>8.4392197865715293</v>
      </c>
    </row>
    <row r="69" spans="5:33" ht="13.15" x14ac:dyDescent="0.4">
      <c r="E69" s="3" t="s">
        <v>41</v>
      </c>
      <c r="F69" s="3" t="s">
        <v>49</v>
      </c>
      <c r="G69" s="3">
        <v>9.4363157894736798</v>
      </c>
      <c r="AF69" s="1">
        <f t="shared" si="13"/>
        <v>69</v>
      </c>
      <c r="AG69" s="1">
        <v>8.35652933323124</v>
      </c>
    </row>
    <row r="70" spans="5:33" ht="13.15" x14ac:dyDescent="0.4">
      <c r="E70" s="3" t="s">
        <v>41</v>
      </c>
      <c r="F70" s="3" t="s">
        <v>49</v>
      </c>
      <c r="G70" s="3">
        <v>9.3197368421052609</v>
      </c>
      <c r="AF70" s="1">
        <f t="shared" si="13"/>
        <v>70</v>
      </c>
      <c r="AG70" s="1">
        <v>8.5676376541239403</v>
      </c>
    </row>
    <row r="71" spans="5:33" ht="13.15" x14ac:dyDescent="0.4">
      <c r="E71" s="3" t="s">
        <v>41</v>
      </c>
      <c r="F71" s="3" t="s">
        <v>49</v>
      </c>
      <c r="G71" s="3">
        <v>9.34578947368421</v>
      </c>
      <c r="AF71" s="1">
        <f t="shared" si="13"/>
        <v>71</v>
      </c>
      <c r="AG71" s="1">
        <v>3.4996731244978099</v>
      </c>
    </row>
    <row r="72" spans="5:33" ht="13.15" x14ac:dyDescent="0.4">
      <c r="E72" s="3" t="s">
        <v>41</v>
      </c>
      <c r="F72" s="3" t="s">
        <v>49</v>
      </c>
      <c r="G72" s="3">
        <v>9.4431578947368404</v>
      </c>
      <c r="AF72" s="1">
        <f t="shared" si="13"/>
        <v>72</v>
      </c>
      <c r="AG72" s="1">
        <v>3.50183436301137</v>
      </c>
    </row>
    <row r="73" spans="5:33" ht="13.15" x14ac:dyDescent="0.4">
      <c r="E73" s="3" t="s">
        <v>41</v>
      </c>
      <c r="F73" s="3" t="s">
        <v>49</v>
      </c>
      <c r="G73" s="3">
        <v>9.1952631578947397</v>
      </c>
      <c r="AF73" s="1">
        <f t="shared" si="13"/>
        <v>73</v>
      </c>
      <c r="AG73" s="1">
        <v>3.4870732693784001</v>
      </c>
    </row>
    <row r="74" spans="5:33" ht="13.15" x14ac:dyDescent="0.4">
      <c r="E74" s="3" t="s">
        <v>41</v>
      </c>
      <c r="F74" s="3" t="s">
        <v>49</v>
      </c>
      <c r="G74" s="3">
        <v>9.3347368421052597</v>
      </c>
      <c r="AF74" s="1">
        <f t="shared" si="13"/>
        <v>74</v>
      </c>
      <c r="AG74" s="1">
        <v>3.4711896251235501</v>
      </c>
    </row>
    <row r="75" spans="5:33" ht="13.15" x14ac:dyDescent="0.4">
      <c r="E75" s="3" t="s">
        <v>41</v>
      </c>
      <c r="F75" s="3" t="s">
        <v>49</v>
      </c>
      <c r="G75" s="3">
        <v>9.2431578947368394</v>
      </c>
      <c r="AF75" s="1">
        <f t="shared" si="13"/>
        <v>75</v>
      </c>
      <c r="AG75" s="1">
        <v>3.4743352424277401</v>
      </c>
    </row>
    <row r="76" spans="5:33" ht="13.15" x14ac:dyDescent="0.4">
      <c r="E76" s="3" t="s">
        <v>41</v>
      </c>
      <c r="F76" s="3" t="s">
        <v>49</v>
      </c>
      <c r="G76" s="3">
        <v>9.3307894736842094</v>
      </c>
      <c r="AF76" s="1">
        <f t="shared" si="13"/>
        <v>76</v>
      </c>
      <c r="AG76" s="1">
        <v>3.5217940663268501</v>
      </c>
    </row>
    <row r="77" spans="5:33" ht="13.15" x14ac:dyDescent="0.4">
      <c r="E77" s="3" t="s">
        <v>41</v>
      </c>
      <c r="F77" s="3" t="s">
        <v>50</v>
      </c>
      <c r="G77" s="3">
        <v>9.8384210526315794</v>
      </c>
      <c r="AF77" s="1">
        <f t="shared" si="13"/>
        <v>77</v>
      </c>
      <c r="AG77" s="1">
        <v>3.4643384750072599</v>
      </c>
    </row>
    <row r="78" spans="5:33" ht="13.15" x14ac:dyDescent="0.4">
      <c r="E78" s="3" t="s">
        <v>41</v>
      </c>
      <c r="F78" s="3" t="s">
        <v>50</v>
      </c>
      <c r="G78" s="3">
        <v>9.7184210526315802</v>
      </c>
      <c r="AF78" s="1">
        <f t="shared" si="13"/>
        <v>78</v>
      </c>
      <c r="AG78" s="1">
        <v>3.5159857756249102</v>
      </c>
    </row>
    <row r="79" spans="5:33" ht="13.15" x14ac:dyDescent="0.4">
      <c r="E79" s="3" t="s">
        <v>41</v>
      </c>
      <c r="F79" s="3" t="s">
        <v>50</v>
      </c>
      <c r="G79" s="3">
        <v>9.9431578947368404</v>
      </c>
      <c r="AF79" s="1">
        <f t="shared" si="13"/>
        <v>79</v>
      </c>
      <c r="AG79" s="1">
        <v>3.52675183928323</v>
      </c>
    </row>
    <row r="80" spans="5:33" ht="13.15" x14ac:dyDescent="0.4">
      <c r="E80" s="3" t="s">
        <v>41</v>
      </c>
      <c r="F80" s="3" t="s">
        <v>50</v>
      </c>
      <c r="G80" s="3">
        <v>9.7913157894736802</v>
      </c>
      <c r="AF80" s="1">
        <f t="shared" si="13"/>
        <v>80</v>
      </c>
      <c r="AG80" s="1">
        <v>3.5121444234799801</v>
      </c>
    </row>
    <row r="81" spans="5:32" ht="13.15" x14ac:dyDescent="0.4">
      <c r="E81" s="3" t="s">
        <v>41</v>
      </c>
      <c r="F81" s="3" t="s">
        <v>50</v>
      </c>
      <c r="G81" s="3">
        <v>9.9178947368421095</v>
      </c>
      <c r="AF81" s="1">
        <f t="shared" si="13"/>
        <v>81</v>
      </c>
    </row>
    <row r="82" spans="5:32" ht="13.15" x14ac:dyDescent="0.4">
      <c r="E82" s="3" t="s">
        <v>41</v>
      </c>
      <c r="F82" s="3" t="s">
        <v>50</v>
      </c>
      <c r="G82" s="3">
        <v>10.0384210526316</v>
      </c>
      <c r="AF82" s="1">
        <f t="shared" si="13"/>
        <v>82</v>
      </c>
    </row>
    <row r="83" spans="5:32" ht="13.15" x14ac:dyDescent="0.4">
      <c r="E83" s="3" t="s">
        <v>41</v>
      </c>
      <c r="F83" s="3" t="s">
        <v>50</v>
      </c>
      <c r="G83" s="3">
        <v>9.8031578947368399</v>
      </c>
      <c r="AF83" s="1">
        <f t="shared" si="13"/>
        <v>83</v>
      </c>
    </row>
    <row r="84" spans="5:32" ht="13.15" x14ac:dyDescent="0.4">
      <c r="E84" s="3" t="s">
        <v>41</v>
      </c>
      <c r="F84" s="3" t="s">
        <v>50</v>
      </c>
      <c r="G84" s="3">
        <v>9.7578947368421094</v>
      </c>
      <c r="AF84" s="1">
        <f t="shared" si="13"/>
        <v>84</v>
      </c>
    </row>
    <row r="85" spans="5:32" ht="13.15" x14ac:dyDescent="0.4">
      <c r="E85" s="3" t="s">
        <v>41</v>
      </c>
      <c r="F85" s="3" t="s">
        <v>50</v>
      </c>
      <c r="G85" s="3">
        <v>9.7839473684210496</v>
      </c>
      <c r="AF85" s="1">
        <f t="shared" si="13"/>
        <v>85</v>
      </c>
    </row>
    <row r="86" spans="5:32" ht="13.15" x14ac:dyDescent="0.4">
      <c r="E86" s="3" t="s">
        <v>41</v>
      </c>
      <c r="F86" s="3" t="s">
        <v>50</v>
      </c>
      <c r="G86" s="3">
        <v>9.8273684210526309</v>
      </c>
      <c r="AF86" s="1">
        <f t="shared" si="13"/>
        <v>86</v>
      </c>
    </row>
    <row r="87" spans="5:32" ht="13.15" x14ac:dyDescent="0.4">
      <c r="E87" s="3" t="s">
        <v>41</v>
      </c>
      <c r="F87" s="3" t="s">
        <v>51</v>
      </c>
      <c r="G87" s="3">
        <v>1.00763157894737</v>
      </c>
      <c r="AF87" s="1">
        <f t="shared" si="13"/>
        <v>87</v>
      </c>
    </row>
    <row r="88" spans="5:32" ht="13.15" x14ac:dyDescent="0.4">
      <c r="E88" s="3" t="s">
        <v>41</v>
      </c>
      <c r="F88" s="3" t="s">
        <v>51</v>
      </c>
      <c r="G88" s="3">
        <v>0.96552631578947401</v>
      </c>
      <c r="AF88" s="1">
        <f t="shared" si="13"/>
        <v>88</v>
      </c>
    </row>
    <row r="89" spans="5:32" ht="13.15" x14ac:dyDescent="0.4">
      <c r="E89" s="3" t="s">
        <v>41</v>
      </c>
      <c r="F89" s="3" t="s">
        <v>51</v>
      </c>
      <c r="G89" s="3">
        <v>0.99421052631578899</v>
      </c>
      <c r="AF89" s="1">
        <f t="shared" si="13"/>
        <v>89</v>
      </c>
    </row>
    <row r="90" spans="5:32" ht="13.15" x14ac:dyDescent="0.4">
      <c r="E90" s="3" t="s">
        <v>41</v>
      </c>
      <c r="F90" s="3" t="s">
        <v>51</v>
      </c>
      <c r="G90" s="3">
        <v>1.0065789473684199</v>
      </c>
      <c r="AF90" s="1">
        <f t="shared" si="13"/>
        <v>90</v>
      </c>
    </row>
    <row r="91" spans="5:32" ht="13.15" x14ac:dyDescent="0.4">
      <c r="E91" s="3" t="s">
        <v>41</v>
      </c>
      <c r="F91" s="3" t="s">
        <v>51</v>
      </c>
      <c r="G91" s="3">
        <v>0.94052631578947399</v>
      </c>
      <c r="AF91" s="1">
        <f t="shared" si="13"/>
        <v>91</v>
      </c>
    </row>
    <row r="92" spans="5:32" ht="13.15" x14ac:dyDescent="0.4">
      <c r="E92" s="3" t="s">
        <v>41</v>
      </c>
      <c r="F92" s="3" t="s">
        <v>51</v>
      </c>
      <c r="G92" s="3">
        <v>0.98921052631578898</v>
      </c>
      <c r="AF92" s="1">
        <f t="shared" si="13"/>
        <v>92</v>
      </c>
    </row>
    <row r="93" spans="5:32" ht="13.15" x14ac:dyDescent="0.4">
      <c r="E93" s="3" t="s">
        <v>41</v>
      </c>
      <c r="F93" s="3" t="s">
        <v>51</v>
      </c>
      <c r="G93" s="3">
        <v>0.95605263157894704</v>
      </c>
      <c r="AF93" s="1">
        <f t="shared" si="13"/>
        <v>93</v>
      </c>
    </row>
    <row r="94" spans="5:32" ht="13.15" x14ac:dyDescent="0.4">
      <c r="E94" s="3" t="s">
        <v>41</v>
      </c>
      <c r="F94" s="3" t="s">
        <v>51</v>
      </c>
      <c r="G94" s="3">
        <v>0.99210526315789505</v>
      </c>
      <c r="AF94" s="1">
        <f t="shared" si="13"/>
        <v>94</v>
      </c>
    </row>
    <row r="95" spans="5:32" ht="13.15" x14ac:dyDescent="0.4">
      <c r="E95" s="3" t="s">
        <v>41</v>
      </c>
      <c r="F95" s="3" t="s">
        <v>51</v>
      </c>
      <c r="G95" s="3">
        <v>0.977368421052632</v>
      </c>
      <c r="AF95" s="1">
        <f t="shared" si="13"/>
        <v>95</v>
      </c>
    </row>
    <row r="96" spans="5:32" ht="13.15" x14ac:dyDescent="0.4">
      <c r="E96" s="3" t="s">
        <v>41</v>
      </c>
      <c r="F96" s="3" t="s">
        <v>51</v>
      </c>
      <c r="G96" s="3">
        <v>0.978157894736842</v>
      </c>
      <c r="AF96" s="1">
        <f t="shared" si="13"/>
        <v>96</v>
      </c>
    </row>
    <row r="97" spans="5:32" ht="13.15" x14ac:dyDescent="0.4">
      <c r="E97" s="3" t="s">
        <v>41</v>
      </c>
      <c r="F97" s="3" t="s">
        <v>52</v>
      </c>
      <c r="G97" s="3">
        <v>1.01289473684211</v>
      </c>
      <c r="AF97" s="1">
        <f t="shared" si="13"/>
        <v>97</v>
      </c>
    </row>
    <row r="98" spans="5:32" ht="13.15" x14ac:dyDescent="0.4">
      <c r="E98" s="3" t="s">
        <v>41</v>
      </c>
      <c r="F98" s="3" t="s">
        <v>52</v>
      </c>
      <c r="G98" s="3">
        <v>0.95342105263157895</v>
      </c>
      <c r="AF98" s="1">
        <f t="shared" si="13"/>
        <v>98</v>
      </c>
    </row>
    <row r="99" spans="5:32" ht="13.15" x14ac:dyDescent="0.4">
      <c r="E99" s="3" t="s">
        <v>41</v>
      </c>
      <c r="F99" s="3" t="s">
        <v>52</v>
      </c>
      <c r="G99" s="3">
        <v>0.99184210526315797</v>
      </c>
      <c r="AF99" s="1">
        <f t="shared" si="13"/>
        <v>99</v>
      </c>
    </row>
    <row r="100" spans="5:32" ht="13.15" x14ac:dyDescent="0.4">
      <c r="E100" s="3" t="s">
        <v>41</v>
      </c>
      <c r="F100" s="3" t="s">
        <v>52</v>
      </c>
      <c r="G100" s="3">
        <v>1</v>
      </c>
      <c r="AF100" s="1">
        <f t="shared" si="13"/>
        <v>100</v>
      </c>
    </row>
    <row r="101" spans="5:32" ht="13.15" x14ac:dyDescent="0.4">
      <c r="E101" s="3" t="s">
        <v>41</v>
      </c>
      <c r="F101" s="3" t="s">
        <v>52</v>
      </c>
      <c r="G101" s="3">
        <v>0.93815789473684197</v>
      </c>
      <c r="AF101" s="1">
        <f t="shared" si="13"/>
        <v>101</v>
      </c>
    </row>
    <row r="102" spans="5:32" ht="13.15" x14ac:dyDescent="0.4">
      <c r="E102" s="3" t="s">
        <v>41</v>
      </c>
      <c r="F102" s="3" t="s">
        <v>52</v>
      </c>
      <c r="G102" s="3">
        <v>0.99921052631578899</v>
      </c>
      <c r="AF102" s="1">
        <f t="shared" si="13"/>
        <v>102</v>
      </c>
    </row>
    <row r="103" spans="5:32" ht="13.15" x14ac:dyDescent="0.4">
      <c r="E103" s="3" t="s">
        <v>41</v>
      </c>
      <c r="F103" s="3" t="s">
        <v>52</v>
      </c>
      <c r="G103" s="3">
        <v>0.95210526315789501</v>
      </c>
      <c r="AF103" s="1">
        <f t="shared" si="13"/>
        <v>103</v>
      </c>
    </row>
    <row r="104" spans="5:32" ht="13.15" x14ac:dyDescent="0.4">
      <c r="E104" s="3" t="s">
        <v>41</v>
      </c>
      <c r="F104" s="3" t="s">
        <v>52</v>
      </c>
      <c r="G104" s="3">
        <v>0.98394736842105301</v>
      </c>
      <c r="AF104" s="1">
        <f t="shared" si="13"/>
        <v>104</v>
      </c>
    </row>
    <row r="105" spans="5:32" ht="13.15" x14ac:dyDescent="0.4">
      <c r="E105" s="3" t="s">
        <v>41</v>
      </c>
      <c r="F105" s="3" t="s">
        <v>52</v>
      </c>
      <c r="G105" s="3">
        <v>0.97789473684210504</v>
      </c>
      <c r="AF105" s="1">
        <f t="shared" si="13"/>
        <v>105</v>
      </c>
    </row>
    <row r="106" spans="5:32" ht="13.15" x14ac:dyDescent="0.4">
      <c r="E106" s="3" t="s">
        <v>41</v>
      </c>
      <c r="F106" s="3" t="s">
        <v>52</v>
      </c>
      <c r="G106" s="3">
        <v>0.98105263157894695</v>
      </c>
      <c r="AF106" s="1">
        <f t="shared" si="13"/>
        <v>106</v>
      </c>
    </row>
    <row r="107" spans="5:32" ht="13.15" x14ac:dyDescent="0.4">
      <c r="E107" s="3" t="s">
        <v>41</v>
      </c>
      <c r="F107" s="3" t="s">
        <v>53</v>
      </c>
      <c r="G107" s="3">
        <v>9.3486842105263204</v>
      </c>
      <c r="AF107" s="1">
        <f t="shared" si="13"/>
        <v>107</v>
      </c>
    </row>
    <row r="108" spans="5:32" ht="13.15" x14ac:dyDescent="0.4">
      <c r="E108" s="3" t="s">
        <v>41</v>
      </c>
      <c r="F108" s="3" t="s">
        <v>53</v>
      </c>
      <c r="G108" s="3">
        <v>9.3328947368421105</v>
      </c>
      <c r="AF108" s="1">
        <f t="shared" si="13"/>
        <v>108</v>
      </c>
    </row>
    <row r="109" spans="5:32" ht="13.15" x14ac:dyDescent="0.4">
      <c r="E109" s="3" t="s">
        <v>41</v>
      </c>
      <c r="F109" s="3" t="s">
        <v>53</v>
      </c>
      <c r="G109" s="3">
        <v>9.4084210526315797</v>
      </c>
      <c r="AF109" s="1">
        <f t="shared" si="13"/>
        <v>109</v>
      </c>
    </row>
    <row r="110" spans="5:32" ht="13.15" x14ac:dyDescent="0.4">
      <c r="E110" s="3" t="s">
        <v>41</v>
      </c>
      <c r="F110" s="3" t="s">
        <v>53</v>
      </c>
      <c r="G110" s="3">
        <v>9.2668421052631604</v>
      </c>
      <c r="AF110" s="1">
        <f t="shared" si="13"/>
        <v>110</v>
      </c>
    </row>
    <row r="111" spans="5:32" ht="13.15" x14ac:dyDescent="0.4">
      <c r="E111" s="3" t="s">
        <v>41</v>
      </c>
      <c r="F111" s="3" t="s">
        <v>53</v>
      </c>
      <c r="G111" s="3">
        <v>9.3555263157894704</v>
      </c>
      <c r="AF111" s="1">
        <f t="shared" si="13"/>
        <v>111</v>
      </c>
    </row>
    <row r="112" spans="5:32" ht="13.15" x14ac:dyDescent="0.4">
      <c r="E112" s="3" t="s">
        <v>41</v>
      </c>
      <c r="F112" s="3" t="s">
        <v>53</v>
      </c>
      <c r="G112" s="3">
        <v>9.3618421052631593</v>
      </c>
      <c r="AF112" s="1">
        <f t="shared" si="13"/>
        <v>112</v>
      </c>
    </row>
    <row r="113" spans="5:32" ht="13.15" x14ac:dyDescent="0.4">
      <c r="E113" s="3" t="s">
        <v>41</v>
      </c>
      <c r="F113" s="3" t="s">
        <v>53</v>
      </c>
      <c r="G113" s="3">
        <v>9.2092105263157897</v>
      </c>
      <c r="AF113" s="1">
        <f t="shared" si="13"/>
        <v>113</v>
      </c>
    </row>
    <row r="114" spans="5:32" ht="13.15" x14ac:dyDescent="0.4">
      <c r="E114" s="3" t="s">
        <v>41</v>
      </c>
      <c r="F114" s="3" t="s">
        <v>53</v>
      </c>
      <c r="G114" s="3">
        <v>9.1936842105263192</v>
      </c>
      <c r="AF114" s="1">
        <f t="shared" si="13"/>
        <v>114</v>
      </c>
    </row>
    <row r="115" spans="5:32" ht="13.15" x14ac:dyDescent="0.4">
      <c r="E115" s="3" t="s">
        <v>41</v>
      </c>
      <c r="F115" s="3" t="s">
        <v>53</v>
      </c>
      <c r="G115" s="3">
        <v>9.3284210526315796</v>
      </c>
      <c r="AF115" s="1">
        <f t="shared" si="13"/>
        <v>115</v>
      </c>
    </row>
    <row r="116" spans="5:32" ht="13.15" x14ac:dyDescent="0.4">
      <c r="E116" s="3" t="s">
        <v>41</v>
      </c>
      <c r="F116" s="3" t="s">
        <v>53</v>
      </c>
      <c r="G116" s="3">
        <v>9.3323684210526299</v>
      </c>
      <c r="AF116" s="1">
        <f t="shared" si="13"/>
        <v>116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F276D-6EE7-4F13-9AAB-12BA9F560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Throughput</vt:lpstr>
      <vt:lpstr>ResponseTime</vt:lpstr>
      <vt:lpstr>Throughput_2</vt:lpstr>
      <vt:lpstr>ResponseTime_2</vt:lpstr>
      <vt:lpstr>Throughput_3</vt:lpstr>
      <vt:lpstr>ResponseTime_3</vt:lpstr>
      <vt:lpstr>Throughput_4</vt:lpstr>
      <vt:lpstr>ResponseTime_4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Simone Pampaloni</cp:lastModifiedBy>
  <cp:revision>6</cp:revision>
  <dcterms:created xsi:type="dcterms:W3CDTF">2020-06-11T16:06:55Z</dcterms:created>
  <dcterms:modified xsi:type="dcterms:W3CDTF">2020-06-12T16:36:40Z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