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roughput" sheetId="1" state="visible" r:id="rId2"/>
    <sheet name="ResponseTime" sheetId="2" state="visible" r:id="rId3"/>
    <sheet name="Throughput_2" sheetId="3" state="visible" r:id="rId4"/>
    <sheet name="ResponseTime_2" sheetId="4" state="visible" r:id="rId5"/>
    <sheet name="Throughput_3" sheetId="5" state="visible" r:id="rId6"/>
    <sheet name="ResponseTime_3" sheetId="6" state="visible" r:id="rId7"/>
    <sheet name="Throughput_4" sheetId="7" state="visible" r:id="rId8"/>
    <sheet name="ResponseTime_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<sst xmlns="http://schemas.openxmlformats.org/spreadsheetml/2006/main" count="1693" uniqueCount="56">
  <si>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</si>
  <si>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</si>
  <si>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</si>
  <si>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</si>
  <si>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</si>
  <si>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</si>
  <si>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</si>
  <si>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CA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</si>
  <si>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</si>
  <si>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</si>
  <si>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</si>
  <si>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</si>
  <si>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</si>
  <si>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</si>
  <si>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</si>
  <si>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</si>
  <si>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</si>
  <si>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</si>
  <si>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</si>
  <si>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</si>
  <si>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</si>
  <si>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</si>
  <si>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</si>
  <si>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</si>
  <si>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</si>
  <si>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</si>
  <si>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</si>
  <si>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</si>
  <si>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</si>
  <si>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</si>
  <si>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throughput</t>
  </si>
  <si>
    <t xml:space="preserve">sum</t>
  </si>
  <si>
    <t xml:space="preserve">qi</t>
  </si>
  <si>
    <t xml:space="preserve">8*qi^2 (Ssx)</t>
  </si>
  <si>
    <t xml:space="preserve">SSE</t>
  </si>
  <si>
    <t xml:space="preserve">variation</t>
  </si>
  <si>
    <t xml:space="preserve">SST</t>
  </si>
  <si>
    <t xml:space="preserve">SOMMAPROB</t>
  </si>
  <si>
    <t xml:space="preserve">Processor</t>
  </si>
  <si>
    <t xml:space="preserve">scenario</t>
  </si>
  <si>
    <t xml:space="preserve">config</t>
  </si>
  <si>
    <t xml:space="preserve">Disk</t>
  </si>
  <si>
    <t xml:space="preserve">s1</t>
  </si>
  <si>
    <t xml:space="preserve">c1</t>
  </si>
  <si>
    <t xml:space="preserve">RemoteServer</t>
  </si>
  <si>
    <t xml:space="preserve">ServiceTime</t>
  </si>
  <si>
    <t xml:space="preserve">High</t>
  </si>
  <si>
    <t xml:space="preserve">Low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</si>
  <si>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</si>
  <si>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</si>
  <si>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</si>
  <si>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</si>
  <si>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</si>
  <si>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</si>
  <si>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</si>
  <si>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responseTime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</si>
</sst>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2" t="s">
        <v>30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63.4636842105263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63.3192105263158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63.3444736842105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63.5328947368421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63.5681578947368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63.3873684210526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63.1631578947368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63.5394736842105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63.4113157894737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63.2810526315789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9.29657894736842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9.30842105263158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9.43631578947368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9.31973684210526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9.34578947368421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9.44315789473684</v>
      </c>
    </row>
    <row r="18" customFormat="false" ht="12.8" hidden="false" customHeight="false" outlineLevel="0" collapsed="false">
      <c r="AG18" s="1"/>
      <c r="AH18" s="1" t="n">
        <v>9.19526315789474</v>
      </c>
    </row>
    <row r="19" customFormat="false" ht="12.8" hidden="false" customHeight="false" outlineLevel="0" collapsed="false">
      <c r="AG19" s="1"/>
      <c r="AH19" s="1" t="n">
        <v>9.33473684210526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9.24315789473684</v>
      </c>
    </row>
    <row r="21" customFormat="false" ht="12.8" hidden="false" customHeight="false" outlineLevel="0" collapsed="false">
      <c r="AG21" s="1"/>
      <c r="AH21" s="1" t="n">
        <v>9.33078947368421</v>
      </c>
    </row>
    <row r="22" customFormat="false" ht="12.8" hidden="false" customHeight="false" outlineLevel="0" collapsed="false">
      <c r="AG22" s="1"/>
      <c r="AH22" s="1" t="n">
        <v>9.84605263157895</v>
      </c>
    </row>
    <row r="23" customFormat="false" ht="12.8" hidden="false" customHeight="false" outlineLevel="0" collapsed="false">
      <c r="AG23" s="1"/>
      <c r="AH23" s="1" t="n">
        <v>9.76105263157895</v>
      </c>
    </row>
    <row r="24" customFormat="false" ht="12.8" hidden="false" customHeight="false" outlineLevel="0" collapsed="false">
      <c r="AG24" s="1"/>
      <c r="AH24" s="1" t="n">
        <v>9.985</v>
      </c>
    </row>
    <row r="25" customFormat="false" ht="12.8" hidden="false" customHeight="false" outlineLevel="0" collapsed="false">
      <c r="AG25" s="1"/>
      <c r="AH25" s="1" t="n">
        <v>9.80210526315789</v>
      </c>
    </row>
    <row r="26" customFormat="false" ht="12.8" hidden="false" customHeight="false" outlineLevel="0" collapsed="false">
      <c r="AG26" s="1"/>
      <c r="AH26" s="1" t="n">
        <v>9.90763157894737</v>
      </c>
    </row>
    <row r="27" customFormat="false" ht="12.8" hidden="false" customHeight="false" outlineLevel="0" collapsed="false">
      <c r="AG27" s="1"/>
      <c r="AH27" s="1" t="n">
        <v>9.98684210526316</v>
      </c>
    </row>
    <row r="28" customFormat="false" ht="12.8" hidden="false" customHeight="false" outlineLevel="0" collapsed="false">
      <c r="AG28" s="1"/>
      <c r="AH28" s="1" t="n">
        <v>9.74973684210526</v>
      </c>
    </row>
    <row r="29" customFormat="false" ht="12.8" hidden="false" customHeight="false" outlineLevel="0" collapsed="false">
      <c r="AG29" s="1"/>
      <c r="AH29" s="1" t="n">
        <v>9.81</v>
      </c>
    </row>
    <row r="30" customFormat="false" ht="12.8" hidden="false" customHeight="false" outlineLevel="0" collapsed="false">
      <c r="AG30" s="1"/>
      <c r="AH30" s="1" t="n">
        <v>9.85552631578947</v>
      </c>
    </row>
    <row r="31" customFormat="false" ht="12.8" hidden="false" customHeight="false" outlineLevel="0" collapsed="false">
      <c r="AG31" s="1"/>
      <c r="AH31" s="1" t="n">
        <v>9.83894736842105</v>
      </c>
    </row>
    <row r="32" customFormat="false" ht="12.8" hidden="false" customHeight="false" outlineLevel="0" collapsed="false">
      <c r="AG32" s="1"/>
      <c r="AH32" s="1" t="n">
        <v>9.65921052631579</v>
      </c>
    </row>
    <row r="33" customFormat="false" ht="12.8" hidden="false" customHeight="false" outlineLevel="0" collapsed="false">
      <c r="AG33" s="1"/>
      <c r="AH33" s="1" t="n">
        <v>9.81236842105263</v>
      </c>
    </row>
    <row r="34" customFormat="false" ht="12.8" hidden="false" customHeight="false" outlineLevel="0" collapsed="false">
      <c r="AG34" s="1"/>
      <c r="AH34" s="1" t="n">
        <v>9.91552631578947</v>
      </c>
    </row>
    <row r="35" customFormat="false" ht="12.8" hidden="false" customHeight="false" outlineLevel="0" collapsed="false">
      <c r="AG35" s="1"/>
      <c r="AH35" s="1" t="n">
        <v>9.68026315789474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9.92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9.83526315789474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9.66473684210526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9.82394736842105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9.82421052631579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9.77052631578947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32.3734210526316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32.2518421052632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32.4394736842105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32.4413157894737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32.4613157894737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32.4615789473684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32.2115789473684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32.5597368421053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32.4915789473684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32.3744736842105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9.34868421052632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9.33289473684211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9.40842105263158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9.26684210526316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9.35552631578947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9.36184210526316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9.20921052631579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9.19368421052632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9.32842105263158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9.33236842105263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9.83842105263158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9.71842105263158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9.94315789473684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9.79131578947368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9.91789473684211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10.0384210526316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9.80315789473684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9.75789473684211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9.78394736842105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9.82736842105263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9.71052631578947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9.90631578947368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9.78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9.70105263157895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9.87605263157895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10.0292105263158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9.77526315789474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9.80631578947368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9.88868421052632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  <c r="AH81" s="1" t="n">
        <v>9.74078947368421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23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2" t="s">
        <v>55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0.315203665598715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0.315930930817589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0.315827556433765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0.314887054263813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0.314712641704215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0.315606779968288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0.316724221278789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0.314854666962857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0.315484300615369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0.316154346279894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2.15154520469694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2.14860585168474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2.11966136245556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2.1473404037173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2.13961503484058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2.11870820986569</v>
      </c>
    </row>
    <row r="18" customFormat="false" ht="12.8" hidden="false" customHeight="false" outlineLevel="0" collapsed="false">
      <c r="AG18" s="1"/>
      <c r="AH18" s="1" t="n">
        <v>2.17588555232985</v>
      </c>
    </row>
    <row r="19" customFormat="false" ht="12.8" hidden="false" customHeight="false" outlineLevel="0" collapsed="false">
      <c r="AG19" s="1"/>
      <c r="AH19" s="1" t="n">
        <v>2.14326332823248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2.16410105062834</v>
      </c>
    </row>
    <row r="21" customFormat="false" ht="12.8" hidden="false" customHeight="false" outlineLevel="0" collapsed="false">
      <c r="AG21" s="1"/>
      <c r="AH21" s="1" t="n">
        <v>2.14441584869936</v>
      </c>
    </row>
    <row r="22" customFormat="false" ht="12.8" hidden="false" customHeight="false" outlineLevel="0" collapsed="false">
      <c r="AG22" s="1"/>
      <c r="AH22" s="1" t="n">
        <v>2.03086041886624</v>
      </c>
    </row>
    <row r="23" customFormat="false" ht="12.8" hidden="false" customHeight="false" outlineLevel="0" collapsed="false">
      <c r="AG23" s="1"/>
      <c r="AH23" s="1" t="n">
        <v>2.04975917188454</v>
      </c>
    </row>
    <row r="24" customFormat="false" ht="12.8" hidden="false" customHeight="false" outlineLevel="0" collapsed="false">
      <c r="AG24" s="1"/>
      <c r="AH24" s="1" t="n">
        <v>2.00401507645316</v>
      </c>
    </row>
    <row r="25" customFormat="false" ht="12.8" hidden="false" customHeight="false" outlineLevel="0" collapsed="false">
      <c r="AG25" s="1"/>
      <c r="AH25" s="1" t="n">
        <v>2.04073576679768</v>
      </c>
    </row>
    <row r="26" customFormat="false" ht="12.8" hidden="false" customHeight="false" outlineLevel="0" collapsed="false">
      <c r="AG26" s="1"/>
      <c r="AH26" s="1" t="n">
        <v>2.01924237920917</v>
      </c>
    </row>
    <row r="27" customFormat="false" ht="12.8" hidden="false" customHeight="false" outlineLevel="0" collapsed="false">
      <c r="AG27" s="1"/>
      <c r="AH27" s="1" t="n">
        <v>2.00395734463687</v>
      </c>
    </row>
    <row r="28" customFormat="false" ht="12.8" hidden="false" customHeight="false" outlineLevel="0" collapsed="false">
      <c r="AG28" s="1"/>
      <c r="AH28" s="1" t="n">
        <v>2.05162856387342</v>
      </c>
    </row>
    <row r="29" customFormat="false" ht="12.8" hidden="false" customHeight="false" outlineLevel="0" collapsed="false">
      <c r="AG29" s="1"/>
      <c r="AH29" s="1" t="n">
        <v>2.03862402064662</v>
      </c>
    </row>
    <row r="30" customFormat="false" ht="12.8" hidden="false" customHeight="false" outlineLevel="0" collapsed="false">
      <c r="AG30" s="1"/>
      <c r="AH30" s="1" t="n">
        <v>2.02941958301707</v>
      </c>
    </row>
    <row r="31" customFormat="false" ht="12.8" hidden="false" customHeight="false" outlineLevel="0" collapsed="false">
      <c r="AG31" s="1"/>
      <c r="AH31" s="1" t="n">
        <v>2.0333198943273</v>
      </c>
    </row>
    <row r="32" customFormat="false" ht="12.8" hidden="false" customHeight="false" outlineLevel="0" collapsed="false">
      <c r="AG32" s="1"/>
      <c r="AH32" s="1" t="n">
        <v>2.07071030077523</v>
      </c>
    </row>
    <row r="33" customFormat="false" ht="12.8" hidden="false" customHeight="false" outlineLevel="0" collapsed="false">
      <c r="AG33" s="1"/>
      <c r="AH33" s="1" t="n">
        <v>2.03870483475952</v>
      </c>
    </row>
    <row r="34" customFormat="false" ht="12.8" hidden="false" customHeight="false" outlineLevel="0" collapsed="false">
      <c r="AG34" s="1"/>
      <c r="AH34" s="1" t="n">
        <v>2.01820417871574</v>
      </c>
    </row>
    <row r="35" customFormat="false" ht="12.8" hidden="false" customHeight="false" outlineLevel="0" collapsed="false">
      <c r="AG35" s="1"/>
      <c r="AH35" s="1" t="n">
        <v>2.0659688817359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2.0161092562044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2.03402920900663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2.07049859374559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2.03567777102433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2.0370452008315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2.0476654487189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0.618030068649361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0.620277424082653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0.616685590462906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0.616669790970253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0.616308637074334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0.616300734955127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0.621033769032272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0.614405779332765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0.615708020378076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0.617909287992495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2.14045623354371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2.143090594381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2.12714997544265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2.15873436483757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2.13727422841602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2.13829736448531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2.1724263642508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2.17567587023396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2.14372090069078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2.14269574152982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2.0320907230157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2.05927371435224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2.01231961875405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2.04350851269027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2.01626029889325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1.99214798727397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2.04097311597998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2.05052016159047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2.04544660531158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2.03581381116494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2.05974302569354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2.01952428958174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2.04464712603166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2.06192496719802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2.02468937096751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1.99365406874509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2.04687531016376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2.04008116901593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2.02256157582947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  <c r="AH81" s="1" t="n">
        <v>2.05363967298482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G2" activeCellId="0" sqref="AG2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2" t="s">
        <v>30</v>
      </c>
      <c r="AH1" s="1"/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132.100526315789</v>
      </c>
      <c r="L2" s="1" t="n">
        <v>132.160789473684</v>
      </c>
      <c r="M2" s="1" t="n">
        <v>132.268157894737</v>
      </c>
      <c r="N2" s="1" t="n">
        <v>132.116052631579</v>
      </c>
      <c r="O2" s="1" t="n">
        <v>132.267894736842</v>
      </c>
      <c r="P2" s="1" t="n">
        <v>132.047631578947</v>
      </c>
      <c r="Q2" s="1" t="n">
        <v>132.275526315789</v>
      </c>
      <c r="R2" s="1" t="n">
        <v>132.227631578947</v>
      </c>
      <c r="S2" s="1" t="n">
        <v>132.17</v>
      </c>
      <c r="T2" s="1" t="n">
        <v>132.430526315789</v>
      </c>
      <c r="U2" s="0" t="n">
        <f aca="false">AVERAGE(K2:T2)</f>
        <v>132.20647368421</v>
      </c>
      <c r="V2" s="0" t="n">
        <f aca="false">K2-$U2</f>
        <v>-0.105947368421283</v>
      </c>
      <c r="W2" s="0" t="n">
        <f aca="false">L2-$U2</f>
        <v>-0.0456842105263036</v>
      </c>
      <c r="X2" s="0" t="n">
        <f aca="false">M2-$U2</f>
        <v>0.0616842105266926</v>
      </c>
      <c r="Y2" s="0" t="n">
        <f aca="false">N2-$U2</f>
        <v>-0.0904210526312852</v>
      </c>
      <c r="Z2" s="0" t="n">
        <f aca="false">O2-$U2</f>
        <v>0.0614210526317152</v>
      </c>
      <c r="AA2" s="0" t="n">
        <f aca="false">P2-$U2</f>
        <v>-0.15884210526329</v>
      </c>
      <c r="AB2" s="0" t="n">
        <f aca="false">Q2-$U2</f>
        <v>0.0690526315786997</v>
      </c>
      <c r="AC2" s="0" t="n">
        <f aca="false">R2-$U2</f>
        <v>0.0211578947367173</v>
      </c>
      <c r="AD2" s="0" t="n">
        <f aca="false">S2-$U2</f>
        <v>-0.0364736842103071</v>
      </c>
      <c r="AE2" s="0" t="n">
        <f aca="false">T2-$U2</f>
        <v>0.224052631578701</v>
      </c>
      <c r="AG2" s="1" t="n">
        <v>132.100526315789</v>
      </c>
      <c r="AH2" s="1"/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 t="n">
        <v>132.268157894737</v>
      </c>
      <c r="AH3" s="1"/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 t="n">
        <v>132.267894736842</v>
      </c>
      <c r="AH4" s="1"/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 t="n">
        <v>132.047631578947</v>
      </c>
      <c r="AH5" s="1"/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 t="n">
        <v>132.275526315789</v>
      </c>
      <c r="AH6" s="1"/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 t="n">
        <v>132.227631578947</v>
      </c>
      <c r="AH7" s="1"/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 t="n">
        <v>132.17</v>
      </c>
      <c r="AH8" s="1"/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 t="n">
        <v>132.430526315789</v>
      </c>
      <c r="AH9" s="1"/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222.031710526316</v>
      </c>
      <c r="C10" s="0" t="n">
        <f aca="false" t="array" ref="C10:C10">SUM(C$2:C$9 * $U$2:$U$9)</f>
        <v>99.2640263157892</v>
      </c>
      <c r="D10" s="0" t="n">
        <f aca="false" t="array" ref="D10:D10">SUM(D$2:D$9 * $U$2:$U$9)</f>
        <v>145.529289473684</v>
      </c>
      <c r="E10" s="0" t="n">
        <f aca="false" t="array" ref="E10:E10">SUM(E$2:E$9 * $U$2:$U$9)</f>
        <v>146.418552631579</v>
      </c>
      <c r="F10" s="0" t="n">
        <f aca="false" t="array" ref="F10:F10">SUM(F$2:F$9 * $U$2:$U$9)</f>
        <v>99.3024473684208</v>
      </c>
      <c r="G10" s="0" t="n">
        <f aca="false" t="array" ref="G10:G10">SUM(G$2:G$9 * $U$2:$U$9)</f>
        <v>100.274026315789</v>
      </c>
      <c r="H10" s="0" t="n">
        <f aca="false" t="array" ref="H10:H10">SUM(H$2:H$9 * $U$2:$U$9)</f>
        <v>144.472868421052</v>
      </c>
      <c r="I10" s="0" t="n">
        <f aca="false" t="array" ref="I10:I10">SUM(I$2:I$9 * $U$2:$U$9)</f>
        <v>100.274026315789</v>
      </c>
      <c r="J10" s="0" t="n">
        <f aca="false" t="array" ref="J10:J10">SUM(J$2:J$9 * $U$2:$U$9)</f>
        <v>100.358868421052</v>
      </c>
      <c r="K10" s="3"/>
      <c r="L10" s="3"/>
      <c r="M10" s="3"/>
      <c r="N10" s="3"/>
      <c r="V10" s="0" t="n">
        <f aca="false">SUM(V$2:V$9)</f>
        <v>-0.42407894736863</v>
      </c>
      <c r="W10" s="0" t="n">
        <f aca="false">SUM(W$2:W$9)</f>
        <v>-0.416447368421057</v>
      </c>
      <c r="X10" s="0" t="n">
        <f aca="false">SUM(X$2:X$9)</f>
        <v>0.0422368421056785</v>
      </c>
      <c r="Y10" s="0" t="n">
        <f aca="false">SUM(Y$2:Y$9)</f>
        <v>-0.067499999999729</v>
      </c>
      <c r="Z10" s="0" t="n">
        <f aca="false">SUM(Z$2:Z$9)</f>
        <v>0.145921052631699</v>
      </c>
      <c r="AA10" s="0" t="n">
        <f aca="false">SUM(AA$2:AA$9)</f>
        <v>0.0640789473683263</v>
      </c>
      <c r="AB10" s="0" t="n">
        <f aca="false">SUM(AB$2:AB$9)</f>
        <v>0.164605263157647</v>
      </c>
      <c r="AC10" s="0" t="n">
        <f aca="false">SUM(AC$2:AC$9)</f>
        <v>0.0343421052630166</v>
      </c>
      <c r="AD10" s="0" t="n">
        <f aca="false">SUM(AD$2:AD$9)</f>
        <v>-0.25407894736823</v>
      </c>
      <c r="AE10" s="0" t="n">
        <f aca="false">SUM(AE$2:AE$9)</f>
        <v>0.710921052631358</v>
      </c>
      <c r="AF10" s="0" t="s">
        <v>31</v>
      </c>
      <c r="AG10" s="1" t="n">
        <v>132.160789473684</v>
      </c>
      <c r="AH10" s="1"/>
    </row>
    <row r="11" customFormat="false" ht="12.8" hidden="false" customHeight="false" outlineLevel="0" collapsed="false">
      <c r="A11" s="0" t="s">
        <v>32</v>
      </c>
      <c r="B11" s="0" t="n">
        <f aca="false">B10/8</f>
        <v>27.7539638157894</v>
      </c>
      <c r="C11" s="0" t="n">
        <f aca="false">C10/8</f>
        <v>12.4080032894737</v>
      </c>
      <c r="D11" s="0" t="n">
        <f aca="false">D10/8</f>
        <v>18.1911611842105</v>
      </c>
      <c r="E11" s="0" t="n">
        <f aca="false">E10/8</f>
        <v>18.3023190789473</v>
      </c>
      <c r="F11" s="0" t="n">
        <f aca="false">F10/8</f>
        <v>12.4128059210526</v>
      </c>
      <c r="G11" s="0" t="n">
        <f aca="false">G10/8</f>
        <v>12.5342532894737</v>
      </c>
      <c r="H11" s="0" t="n">
        <f aca="false">H10/8</f>
        <v>18.0591085526315</v>
      </c>
      <c r="I11" s="0" t="n">
        <f aca="false">I10/8</f>
        <v>12.5342532894737</v>
      </c>
      <c r="J11" s="0" t="n">
        <f aca="false">J10/8</f>
        <v>12.5448585526315</v>
      </c>
      <c r="K11" s="3"/>
      <c r="L11" s="3"/>
      <c r="M11" s="3"/>
      <c r="N11" s="3"/>
      <c r="V11" s="0" t="n">
        <f aca="false">V10/8</f>
        <v>-0.0530098684210787</v>
      </c>
      <c r="W11" s="0" t="n">
        <f aca="false">W10/8</f>
        <v>-0.0520559210526321</v>
      </c>
      <c r="X11" s="0" t="n">
        <f aca="false">X10/8</f>
        <v>0.00527960526320981</v>
      </c>
      <c r="Y11" s="0" t="n">
        <f aca="false">Y10/8</f>
        <v>-0.00843749999996613</v>
      </c>
      <c r="Z11" s="0" t="n">
        <f aca="false">Z10/8</f>
        <v>0.0182401315789624</v>
      </c>
      <c r="AA11" s="0" t="n">
        <f aca="false">AA10/8</f>
        <v>0.00800986842104079</v>
      </c>
      <c r="AB11" s="0" t="n">
        <f aca="false">AB10/8</f>
        <v>0.0205756578947058</v>
      </c>
      <c r="AC11" s="0" t="n">
        <f aca="false">AC10/8</f>
        <v>0.00429276315787708</v>
      </c>
      <c r="AD11" s="0" t="n">
        <f aca="false">AD10/8</f>
        <v>-0.0317598684210287</v>
      </c>
      <c r="AE11" s="0" t="n">
        <f aca="false">AE10/8</f>
        <v>0.0888651315789197</v>
      </c>
      <c r="AF11" s="0" t="s">
        <v>32</v>
      </c>
      <c r="AG11" s="1" t="n">
        <v>132.116052631579</v>
      </c>
      <c r="AH11" s="1"/>
    </row>
    <row r="12" customFormat="false" ht="12.8" hidden="false" customHeight="false" outlineLevel="0" collapsed="false">
      <c r="A12" s="0" t="s">
        <v>33</v>
      </c>
      <c r="C12" s="0" t="n">
        <f aca="false">80*POWER(C11,2)</f>
        <v>12316.6836505271</v>
      </c>
      <c r="D12" s="0" t="n">
        <f aca="false">80*POWER(D11,2)</f>
        <v>26473.4676183941</v>
      </c>
      <c r="E12" s="0" t="n">
        <f aca="false">80*POWER(E11,2)</f>
        <v>26797.990693408</v>
      </c>
      <c r="F12" s="0" t="n">
        <f aca="false">80*POWER(F11,2)</f>
        <v>12326.2200666975</v>
      </c>
      <c r="G12" s="0" t="n">
        <f aca="false">80*POWER(G11,2)</f>
        <v>12568.6004419745</v>
      </c>
      <c r="H12" s="0" t="n">
        <f aca="false">80*POWER(H11,2)</f>
        <v>26090.5121372584</v>
      </c>
      <c r="I12" s="0" t="n">
        <f aca="false">80*POWER(I11,2)</f>
        <v>12568.6004419745</v>
      </c>
      <c r="J12" s="0" t="n">
        <f aca="false">80*POWER(J11,2)</f>
        <v>12589.8780884426</v>
      </c>
      <c r="K12" s="3"/>
      <c r="L12" s="3"/>
      <c r="M12" s="3"/>
      <c r="N12" s="3"/>
      <c r="V12" s="0" t="n">
        <f aca="false" t="array" ref="V12:V12">SUM(POWER(V2:V9, 2))</f>
        <v>0.074466777700876</v>
      </c>
      <c r="W12" s="0" t="n">
        <f aca="false" t="array" ref="W12:W12">SUM(POWER(W2:W9, 2))</f>
        <v>0.0658386198060887</v>
      </c>
      <c r="X12" s="0" t="n">
        <f aca="false" t="array" ref="X12:X12">SUM(POWER(X2:X9, 2))</f>
        <v>0.0714651295014184</v>
      </c>
      <c r="Y12" s="0" t="n">
        <f aca="false" t="array" ref="Y12:Y12">SUM(POWER(Y2:Y9, 2))</f>
        <v>0.0726234120498143</v>
      </c>
      <c r="Z12" s="0" t="n">
        <f aca="false" t="array" ref="Z12:Z12">SUM(POWER(Z2:Z9, 2))</f>
        <v>0.0176143815789628</v>
      </c>
      <c r="AA12" s="0" t="n">
        <f aca="false" t="array" ref="AA12:AA12">SUM(POWER(AA2:AA9, 2))</f>
        <v>0.0666580657895245</v>
      </c>
      <c r="AB12" s="0" t="n">
        <f aca="false" t="array" ref="AB12:AB12">SUM(POWER(AB2:AB9, 2))</f>
        <v>0.070969935595536</v>
      </c>
      <c r="AC12" s="0" t="n">
        <f aca="false" t="array" ref="AC12:AC12">SUM(POWER(AC2:AC9, 2))</f>
        <v>0.0184446724376653</v>
      </c>
      <c r="AD12" s="0" t="n">
        <f aca="false" t="array" ref="AD12:AD12">SUM(POWER(AD2:AD9, 2))</f>
        <v>0.0529505865650891</v>
      </c>
      <c r="AE12" s="0" t="n">
        <f aca="false" t="array" ref="AE12:AE12">SUM(POWER(AE2:AE9, 2))</f>
        <v>0.111510545013751</v>
      </c>
      <c r="AF12" s="0" t="s">
        <v>34</v>
      </c>
      <c r="AG12" s="1" t="n">
        <v>22.6834210526316</v>
      </c>
      <c r="AH12" s="1"/>
    </row>
    <row r="13" customFormat="false" ht="12.8" hidden="false" customHeight="false" outlineLevel="0" collapsed="false">
      <c r="A13" s="0" t="s">
        <v>35</v>
      </c>
      <c r="C13" s="0" t="n">
        <f aca="false">C12/$B$17</f>
        <v>0.0869008665888189</v>
      </c>
      <c r="D13" s="0" t="n">
        <f aca="false">D12/$B$17</f>
        <v>0.186784636426951</v>
      </c>
      <c r="E13" s="0" t="n">
        <f aca="false">E12/$B$17</f>
        <v>0.189074322291016</v>
      </c>
      <c r="F13" s="0" t="n">
        <f aca="false">F12/$B$17</f>
        <v>0.086968151164186</v>
      </c>
      <c r="G13" s="0" t="n">
        <f aca="false">G12/$B$17</f>
        <v>0.0886782758416834</v>
      </c>
      <c r="H13" s="0" t="n">
        <f aca="false">H12/$B$17</f>
        <v>0.18408267832525</v>
      </c>
      <c r="I13" s="0" t="n">
        <f aca="false">I12/$B$17</f>
        <v>0.0886782758416834</v>
      </c>
      <c r="J13" s="0" t="n">
        <f aca="false">J12/$B$17</f>
        <v>0.0888284011489103</v>
      </c>
      <c r="K13" s="3"/>
      <c r="L13" s="3"/>
      <c r="M13" s="3"/>
      <c r="N13" s="3"/>
      <c r="AG13" s="1" t="n">
        <v>22.94</v>
      </c>
      <c r="AH13" s="1"/>
    </row>
    <row r="14" customFormat="false" ht="12.8" hidden="false" customHeight="false" outlineLevel="0" collapsed="false">
      <c r="K14" s="3"/>
      <c r="L14" s="3"/>
      <c r="M14" s="3"/>
      <c r="N14" s="3"/>
      <c r="AG14" s="1" t="n">
        <v>22.8605263157895</v>
      </c>
      <c r="AH14" s="1"/>
    </row>
    <row r="15" customFormat="false" ht="12.8" hidden="false" customHeight="false" outlineLevel="0" collapsed="false">
      <c r="K15" s="3"/>
      <c r="L15" s="3"/>
      <c r="M15" s="3"/>
      <c r="N15" s="3"/>
      <c r="AG15" s="1" t="n">
        <v>23.1044736842105</v>
      </c>
      <c r="AH15" s="1"/>
    </row>
    <row r="16" customFormat="false" ht="12.8" hidden="false" customHeight="false" outlineLevel="0" collapsed="false">
      <c r="V16" s="0" t="n">
        <f aca="false">SUM(V12:AE12)/$B$17</f>
        <v>4.39237149997724E-006</v>
      </c>
      <c r="AG16" s="1" t="n">
        <v>22.7589473684211</v>
      </c>
      <c r="AH16" s="1"/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141732.575680803</v>
      </c>
      <c r="AG17" s="1" t="n">
        <v>22.8878947368421</v>
      </c>
      <c r="AH17" s="1"/>
    </row>
    <row r="18" customFormat="false" ht="12.8" hidden="false" customHeight="false" outlineLevel="0" collapsed="false">
      <c r="AG18" s="1" t="n">
        <v>22.9955263157895</v>
      </c>
      <c r="AH18" s="1"/>
    </row>
    <row r="19" customFormat="false" ht="12.8" hidden="false" customHeight="false" outlineLevel="0" collapsed="false">
      <c r="AG19" s="1" t="n">
        <v>22.9110526315789</v>
      </c>
      <c r="AH19" s="1"/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 t="n">
        <v>23.0502631578947</v>
      </c>
      <c r="AH20" s="1"/>
    </row>
    <row r="21" customFormat="false" ht="12.8" hidden="false" customHeight="false" outlineLevel="0" collapsed="false">
      <c r="AG21" s="1" t="n">
        <v>22.8018421052632</v>
      </c>
      <c r="AH21" s="1"/>
    </row>
    <row r="22" customFormat="false" ht="12.8" hidden="false" customHeight="false" outlineLevel="0" collapsed="false">
      <c r="AG22" s="1" t="n">
        <v>38.2402631578947</v>
      </c>
      <c r="AH22" s="1"/>
    </row>
    <row r="23" customFormat="false" ht="12.8" hidden="false" customHeight="false" outlineLevel="0" collapsed="false">
      <c r="AG23" s="1" t="n">
        <v>37.6194736842105</v>
      </c>
      <c r="AH23" s="1"/>
    </row>
    <row r="24" customFormat="false" ht="12.8" hidden="false" customHeight="false" outlineLevel="0" collapsed="false">
      <c r="AG24" s="1" t="n">
        <v>38.5692105263158</v>
      </c>
      <c r="AH24" s="1"/>
    </row>
    <row r="25" customFormat="false" ht="12.8" hidden="false" customHeight="false" outlineLevel="0" collapsed="false">
      <c r="AG25" s="1" t="n">
        <v>38.4452631578947</v>
      </c>
      <c r="AH25" s="1"/>
    </row>
    <row r="26" customFormat="false" ht="12.8" hidden="false" customHeight="false" outlineLevel="0" collapsed="false">
      <c r="AG26" s="1" t="n">
        <v>38.0128947368421</v>
      </c>
      <c r="AH26" s="1"/>
    </row>
    <row r="27" customFormat="false" ht="12.8" hidden="false" customHeight="false" outlineLevel="0" collapsed="false">
      <c r="AG27" s="1" t="n">
        <v>38.6692105263158</v>
      </c>
      <c r="AH27" s="1"/>
    </row>
    <row r="28" customFormat="false" ht="12.8" hidden="false" customHeight="false" outlineLevel="0" collapsed="false">
      <c r="AG28" s="1" t="n">
        <v>37.5907894736842</v>
      </c>
      <c r="AH28" s="1"/>
    </row>
    <row r="29" customFormat="false" ht="12.8" hidden="false" customHeight="false" outlineLevel="0" collapsed="false">
      <c r="AG29" s="1" t="n">
        <v>38.1236842105263</v>
      </c>
      <c r="AH29" s="1"/>
    </row>
    <row r="30" customFormat="false" ht="12.8" hidden="false" customHeight="false" outlineLevel="0" collapsed="false">
      <c r="AG30" s="1" t="n">
        <v>37.95</v>
      </c>
      <c r="AH30" s="1"/>
    </row>
    <row r="31" customFormat="false" ht="12.8" hidden="false" customHeight="false" outlineLevel="0" collapsed="false">
      <c r="AG31" s="1" t="n">
        <v>37.7442105263158</v>
      </c>
      <c r="AH31" s="1"/>
    </row>
    <row r="32" customFormat="false" ht="12.8" hidden="false" customHeight="false" outlineLevel="0" collapsed="false">
      <c r="AG32" s="1" t="n">
        <v>22.5468421052632</v>
      </c>
      <c r="AH32" s="1"/>
    </row>
    <row r="33" customFormat="false" ht="12.8" hidden="false" customHeight="false" outlineLevel="0" collapsed="false">
      <c r="AG33" s="1" t="n">
        <v>22.8755263157895</v>
      </c>
      <c r="AH33" s="1"/>
    </row>
    <row r="34" customFormat="false" ht="12.8" hidden="false" customHeight="false" outlineLevel="0" collapsed="false">
      <c r="AG34" s="1" t="n">
        <v>22.7389473684211</v>
      </c>
      <c r="AH34" s="1"/>
    </row>
    <row r="35" customFormat="false" ht="12.8" hidden="false" customHeight="false" outlineLevel="0" collapsed="false">
      <c r="AG35" s="1" t="n">
        <v>22.8018421052632</v>
      </c>
      <c r="AH35" s="1"/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 t="n">
        <v>23.0505263157895</v>
      </c>
      <c r="AH36" s="1"/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 t="n">
        <v>22.75</v>
      </c>
      <c r="AH37" s="1"/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 t="n">
        <v>22.6578947368421</v>
      </c>
      <c r="AH38" s="1"/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 t="n">
        <v>23.2202631578947</v>
      </c>
      <c r="AH39" s="1"/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 t="n">
        <v>23.1784210526316</v>
      </c>
      <c r="AH40" s="1"/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 t="n">
        <v>23.1726315789474</v>
      </c>
      <c r="AH41" s="1"/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 t="n">
        <v>57.071052631579</v>
      </c>
      <c r="AH42" s="1"/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 t="n">
        <v>57.0589473684211</v>
      </c>
      <c r="AH43" s="1"/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 t="n">
        <v>57.1344736842105</v>
      </c>
      <c r="AH44" s="1"/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 t="n">
        <v>57.1563157894737</v>
      </c>
      <c r="AH45" s="1"/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 t="n">
        <v>57.3594736842105</v>
      </c>
      <c r="AH46" s="1"/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 t="n">
        <v>57.1007894736842</v>
      </c>
      <c r="AH47" s="1"/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 t="n">
        <v>57.0331578947368</v>
      </c>
      <c r="AH48" s="1"/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 t="n">
        <v>57.3955263157895</v>
      </c>
      <c r="AH49" s="1"/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 t="n">
        <v>57.3665789473684</v>
      </c>
      <c r="AH50" s="1"/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 t="n">
        <v>57.1102631578947</v>
      </c>
      <c r="AH51" s="1"/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 t="n">
        <v>22.7421052631579</v>
      </c>
      <c r="AH52" s="1"/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 t="n">
        <v>22.9315789473684</v>
      </c>
      <c r="AH53" s="1"/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 t="n">
        <v>22.8378947368421</v>
      </c>
      <c r="AH54" s="1"/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 t="n">
        <v>22.965</v>
      </c>
      <c r="AH55" s="1"/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 t="n">
        <v>22.8384210526316</v>
      </c>
      <c r="AH56" s="1"/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 t="n">
        <v>22.7952631578947</v>
      </c>
      <c r="AH57" s="1"/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 t="n">
        <v>22.9328947368421</v>
      </c>
      <c r="AH58" s="1"/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 t="n">
        <v>23.1886842105263</v>
      </c>
      <c r="AH59" s="1"/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 t="n">
        <v>23.0342105263158</v>
      </c>
      <c r="AH60" s="1"/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 t="n">
        <v>22.9665789473684</v>
      </c>
      <c r="AH61" s="1"/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 t="n">
        <v>38.3992105263158</v>
      </c>
      <c r="AH62" s="1"/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 t="n">
        <v>37.7884210526316</v>
      </c>
      <c r="AH63" s="1"/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 t="n">
        <v>38.6573684210526</v>
      </c>
      <c r="AH64" s="1"/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 t="n">
        <v>38.2397368421053</v>
      </c>
      <c r="AH65" s="1"/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 t="n">
        <v>37.9676315789474</v>
      </c>
      <c r="AH66" s="1"/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 t="n">
        <v>38.4657894736842</v>
      </c>
      <c r="AH67" s="1"/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 t="n">
        <v>37.51</v>
      </c>
      <c r="AH68" s="1"/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 t="n">
        <v>38.0094736842105</v>
      </c>
      <c r="AH69" s="1"/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 t="n">
        <v>37.7089473684211</v>
      </c>
      <c r="AH70" s="1"/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 t="n">
        <v>37.8892105263158</v>
      </c>
      <c r="AH71" s="1"/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 t="n">
        <v>22.4576315789474</v>
      </c>
      <c r="AH72" s="1"/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 t="n">
        <v>22.6844736842105</v>
      </c>
      <c r="AH73" s="1"/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 t="n">
        <v>22.8744736842105</v>
      </c>
      <c r="AH74" s="1"/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 t="n">
        <v>22.6294736842105</v>
      </c>
      <c r="AH75" s="1"/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 t="n">
        <v>22.7839473684211</v>
      </c>
      <c r="AH76" s="1"/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 t="n">
        <v>22.6776315789474</v>
      </c>
      <c r="AH77" s="1"/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 t="n">
        <v>22.5781578947368</v>
      </c>
      <c r="AH78" s="1"/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 t="n">
        <v>23.0497368421053</v>
      </c>
      <c r="AH79" s="1"/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 t="n">
        <v>23.1268421052632</v>
      </c>
      <c r="AH80" s="1"/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  <c r="AG81" s="1" t="n">
        <v>22.9428947368421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1" t="n">
        <v>0.151437626649234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0.151248355333491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0.151249121605558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0.151500430542812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0.151241697399055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0.151294178199599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0.15136029054033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0.15106482707399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0.151371851106984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0.151424453362386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0.881814820277929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0.871870294624288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0.87505180485696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0.865767615390174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0.879161571376677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0.874218707841133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0.870058456545766</v>
      </c>
    </row>
    <row r="18" customFormat="false" ht="12.8" hidden="false" customHeight="false" outlineLevel="0" collapsed="false">
      <c r="AG18" s="1"/>
      <c r="AH18" s="1" t="n">
        <v>0.873129497988158</v>
      </c>
    </row>
    <row r="19" customFormat="false" ht="12.8" hidden="false" customHeight="false" outlineLevel="0" collapsed="false">
      <c r="AG19" s="1"/>
      <c r="AH19" s="1" t="n">
        <v>0.867522426517726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0.877512449254877</v>
      </c>
    </row>
    <row r="21" customFormat="false" ht="12.8" hidden="false" customHeight="false" outlineLevel="0" collapsed="false">
      <c r="AG21" s="1"/>
      <c r="AH21" s="1" t="n">
        <v>0.522965803245856</v>
      </c>
    </row>
    <row r="22" customFormat="false" ht="12.8" hidden="false" customHeight="false" outlineLevel="0" collapsed="false">
      <c r="AG22" s="1"/>
      <c r="AH22" s="1" t="n">
        <v>0.531810186103486</v>
      </c>
    </row>
    <row r="23" customFormat="false" ht="12.8" hidden="false" customHeight="false" outlineLevel="0" collapsed="false">
      <c r="AG23" s="1"/>
      <c r="AH23" s="1" t="n">
        <v>0.518670850707407</v>
      </c>
    </row>
    <row r="24" customFormat="false" ht="12.8" hidden="false" customHeight="false" outlineLevel="0" collapsed="false">
      <c r="AG24" s="1"/>
      <c r="AH24" s="1" t="n">
        <v>0.520423490153861</v>
      </c>
    </row>
    <row r="25" customFormat="false" ht="12.8" hidden="false" customHeight="false" outlineLevel="0" collapsed="false">
      <c r="AG25" s="1"/>
      <c r="AH25" s="1" t="n">
        <v>0.526401326369716</v>
      </c>
    </row>
    <row r="26" customFormat="false" ht="12.8" hidden="false" customHeight="false" outlineLevel="0" collapsed="false">
      <c r="AG26" s="1"/>
      <c r="AH26" s="1" t="n">
        <v>0.517416935933593</v>
      </c>
    </row>
    <row r="27" customFormat="false" ht="12.8" hidden="false" customHeight="false" outlineLevel="0" collapsed="false">
      <c r="AG27" s="1"/>
      <c r="AH27" s="1" t="n">
        <v>0.53217153218944</v>
      </c>
    </row>
    <row r="28" customFormat="false" ht="12.8" hidden="false" customHeight="false" outlineLevel="0" collapsed="false">
      <c r="AG28" s="1"/>
      <c r="AH28" s="1" t="n">
        <v>0.524742919050152</v>
      </c>
    </row>
    <row r="29" customFormat="false" ht="12.8" hidden="false" customHeight="false" outlineLevel="0" collapsed="false">
      <c r="AG29" s="1"/>
      <c r="AH29" s="1" t="n">
        <v>0.527142903614675</v>
      </c>
    </row>
    <row r="30" customFormat="false" ht="12.8" hidden="false" customHeight="false" outlineLevel="0" collapsed="false">
      <c r="AG30" s="1"/>
      <c r="AH30" s="1" t="n">
        <v>0.530046970993782</v>
      </c>
    </row>
    <row r="31" customFormat="false" ht="12.8" hidden="false" customHeight="false" outlineLevel="0" collapsed="false">
      <c r="AG31" s="1"/>
      <c r="AH31" s="1" t="n">
        <v>0.88732095701537</v>
      </c>
    </row>
    <row r="32" customFormat="false" ht="12.8" hidden="false" customHeight="false" outlineLevel="0" collapsed="false">
      <c r="AG32" s="1"/>
      <c r="AH32" s="1" t="n">
        <v>0.874606519206052</v>
      </c>
    </row>
    <row r="33" customFormat="false" ht="12.8" hidden="false" customHeight="false" outlineLevel="0" collapsed="false">
      <c r="AG33" s="1"/>
      <c r="AH33" s="1" t="n">
        <v>0.879486790623024</v>
      </c>
    </row>
    <row r="34" customFormat="false" ht="12.8" hidden="false" customHeight="false" outlineLevel="0" collapsed="false">
      <c r="AG34" s="1"/>
      <c r="AH34" s="1" t="n">
        <v>0.87730837822934</v>
      </c>
    </row>
    <row r="35" customFormat="false" ht="12.8" hidden="false" customHeight="false" outlineLevel="0" collapsed="false">
      <c r="AG35" s="1"/>
      <c r="AH35" s="1" t="n">
        <v>0.867886848889894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0.879367916295335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0.882690879211694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0.861537479893841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0.862875944368318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0.863210786939529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0.350536789748249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0.350600173563797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0.350125112779509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0.350007527362488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0.348785341909437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0.350354404870619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0.350761175229285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0.34854379943511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0.348725421120829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0.350297377669701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0.879723465189657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0.872539301534245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0.875650276043194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0.870940668996149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0.876173817982873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0.877463810895319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0.872305704120844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0.86249270683327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0.868665606197753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0.871108632498726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0.520977670042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0.529466299878536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0.517556513341812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0.52322685921923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0.526926586403766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0.520096010136604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0.533411773441657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0.526208752804063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0.530497227949682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0.527987293637142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0.890632449342584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0.881925599682103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0.874522047831262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0.883769173145642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0.878099431927084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0.882253822190604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0.886091852750767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0.868012887933227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0.865096534145404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0.871895979441759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2" t="s">
        <v>30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23.7581578947368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23.7352631578947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23.7694736842105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23.7026315789474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23.8452631578947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23.7360526315789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23.3905263157895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23.7276315789474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23.8702631578947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23.6623684210526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2.44921052631579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2.32473684210526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2.43710526315789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2.39421052631579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2.35789473684211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2.37263157894737</v>
      </c>
    </row>
    <row r="18" customFormat="false" ht="12.8" hidden="false" customHeight="false" outlineLevel="0" collapsed="false">
      <c r="AG18" s="1"/>
      <c r="AH18" s="1" t="n">
        <v>2.40210526315789</v>
      </c>
    </row>
    <row r="19" customFormat="false" ht="12.8" hidden="false" customHeight="false" outlineLevel="0" collapsed="false">
      <c r="AG19" s="1"/>
      <c r="AH19" s="1" t="n">
        <v>2.41342105263158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2.37763157894737</v>
      </c>
    </row>
    <row r="21" customFormat="false" ht="12.8" hidden="false" customHeight="false" outlineLevel="0" collapsed="false">
      <c r="AG21" s="1"/>
      <c r="AH21" s="1" t="n">
        <v>2.41552631578947</v>
      </c>
    </row>
    <row r="22" customFormat="false" ht="12.8" hidden="false" customHeight="false" outlineLevel="0" collapsed="false">
      <c r="AG22" s="1"/>
      <c r="AH22" s="1" t="n">
        <v>5.70421052631579</v>
      </c>
    </row>
    <row r="23" customFormat="false" ht="12.8" hidden="false" customHeight="false" outlineLevel="0" collapsed="false">
      <c r="AG23" s="1"/>
      <c r="AH23" s="1" t="n">
        <v>5.71131578947368</v>
      </c>
    </row>
    <row r="24" customFormat="false" ht="12.8" hidden="false" customHeight="false" outlineLevel="0" collapsed="false">
      <c r="AG24" s="1"/>
      <c r="AH24" s="1" t="n">
        <v>5.83710526315789</v>
      </c>
    </row>
    <row r="25" customFormat="false" ht="12.8" hidden="false" customHeight="false" outlineLevel="0" collapsed="false">
      <c r="AG25" s="1"/>
      <c r="AH25" s="1" t="n">
        <v>5.74315789473684</v>
      </c>
    </row>
    <row r="26" customFormat="false" ht="12.8" hidden="false" customHeight="false" outlineLevel="0" collapsed="false">
      <c r="AG26" s="1"/>
      <c r="AH26" s="1" t="n">
        <v>5.78026315789474</v>
      </c>
    </row>
    <row r="27" customFormat="false" ht="12.8" hidden="false" customHeight="false" outlineLevel="0" collapsed="false">
      <c r="AG27" s="1"/>
      <c r="AH27" s="1" t="n">
        <v>5.72394736842105</v>
      </c>
    </row>
    <row r="28" customFormat="false" ht="12.8" hidden="false" customHeight="false" outlineLevel="0" collapsed="false">
      <c r="AG28" s="1"/>
      <c r="AH28" s="1" t="n">
        <v>5.63</v>
      </c>
    </row>
    <row r="29" customFormat="false" ht="12.8" hidden="false" customHeight="false" outlineLevel="0" collapsed="false">
      <c r="AG29" s="1"/>
      <c r="AH29" s="1" t="n">
        <v>5.81131578947368</v>
      </c>
    </row>
    <row r="30" customFormat="false" ht="12.8" hidden="false" customHeight="false" outlineLevel="0" collapsed="false">
      <c r="AG30" s="1"/>
      <c r="AH30" s="1" t="n">
        <v>5.62184210526316</v>
      </c>
    </row>
    <row r="31" customFormat="false" ht="12.8" hidden="false" customHeight="false" outlineLevel="0" collapsed="false">
      <c r="AG31" s="1"/>
      <c r="AH31" s="1" t="n">
        <v>5.62473684210526</v>
      </c>
    </row>
    <row r="32" customFormat="false" ht="12.8" hidden="false" customHeight="false" outlineLevel="0" collapsed="false">
      <c r="AG32" s="1"/>
      <c r="AH32" s="1" t="n">
        <v>2.44894736842105</v>
      </c>
    </row>
    <row r="33" customFormat="false" ht="12.8" hidden="false" customHeight="false" outlineLevel="0" collapsed="false">
      <c r="AG33" s="1"/>
      <c r="AH33" s="1" t="n">
        <v>2.40868421052632</v>
      </c>
    </row>
    <row r="34" customFormat="false" ht="12.8" hidden="false" customHeight="false" outlineLevel="0" collapsed="false">
      <c r="AG34" s="1"/>
      <c r="AH34" s="1" t="n">
        <v>2.42263157894737</v>
      </c>
    </row>
    <row r="35" customFormat="false" ht="12.8" hidden="false" customHeight="false" outlineLevel="0" collapsed="false">
      <c r="AG35" s="1"/>
      <c r="AH35" s="1" t="n">
        <v>2.37394736842105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2.39842105263158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2.34263157894737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2.33921052631579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2.41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2.37684210526316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2.35289473684211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14.2910526315789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14.3481578947368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14.3684210526316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14.1765789473684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14.3771052631579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14.2134210526316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14.1176315789474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14.4165789473684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14.3678947368421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14.2505263157895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2.41657894736842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2.37157894736842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2.43657894736842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2.35815789473684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2.39473684210526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2.38631578947368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2.37052631578947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2.38263157894737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2.39552631578947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2.36368421052632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5.72973684210526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5.67763157894737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5.85447368421053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5.72947368421053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5.75868421052632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5.77578947368421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5.60710526315789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5.76526315789474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5.64894736842105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5.70842105263158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2.41052631578947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2.39421052631579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2.41789473684211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2.34368421052632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2.37815789473684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2.34578947368421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2.37473684210526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2.37631578947368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2.38263157894737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  <c r="AH81" s="1" t="n">
        <v>2.36763157894737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1" t="n">
        <v>0.842146581466662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0.842935976139771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0.84153295551524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0.843982916030497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0.839138916194969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0.842821768801168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0.855227425738791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0.843114429057298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0.838051079436795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0.845468358735732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8.17019121203526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8.61741761421233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8.22103675437531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8.35152545218959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8.48059477682814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8.43208540010126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8.33957963080437</v>
      </c>
    </row>
    <row r="18" customFormat="false" ht="12.8" hidden="false" customHeight="false" outlineLevel="0" collapsed="false">
      <c r="AG18" s="1"/>
      <c r="AH18" s="1" t="n">
        <v>8.29629637067957</v>
      </c>
    </row>
    <row r="19" customFormat="false" ht="12.8" hidden="false" customHeight="false" outlineLevel="0" collapsed="false">
      <c r="AG19" s="1"/>
      <c r="AH19" s="1" t="n">
        <v>8.40927190336355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8.26534370138245</v>
      </c>
    </row>
    <row r="21" customFormat="false" ht="12.8" hidden="false" customHeight="false" outlineLevel="0" collapsed="false">
      <c r="AG21" s="1"/>
      <c r="AH21" s="1" t="n">
        <v>3.50343918539568</v>
      </c>
    </row>
    <row r="22" customFormat="false" ht="12.8" hidden="false" customHeight="false" outlineLevel="0" collapsed="false">
      <c r="AG22" s="1"/>
      <c r="AH22" s="1" t="n">
        <v>3.50203328964218</v>
      </c>
    </row>
    <row r="23" customFormat="false" ht="12.8" hidden="false" customHeight="false" outlineLevel="0" collapsed="false">
      <c r="AG23" s="1"/>
      <c r="AH23" s="1" t="n">
        <v>3.42871218283726</v>
      </c>
    </row>
    <row r="24" customFormat="false" ht="12.8" hidden="false" customHeight="false" outlineLevel="0" collapsed="false">
      <c r="AG24" s="1"/>
      <c r="AH24" s="1" t="n">
        <v>3.48333934969737</v>
      </c>
    </row>
    <row r="25" customFormat="false" ht="12.8" hidden="false" customHeight="false" outlineLevel="0" collapsed="false">
      <c r="AG25" s="1"/>
      <c r="AH25" s="1" t="n">
        <v>3.4616009328597</v>
      </c>
    </row>
    <row r="26" customFormat="false" ht="12.8" hidden="false" customHeight="false" outlineLevel="0" collapsed="false">
      <c r="AG26" s="1"/>
      <c r="AH26" s="1" t="n">
        <v>3.49735545195021</v>
      </c>
    </row>
    <row r="27" customFormat="false" ht="12.8" hidden="false" customHeight="false" outlineLevel="0" collapsed="false">
      <c r="AG27" s="1"/>
      <c r="AH27" s="1" t="n">
        <v>3.55496199840704</v>
      </c>
    </row>
    <row r="28" customFormat="false" ht="12.8" hidden="false" customHeight="false" outlineLevel="0" collapsed="false">
      <c r="AG28" s="1"/>
      <c r="AH28" s="1" t="n">
        <v>3.43897523132095</v>
      </c>
    </row>
    <row r="29" customFormat="false" ht="12.8" hidden="false" customHeight="false" outlineLevel="0" collapsed="false">
      <c r="AG29" s="1"/>
      <c r="AH29" s="1" t="n">
        <v>3.55962330575614</v>
      </c>
    </row>
    <row r="30" customFormat="false" ht="12.8" hidden="false" customHeight="false" outlineLevel="0" collapsed="false">
      <c r="AG30" s="1"/>
      <c r="AH30" s="1" t="n">
        <v>3.55489355874532</v>
      </c>
    </row>
    <row r="31" customFormat="false" ht="12.8" hidden="false" customHeight="false" outlineLevel="0" collapsed="false">
      <c r="AG31" s="1"/>
      <c r="AH31" s="1" t="n">
        <v>8.1732400907586</v>
      </c>
    </row>
    <row r="32" customFormat="false" ht="12.8" hidden="false" customHeight="false" outlineLevel="0" collapsed="false">
      <c r="AG32" s="1"/>
      <c r="AH32" s="1" t="n">
        <v>8.30821245890143</v>
      </c>
    </row>
    <row r="33" customFormat="false" ht="12.8" hidden="false" customHeight="false" outlineLevel="0" collapsed="false">
      <c r="AG33" s="1"/>
      <c r="AH33" s="1" t="n">
        <v>8.25926778534372</v>
      </c>
    </row>
    <row r="34" customFormat="false" ht="12.8" hidden="false" customHeight="false" outlineLevel="0" collapsed="false">
      <c r="AG34" s="1"/>
      <c r="AH34" s="1" t="n">
        <v>8.42986563276058</v>
      </c>
    </row>
    <row r="35" customFormat="false" ht="12.8" hidden="false" customHeight="false" outlineLevel="0" collapsed="false">
      <c r="AG35" s="1"/>
      <c r="AH35" s="1" t="n">
        <v>8.34873303651862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8.54200052497113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8.54898957811014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8.31459354128028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8.40773634241443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8.50034074649265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1.39996550495964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1.39424963775549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1.39215648145221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1.41116892853558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1.39138294643904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1.40762798860639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1.41722540889403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1.38782294314152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1.39245534316694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1.40401839263644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8.28729673595177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8.43392898451469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8.21817745085499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8.47843103620957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8.34555443596282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8.39202759989981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8.46034648049885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8.4112056921448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8.35088275499052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8.47139788571807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3.49077967329286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3.52543768043835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3.41822737343026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3.49163376414603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3.4752182264431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3.46441830544766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3.56845637245501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3.47048421294969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3.53985189156326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3.5041841819818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8.29725006929591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8.36230898717205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8.2618383382556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8.53008326473358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8.40472662767807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8.5245965523057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8.42860578409395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8.42131482777562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8.39933130408646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8.45205330454811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2" t="s">
        <v>30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20.4071052631579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20.2734210526316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20.4823684210526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20.2089473684211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20.4597368421053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20.2636842105263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20.2652631578947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20.4052631578947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20.3894736842105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20.4328947368421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2.41210526315789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2.35947368421053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2.43421052631579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2.39342105263158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2.42815789473684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2.39736842105263</v>
      </c>
    </row>
    <row r="18" customFormat="false" ht="12.8" hidden="false" customHeight="false" outlineLevel="0" collapsed="false">
      <c r="AG18" s="1"/>
      <c r="AH18" s="1" t="n">
        <v>2.33710526315789</v>
      </c>
    </row>
    <row r="19" customFormat="false" ht="12.8" hidden="false" customHeight="false" outlineLevel="0" collapsed="false">
      <c r="AG19" s="1"/>
      <c r="AH19" s="1" t="n">
        <v>2.35236842105263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2.36394736842105</v>
      </c>
    </row>
    <row r="21" customFormat="false" ht="12.8" hidden="false" customHeight="false" outlineLevel="0" collapsed="false">
      <c r="AG21" s="1"/>
      <c r="AH21" s="1" t="n">
        <v>2.36447368421053</v>
      </c>
    </row>
    <row r="22" customFormat="false" ht="12.8" hidden="false" customHeight="false" outlineLevel="0" collapsed="false">
      <c r="AG22" s="1"/>
      <c r="AH22" s="1" t="n">
        <v>2.42131578947368</v>
      </c>
    </row>
    <row r="23" customFormat="false" ht="12.8" hidden="false" customHeight="false" outlineLevel="0" collapsed="false">
      <c r="AG23" s="1"/>
      <c r="AH23" s="1" t="n">
        <v>2.36473684210526</v>
      </c>
    </row>
    <row r="24" customFormat="false" ht="12.8" hidden="false" customHeight="false" outlineLevel="0" collapsed="false">
      <c r="AG24" s="1"/>
      <c r="AH24" s="1" t="n">
        <v>2.46263157894737</v>
      </c>
    </row>
    <row r="25" customFormat="false" ht="12.8" hidden="false" customHeight="false" outlineLevel="0" collapsed="false">
      <c r="AG25" s="1"/>
      <c r="AH25" s="1" t="n">
        <v>2.37815789473684</v>
      </c>
    </row>
    <row r="26" customFormat="false" ht="12.8" hidden="false" customHeight="false" outlineLevel="0" collapsed="false">
      <c r="AG26" s="1"/>
      <c r="AH26" s="1" t="n">
        <v>2.41131578947368</v>
      </c>
    </row>
    <row r="27" customFormat="false" ht="12.8" hidden="false" customHeight="false" outlineLevel="0" collapsed="false">
      <c r="AG27" s="1"/>
      <c r="AH27" s="1" t="n">
        <v>2.39947368421053</v>
      </c>
    </row>
    <row r="28" customFormat="false" ht="12.8" hidden="false" customHeight="false" outlineLevel="0" collapsed="false">
      <c r="AG28" s="1"/>
      <c r="AH28" s="1" t="n">
        <v>2.34921052631579</v>
      </c>
    </row>
    <row r="29" customFormat="false" ht="12.8" hidden="false" customHeight="false" outlineLevel="0" collapsed="false">
      <c r="AG29" s="1"/>
      <c r="AH29" s="1" t="n">
        <v>2.36684210526316</v>
      </c>
    </row>
    <row r="30" customFormat="false" ht="12.8" hidden="false" customHeight="false" outlineLevel="0" collapsed="false">
      <c r="AG30" s="1"/>
      <c r="AH30" s="1" t="n">
        <v>2.38631578947368</v>
      </c>
    </row>
    <row r="31" customFormat="false" ht="12.8" hidden="false" customHeight="false" outlineLevel="0" collapsed="false">
      <c r="AG31" s="1"/>
      <c r="AH31" s="1" t="n">
        <v>2.33</v>
      </c>
    </row>
    <row r="32" customFormat="false" ht="12.8" hidden="false" customHeight="false" outlineLevel="0" collapsed="false">
      <c r="AG32" s="1"/>
      <c r="AH32" s="1" t="n">
        <v>5.76578947368421</v>
      </c>
    </row>
    <row r="33" customFormat="false" ht="12.8" hidden="false" customHeight="false" outlineLevel="0" collapsed="false">
      <c r="AG33" s="1"/>
      <c r="AH33" s="1" t="n">
        <v>5.83078947368421</v>
      </c>
    </row>
    <row r="34" customFormat="false" ht="12.8" hidden="false" customHeight="false" outlineLevel="0" collapsed="false">
      <c r="AG34" s="1"/>
      <c r="AH34" s="1" t="n">
        <v>5.75421052631579</v>
      </c>
    </row>
    <row r="35" customFormat="false" ht="12.8" hidden="false" customHeight="false" outlineLevel="0" collapsed="false">
      <c r="AG35" s="1"/>
      <c r="AH35" s="1" t="n">
        <v>5.70815789473684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5.80657894736842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5.66210526315789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5.60157894736842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5.72105263157895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5.63368421052632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5.6171052631579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14.0539473684211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14.0486842105263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14.0576315789474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13.9610526315789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14.0757894736842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13.9997368421053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13.8889473684211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14.0526315789474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14.0668421052632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13.9942105263158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2.40789473684211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2.33342105263158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2.44578947368421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2.37894736842105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2.40026315789474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2.425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2.36552631578947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2.35947368421053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2.35236842105263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2.34210526315789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2.40605263157895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2.35078947368421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2.45789473684211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2.35684210526316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2.41815789473684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2.40578947368421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2.35947368421053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2.37105263157895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2.39342105263158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2.33473684210526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5.71368421052632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5.71657894736842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5.7371052631579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5.76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5.75815789473684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5.67894736842105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5.77684210526316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5.68473684210526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5.67368421052632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  <c r="AH81" s="1" t="n">
        <v>5.69973684210526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6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H1" activeCellId="0" sqref="AH1"/>
    </sheetView>
  </sheetViews>
  <sheetFormatPr defaultColWidth="11.55078125" defaultRowHeight="12.8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G1" s="1"/>
      <c r="AH1" s="1" t="n">
        <v>0.980378242432366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E2*C2</f>
        <v>1</v>
      </c>
      <c r="J2" s="0" t="n">
        <f aca="false">C2*D2*E2</f>
        <v>1</v>
      </c>
      <c r="K2" s="1" t="n">
        <v>63.4636842105263</v>
      </c>
      <c r="L2" s="1" t="n">
        <v>63.4113157894737</v>
      </c>
      <c r="M2" s="1" t="n">
        <v>63.3192105263158</v>
      </c>
      <c r="N2" s="1" t="n">
        <v>63.2810526315789</v>
      </c>
      <c r="O2" s="1" t="n">
        <v>63.3444736842105</v>
      </c>
      <c r="P2" s="1" t="n">
        <v>63.5328947368421</v>
      </c>
      <c r="Q2" s="1" t="n">
        <v>63.5681578947368</v>
      </c>
      <c r="R2" s="1" t="n">
        <v>63.3873684210526</v>
      </c>
      <c r="S2" s="1" t="n">
        <v>63.1631578947368</v>
      </c>
      <c r="T2" s="1" t="n">
        <v>63.5394736842105</v>
      </c>
      <c r="U2" s="0" t="n">
        <f aca="false">AVERAGE(K2:T2)</f>
        <v>63.4010789473684</v>
      </c>
      <c r="V2" s="0" t="n">
        <f aca="false">K2-$U2</f>
        <v>0.0626052631579057</v>
      </c>
      <c r="W2" s="0" t="n">
        <f aca="false">L2-$U2</f>
        <v>0.0102368421053001</v>
      </c>
      <c r="X2" s="0" t="n">
        <f aca="false">M2-$U2</f>
        <v>-0.0818684210525973</v>
      </c>
      <c r="Y2" s="0" t="n">
        <f aca="false">N2-$U2</f>
        <v>-0.120026315789495</v>
      </c>
      <c r="Z2" s="0" t="n">
        <f aca="false">O2-$U2</f>
        <v>-0.0566052631578984</v>
      </c>
      <c r="AA2" s="0" t="n">
        <f aca="false">P2-$U2</f>
        <v>0.131815789473706</v>
      </c>
      <c r="AB2" s="0" t="n">
        <f aca="false">Q2-$U2</f>
        <v>0.167078947368402</v>
      </c>
      <c r="AC2" s="0" t="n">
        <f aca="false">R2-$U2</f>
        <v>-0.0137105263157977</v>
      </c>
      <c r="AD2" s="0" t="n">
        <f aca="false">S2-$U2</f>
        <v>-0.237921052631599</v>
      </c>
      <c r="AE2" s="0" t="n">
        <f aca="false">T2-$U2</f>
        <v>0.138394736842102</v>
      </c>
      <c r="AG2" s="1"/>
      <c r="AH2" s="1" t="n">
        <v>0.986899387182225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E3*C3</f>
        <v>-1</v>
      </c>
      <c r="J3" s="0" t="n">
        <f aca="false">C3*D3*E3</f>
        <v>1</v>
      </c>
      <c r="K3" s="1" t="n">
        <v>9.19526315789474</v>
      </c>
      <c r="L3" s="1" t="n">
        <v>9.33473684210526</v>
      </c>
      <c r="M3" s="1" t="n">
        <v>9.24315789473684</v>
      </c>
      <c r="N3" s="1" t="n">
        <v>9.33078947368421</v>
      </c>
      <c r="O3" s="1" t="n">
        <v>9.29657894736842</v>
      </c>
      <c r="P3" s="1" t="n">
        <v>9.30842105263158</v>
      </c>
      <c r="Q3" s="1" t="n">
        <v>9.43631578947368</v>
      </c>
      <c r="R3" s="1" t="n">
        <v>9.31973684210526</v>
      </c>
      <c r="S3" s="1" t="n">
        <v>9.34578947368421</v>
      </c>
      <c r="T3" s="1" t="n">
        <v>9.44315789473684</v>
      </c>
      <c r="U3" s="0" t="n">
        <f aca="false">AVERAGE(K3:T3)</f>
        <v>9.3253947368421</v>
      </c>
      <c r="V3" s="0" t="n">
        <f aca="false">K3-U3</f>
        <v>-0.130131578947363</v>
      </c>
      <c r="W3" s="0" t="n">
        <f aca="false">L3-$U3</f>
        <v>0.0093421052631566</v>
      </c>
      <c r="X3" s="0" t="n">
        <f aca="false">M3-$U3</f>
        <v>-0.0822368421052637</v>
      </c>
      <c r="Y3" s="0" t="n">
        <f aca="false">N3-$U3</f>
        <v>0.00539473684210634</v>
      </c>
      <c r="Z3" s="0" t="n">
        <f aca="false">O3-$U3</f>
        <v>-0.0288157894736827</v>
      </c>
      <c r="AA3" s="0" t="n">
        <f aca="false">P3-$U3</f>
        <v>-0.016973684210523</v>
      </c>
      <c r="AB3" s="0" t="n">
        <f aca="false">Q3-$U3</f>
        <v>0.110921052631577</v>
      </c>
      <c r="AC3" s="0" t="n">
        <f aca="false">R3-$U3</f>
        <v>-0.0056578947368422</v>
      </c>
      <c r="AD3" s="0" t="n">
        <f aca="false">S3-$U3</f>
        <v>0.0203947368421069</v>
      </c>
      <c r="AE3" s="0" t="n">
        <f aca="false">T3-$U3</f>
        <v>0.117763157894737</v>
      </c>
      <c r="AG3" s="1"/>
      <c r="AH3" s="1" t="n">
        <v>0.976829750403852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E4*C4</f>
        <v>-1</v>
      </c>
      <c r="J4" s="0" t="n">
        <f aca="false">C4*D4*E4</f>
        <v>-1</v>
      </c>
      <c r="K4" s="0" t="n">
        <v>9.19526315789474</v>
      </c>
      <c r="L4" s="0" t="n">
        <v>9.33473684210526</v>
      </c>
      <c r="M4" s="0" t="n">
        <v>9.24315789473684</v>
      </c>
      <c r="N4" s="0" t="n">
        <v>9.33078947368421</v>
      </c>
      <c r="O4" s="0" t="n">
        <v>9.29657894736842</v>
      </c>
      <c r="P4" s="0" t="n">
        <v>9.30842105263158</v>
      </c>
      <c r="Q4" s="0" t="n">
        <v>9.43631578947368</v>
      </c>
      <c r="R4" s="0" t="n">
        <v>9.31973684210526</v>
      </c>
      <c r="S4" s="0" t="n">
        <v>9.34578947368421</v>
      </c>
      <c r="T4" s="0" t="n">
        <v>9.44315789473684</v>
      </c>
      <c r="U4" s="0" t="n">
        <f aca="false">AVERAGE(K4:T4)</f>
        <v>9.3253947368421</v>
      </c>
      <c r="V4" s="0" t="n">
        <f aca="false">K4-U4</f>
        <v>-0.130131578947363</v>
      </c>
      <c r="W4" s="0" t="n">
        <f aca="false">L4-$U4</f>
        <v>0.0093421052631566</v>
      </c>
      <c r="X4" s="0" t="n">
        <f aca="false">M4-$U4</f>
        <v>-0.0822368421052637</v>
      </c>
      <c r="Y4" s="0" t="n">
        <f aca="false">N4-$U4</f>
        <v>0.00539473684210634</v>
      </c>
      <c r="Z4" s="0" t="n">
        <f aca="false">O4-$U4</f>
        <v>-0.0288157894736827</v>
      </c>
      <c r="AA4" s="0" t="n">
        <f aca="false">P4-$U4</f>
        <v>-0.016973684210523</v>
      </c>
      <c r="AB4" s="0" t="n">
        <f aca="false">Q4-$U4</f>
        <v>0.110921052631577</v>
      </c>
      <c r="AC4" s="0" t="n">
        <f aca="false">R4-$U4</f>
        <v>-0.0056578947368422</v>
      </c>
      <c r="AD4" s="0" t="n">
        <f aca="false">S4-$U4</f>
        <v>0.0203947368421069</v>
      </c>
      <c r="AE4" s="0" t="n">
        <f aca="false">T4-$U4</f>
        <v>0.117763157894737</v>
      </c>
      <c r="AG4" s="1"/>
      <c r="AH4" s="1" t="n">
        <v>0.989876621817579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E5*C5</f>
        <v>1</v>
      </c>
      <c r="J5" s="0" t="n">
        <f aca="false">C5*D5*E5</f>
        <v>-1</v>
      </c>
      <c r="K5" s="1" t="n">
        <v>9.91552631578947</v>
      </c>
      <c r="L5" s="1" t="n">
        <v>9.68026315789474</v>
      </c>
      <c r="M5" s="1" t="n">
        <v>9.92</v>
      </c>
      <c r="N5" s="1" t="n">
        <v>9.65921052631579</v>
      </c>
      <c r="O5" s="1" t="n">
        <v>9.83526315789474</v>
      </c>
      <c r="P5" s="1" t="n">
        <v>9.81236842105263</v>
      </c>
      <c r="Q5" s="1" t="n">
        <v>9.66473684210526</v>
      </c>
      <c r="R5" s="1" t="n">
        <v>9.82394736842105</v>
      </c>
      <c r="S5" s="1" t="n">
        <v>9.82421052631579</v>
      </c>
      <c r="T5" s="1" t="n">
        <v>9.77052631578947</v>
      </c>
      <c r="U5" s="0" t="n">
        <f aca="false">AVERAGE(K5:T5)</f>
        <v>9.7906052631579</v>
      </c>
      <c r="V5" s="0" t="n">
        <f aca="false">K5-U5</f>
        <v>0.124921052631576</v>
      </c>
      <c r="W5" s="0" t="n">
        <f aca="false">L5-$U5</f>
        <v>-0.110342105263156</v>
      </c>
      <c r="X5" s="0" t="n">
        <f aca="false">M5-$U5</f>
        <v>0.129394736842105</v>
      </c>
      <c r="Y5" s="0" t="n">
        <f aca="false">N5-$U5</f>
        <v>-0.131394736842104</v>
      </c>
      <c r="Z5" s="0" t="n">
        <f aca="false">O5-$U5</f>
        <v>0.0446578947368455</v>
      </c>
      <c r="AA5" s="0" t="n">
        <f aca="false">P5-$U5</f>
        <v>0.0217631578947355</v>
      </c>
      <c r="AB5" s="0" t="n">
        <f aca="false">Q5-$U5</f>
        <v>-0.125868421052635</v>
      </c>
      <c r="AC5" s="0" t="n">
        <f aca="false">R5-$U5</f>
        <v>0.0333421052631557</v>
      </c>
      <c r="AD5" s="0" t="n">
        <f aca="false">S5-$U5</f>
        <v>0.0336052631578951</v>
      </c>
      <c r="AE5" s="0" t="n">
        <f aca="false">T5-$U5</f>
        <v>-0.0200789473684253</v>
      </c>
      <c r="AG5" s="1"/>
      <c r="AH5" s="1" t="n">
        <v>0.977688723109292</v>
      </c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E6*C6</f>
        <v>-1</v>
      </c>
      <c r="J6" s="0" t="n">
        <f aca="false">C6*D6*E6</f>
        <v>-1</v>
      </c>
      <c r="K6" s="1" t="n">
        <v>32.3734210526316</v>
      </c>
      <c r="L6" s="1" t="n">
        <v>32.4915789473684</v>
      </c>
      <c r="M6" s="1" t="n">
        <v>32.2518421052632</v>
      </c>
      <c r="N6" s="1" t="n">
        <v>32.3744736842105</v>
      </c>
      <c r="O6" s="1" t="n">
        <v>32.4394736842105</v>
      </c>
      <c r="P6" s="1" t="n">
        <v>32.4413157894737</v>
      </c>
      <c r="Q6" s="1" t="n">
        <v>32.4613157894737</v>
      </c>
      <c r="R6" s="1" t="n">
        <v>32.4615789473684</v>
      </c>
      <c r="S6" s="1" t="n">
        <v>32.2115789473684</v>
      </c>
      <c r="T6" s="1" t="n">
        <v>32.5597368421053</v>
      </c>
      <c r="U6" s="0" t="n">
        <f aca="false">AVERAGE(K6:T6)</f>
        <v>32.4066315789474</v>
      </c>
      <c r="V6" s="0" t="n">
        <f aca="false">K6-U6</f>
        <v>-0.03321052631577</v>
      </c>
      <c r="W6" s="0" t="n">
        <f aca="false">L6-$U6</f>
        <v>0.0849473684210338</v>
      </c>
      <c r="X6" s="0" t="n">
        <f aca="false">M6-$U6</f>
        <v>-0.154789473684168</v>
      </c>
      <c r="Y6" s="0" t="n">
        <f aca="false">N6-$U6</f>
        <v>-0.0321578947368693</v>
      </c>
      <c r="Z6" s="0" t="n">
        <f aca="false">O6-$U6</f>
        <v>0.0328421052631285</v>
      </c>
      <c r="AA6" s="0" t="n">
        <f aca="false">P6-$U6</f>
        <v>0.0346842105263292</v>
      </c>
      <c r="AB6" s="0" t="n">
        <f aca="false">Q6-$U6</f>
        <v>0.0546842105263323</v>
      </c>
      <c r="AC6" s="0" t="n">
        <f aca="false">R6-$U6</f>
        <v>0.0549473684210327</v>
      </c>
      <c r="AD6" s="0" t="n">
        <f aca="false">S6-$U6</f>
        <v>-0.195052631578967</v>
      </c>
      <c r="AE6" s="0" t="n">
        <f aca="false">T6-$U6</f>
        <v>0.153105263157933</v>
      </c>
      <c r="AG6" s="1"/>
      <c r="AH6" s="1" t="n">
        <v>0.987098963687246</v>
      </c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E7*C7</f>
        <v>1</v>
      </c>
      <c r="J7" s="0" t="n">
        <f aca="false">C7*D7*E7</f>
        <v>-1</v>
      </c>
      <c r="K7" s="1" t="n">
        <v>9.20921052631579</v>
      </c>
      <c r="L7" s="1" t="n">
        <v>9.19368421052632</v>
      </c>
      <c r="M7" s="1" t="n">
        <v>9.32842105263158</v>
      </c>
      <c r="N7" s="1" t="n">
        <v>9.33236842105263</v>
      </c>
      <c r="O7" s="1" t="n">
        <v>9.34868421052632</v>
      </c>
      <c r="P7" s="1" t="n">
        <v>9.33289473684211</v>
      </c>
      <c r="Q7" s="1" t="n">
        <v>9.40842105263158</v>
      </c>
      <c r="R7" s="1" t="n">
        <v>9.26684210526316</v>
      </c>
      <c r="S7" s="1" t="n">
        <v>9.35552631578947</v>
      </c>
      <c r="T7" s="1" t="n">
        <v>9.36184210526316</v>
      </c>
      <c r="U7" s="0" t="n">
        <f aca="false">AVERAGE(K7:T7)</f>
        <v>9.31378947368421</v>
      </c>
      <c r="V7" s="0" t="n">
        <f aca="false">K7-U7</f>
        <v>-0.104578947368424</v>
      </c>
      <c r="W7" s="0" t="n">
        <f aca="false">L7-$U7</f>
        <v>-0.120105263157894</v>
      </c>
      <c r="X7" s="0" t="n">
        <f aca="false">M7-$U7</f>
        <v>0.0146315789473661</v>
      </c>
      <c r="Y7" s="0" t="n">
        <f aca="false">N7-$U7</f>
        <v>0.0185789473684164</v>
      </c>
      <c r="Z7" s="0" t="n">
        <f aca="false">O7-$U7</f>
        <v>0.0348947368421069</v>
      </c>
      <c r="AA7" s="0" t="n">
        <f aca="false">P7-$U7</f>
        <v>0.019105263157897</v>
      </c>
      <c r="AB7" s="0" t="n">
        <f aca="false">Q7-$U7</f>
        <v>0.0946315789473662</v>
      </c>
      <c r="AC7" s="0" t="n">
        <f aca="false">R7-$U7</f>
        <v>-0.0469473684210531</v>
      </c>
      <c r="AD7" s="0" t="n">
        <f aca="false">S7-$U7</f>
        <v>0.0417368421052569</v>
      </c>
      <c r="AE7" s="0" t="n">
        <f aca="false">T7-$U7</f>
        <v>0.0480526315789458</v>
      </c>
      <c r="AG7" s="1"/>
      <c r="AH7" s="1" t="n">
        <v>0.987084387155204</v>
      </c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E8*C8</f>
        <v>1</v>
      </c>
      <c r="J8" s="0" t="n">
        <f aca="false">C8*D8*E8</f>
        <v>1</v>
      </c>
      <c r="K8" s="1" t="n">
        <v>9.83842105263158</v>
      </c>
      <c r="L8" s="1" t="n">
        <v>9.71842105263158</v>
      </c>
      <c r="M8" s="1" t="n">
        <v>9.94315789473684</v>
      </c>
      <c r="N8" s="1" t="n">
        <v>9.79131578947368</v>
      </c>
      <c r="O8" s="1" t="n">
        <v>9.91789473684211</v>
      </c>
      <c r="P8" s="1" t="n">
        <v>10.0384210526316</v>
      </c>
      <c r="Q8" s="1" t="n">
        <v>9.80315789473684</v>
      </c>
      <c r="R8" s="1" t="n">
        <v>9.75789473684211</v>
      </c>
      <c r="S8" s="1" t="n">
        <v>9.78394736842105</v>
      </c>
      <c r="T8" s="1" t="n">
        <v>9.82736842105263</v>
      </c>
      <c r="U8" s="0" t="n">
        <f aca="false">AVERAGE(K8:T8)</f>
        <v>9.842</v>
      </c>
      <c r="V8" s="0" t="n">
        <f aca="false">K8-U8</f>
        <v>-0.00357894736842113</v>
      </c>
      <c r="W8" s="0" t="n">
        <f aca="false">L8-$U8</f>
        <v>-0.12357894736842</v>
      </c>
      <c r="X8" s="0" t="n">
        <f aca="false">M8-$U8</f>
        <v>0.10115789473684</v>
      </c>
      <c r="Y8" s="0" t="n">
        <f aca="false">N8-$U8</f>
        <v>-0.0506842105263203</v>
      </c>
      <c r="Z8" s="0" t="n">
        <f aca="false">O8-$U8</f>
        <v>0.075894736842109</v>
      </c>
      <c r="AA8" s="0" t="n">
        <f aca="false">P8-$U8</f>
        <v>0.196421052631599</v>
      </c>
      <c r="AB8" s="0" t="n">
        <f aca="false">Q8-$U8</f>
        <v>-0.0388421052631607</v>
      </c>
      <c r="AC8" s="0" t="n">
        <f aca="false">R8-$U8</f>
        <v>-0.0841052631578911</v>
      </c>
      <c r="AD8" s="0" t="n">
        <f aca="false">S8-$U8</f>
        <v>-0.0580526315789509</v>
      </c>
      <c r="AE8" s="0" t="n">
        <f aca="false">T8-$U8</f>
        <v>-0.0146315789473714</v>
      </c>
      <c r="AG8" s="1"/>
      <c r="AH8" s="1" t="n">
        <v>0.9804142698492</v>
      </c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E9*C9</f>
        <v>-1</v>
      </c>
      <c r="J9" s="0" t="n">
        <f aca="false">C9*D9*E9</f>
        <v>1</v>
      </c>
      <c r="K9" s="1" t="n">
        <v>9.78</v>
      </c>
      <c r="L9" s="1" t="n">
        <v>9.70105263157895</v>
      </c>
      <c r="M9" s="1" t="n">
        <v>9.87605263157895</v>
      </c>
      <c r="N9" s="1" t="n">
        <v>10.0292105263158</v>
      </c>
      <c r="O9" s="1" t="n">
        <v>9.77526315789474</v>
      </c>
      <c r="P9" s="1" t="n">
        <v>9.80631578947368</v>
      </c>
      <c r="Q9" s="1" t="n">
        <v>9.71052631578947</v>
      </c>
      <c r="R9" s="1" t="n">
        <v>9.88868421052632</v>
      </c>
      <c r="S9" s="1" t="n">
        <v>9.74078947368421</v>
      </c>
      <c r="T9" s="1" t="n">
        <v>9.90631578947368</v>
      </c>
      <c r="U9" s="0" t="n">
        <f aca="false">AVERAGE(K9:T9)</f>
        <v>9.82142105263158</v>
      </c>
      <c r="V9" s="0" t="n">
        <f aca="false">K9-U9</f>
        <v>-0.0414210526315806</v>
      </c>
      <c r="W9" s="0" t="n">
        <f aca="false">L9-$U9</f>
        <v>-0.12036842105263</v>
      </c>
      <c r="X9" s="0" t="n">
        <f aca="false">M9-$U9</f>
        <v>0.0546315789473706</v>
      </c>
      <c r="Y9" s="0" t="n">
        <f aca="false">N9-$U9</f>
        <v>0.207789473684221</v>
      </c>
      <c r="Z9" s="0" t="n">
        <f aca="false">O9-$U9</f>
        <v>-0.0461578947368402</v>
      </c>
      <c r="AA9" s="0" t="n">
        <f aca="false">P9-$U9</f>
        <v>-0.0151052631578992</v>
      </c>
      <c r="AB9" s="0" t="n">
        <f aca="false">Q9-$U9</f>
        <v>-0.110894736842109</v>
      </c>
      <c r="AC9" s="0" t="n">
        <f aca="false">R9-$U9</f>
        <v>0.0672631578947396</v>
      </c>
      <c r="AD9" s="0" t="n">
        <f aca="false">S9-$U9</f>
        <v>-0.0806315789473704</v>
      </c>
      <c r="AE9" s="0" t="n">
        <f aca="false">T9-$U9</f>
        <v>0.0848947368421005</v>
      </c>
      <c r="AG9" s="1"/>
      <c r="AH9" s="1" t="n">
        <v>0.981236324363939</v>
      </c>
    </row>
    <row r="10" customFormat="false" ht="12.8" hidden="false" customHeight="false" outlineLevel="0" collapsed="false">
      <c r="A10" s="0" t="s">
        <v>31</v>
      </c>
      <c r="B10" s="0" t="n">
        <f aca="false" t="array" ref="B10:B10">SUM(B$2:B$9 * $U$2:$U$9)</f>
        <v>153.226315789474</v>
      </c>
      <c r="C10" s="0" t="n">
        <f aca="false" t="array" ref="C10:C10">SUM(C$2:C$9 * $U$2:$U$9)</f>
        <v>30.4586315789473</v>
      </c>
      <c r="D10" s="0" t="n">
        <f aca="false" t="array" ref="D10:D10">SUM(D$2:D$9 * $U$2:$U$9)</f>
        <v>76.7238947368421</v>
      </c>
      <c r="E10" s="0" t="n">
        <f aca="false" t="array" ref="E10:E10">SUM(E$2:E$9 * $U$2:$U$9)</f>
        <v>77.6131578947368</v>
      </c>
      <c r="F10" s="0" t="n">
        <f aca="false" t="array" ref="F10:F10">SUM(F$2:F$9 * $U$2:$U$9)</f>
        <v>30.4970526315789</v>
      </c>
      <c r="G10" s="0" t="n">
        <f aca="false" t="array" ref="G10:G10">SUM(G$2:G$9 * $U$2:$U$9)</f>
        <v>31.4686315789474</v>
      </c>
      <c r="H10" s="0" t="n">
        <f aca="false" t="array" ref="H10:H10">SUM(H$2:H$9 * $U$2:$U$9)</f>
        <v>75.6674736842105</v>
      </c>
      <c r="I10" s="0" t="n">
        <f aca="false" t="array" ref="I10:I10">SUM(I$2:I$9 * $U$2:$U$9)</f>
        <v>31.4686315789474</v>
      </c>
      <c r="J10" s="0" t="n">
        <f aca="false" t="array" ref="J10:J10">SUM(J$2:J$9 * $U$2:$U$9)</f>
        <v>31.5534736842105</v>
      </c>
      <c r="K10" s="3"/>
      <c r="L10" s="3"/>
      <c r="M10" s="3"/>
      <c r="N10" s="3"/>
      <c r="V10" s="0" t="n">
        <f aca="false">SUM(V$2:V$9)</f>
        <v>-0.255526315789441</v>
      </c>
      <c r="W10" s="0" t="n">
        <f aca="false">SUM(W$2:W$9)</f>
        <v>-0.360526315789453</v>
      </c>
      <c r="X10" s="0" t="n">
        <f aca="false">SUM(X$2:X$9)</f>
        <v>-0.101315789473611</v>
      </c>
      <c r="Y10" s="0" t="n">
        <f aca="false">SUM(Y$2:Y$9)</f>
        <v>-0.097105263157939</v>
      </c>
      <c r="Z10" s="0" t="n">
        <f aca="false">SUM(Z$2:Z$9)</f>
        <v>0.0278947368420859</v>
      </c>
      <c r="AA10" s="0" t="n">
        <f aca="false">SUM(AA$2:AA$9)</f>
        <v>0.354736842105321</v>
      </c>
      <c r="AB10" s="0" t="n">
        <f aca="false">SUM(AB$2:AB$9)</f>
        <v>0.262631578947349</v>
      </c>
      <c r="AC10" s="0" t="n">
        <f aca="false">SUM(AC$2:AC$9)</f>
        <v>-0.000526315789498355</v>
      </c>
      <c r="AD10" s="0" t="n">
        <f aca="false">SUM(AD$2:AD$9)</f>
        <v>-0.455526315789522</v>
      </c>
      <c r="AE10" s="0" t="n">
        <f aca="false">SUM(AE$2:AE$9)</f>
        <v>0.625263157894759</v>
      </c>
      <c r="AF10" s="0" t="s">
        <v>31</v>
      </c>
      <c r="AG10" s="1"/>
      <c r="AH10" s="1" t="n">
        <v>0.979194461325217</v>
      </c>
    </row>
    <row r="11" customFormat="false" ht="12.8" hidden="false" customHeight="false" outlineLevel="0" collapsed="false">
      <c r="A11" s="0" t="s">
        <v>32</v>
      </c>
      <c r="B11" s="0" t="n">
        <f aca="false">B10/8</f>
        <v>19.1532894736842</v>
      </c>
      <c r="C11" s="0" t="n">
        <f aca="false">C10/8</f>
        <v>3.80732894736842</v>
      </c>
      <c r="D11" s="0" t="n">
        <f aca="false">D10/8</f>
        <v>9.59048684210526</v>
      </c>
      <c r="E11" s="0" t="n">
        <f aca="false">E10/8</f>
        <v>9.7016447368421</v>
      </c>
      <c r="F11" s="0" t="n">
        <f aca="false">F10/8</f>
        <v>3.81213157894737</v>
      </c>
      <c r="G11" s="0" t="n">
        <f aca="false">G10/8</f>
        <v>3.93357894736842</v>
      </c>
      <c r="H11" s="0" t="n">
        <f aca="false">H10/8</f>
        <v>9.45843421052631</v>
      </c>
      <c r="I11" s="0" t="n">
        <f aca="false">I10/8</f>
        <v>3.93357894736842</v>
      </c>
      <c r="J11" s="0" t="n">
        <f aca="false">J10/8</f>
        <v>3.94418421052631</v>
      </c>
      <c r="K11" s="3"/>
      <c r="L11" s="3"/>
      <c r="M11" s="3"/>
      <c r="N11" s="3"/>
      <c r="V11" s="0" t="n">
        <f aca="false">V10/8</f>
        <v>-0.0319407894736801</v>
      </c>
      <c r="W11" s="0" t="n">
        <f aca="false">W10/8</f>
        <v>-0.0450657894736817</v>
      </c>
      <c r="X11" s="0" t="n">
        <f aca="false">X10/8</f>
        <v>-0.0126644736842014</v>
      </c>
      <c r="Y11" s="0" t="n">
        <f aca="false">Y10/8</f>
        <v>-0.0121381578947424</v>
      </c>
      <c r="Z11" s="0" t="n">
        <f aca="false">Z10/8</f>
        <v>0.00348684210526073</v>
      </c>
      <c r="AA11" s="0" t="n">
        <f aca="false">AA10/8</f>
        <v>0.0443421052631652</v>
      </c>
      <c r="AB11" s="0" t="n">
        <f aca="false">AB10/8</f>
        <v>0.0328289473684187</v>
      </c>
      <c r="AC11" s="0" t="n">
        <f aca="false">AC10/8</f>
        <v>-6.57894736872944E-005</v>
      </c>
      <c r="AD11" s="0" t="n">
        <f aca="false">AD10/8</f>
        <v>-0.0569407894736902</v>
      </c>
      <c r="AE11" s="0" t="n">
        <f aca="false">AE10/8</f>
        <v>0.0781578947368449</v>
      </c>
      <c r="AF11" s="0" t="s">
        <v>32</v>
      </c>
      <c r="AG11" s="1"/>
      <c r="AH11" s="1" t="n">
        <v>8.2861308119081</v>
      </c>
    </row>
    <row r="12" customFormat="false" ht="12.8" hidden="false" customHeight="false" outlineLevel="0" collapsed="false">
      <c r="A12" s="0" t="s">
        <v>33</v>
      </c>
      <c r="C12" s="0" t="n">
        <f aca="false">80*POWER(C11,2)</f>
        <v>1159.66029707756</v>
      </c>
      <c r="D12" s="0" t="n">
        <f aca="false">80*POWER(D11,2)</f>
        <v>7358.19502948753</v>
      </c>
      <c r="E12" s="0" t="n">
        <f aca="false">80*POWER(E11,2)</f>
        <v>7529.75284799168</v>
      </c>
      <c r="F12" s="0" t="n">
        <f aca="false">80*POWER(F11,2)</f>
        <v>1162.58777401662</v>
      </c>
      <c r="G12" s="0" t="n">
        <f aca="false">80*POWER(G11,2)</f>
        <v>1237.8434668144</v>
      </c>
      <c r="H12" s="0" t="n">
        <f aca="false">80*POWER(H11,2)</f>
        <v>7156.95821718836</v>
      </c>
      <c r="I12" s="0" t="n">
        <f aca="false">80*POWER(I11,2)</f>
        <v>1237.8434668144</v>
      </c>
      <c r="J12" s="0" t="n">
        <f aca="false">80*POWER(J11,2)</f>
        <v>1244.52712692521</v>
      </c>
      <c r="K12" s="3"/>
      <c r="L12" s="3"/>
      <c r="M12" s="3"/>
      <c r="N12" s="3"/>
      <c r="V12" s="0" t="n">
        <f aca="false" t="array" ref="V12:V12">SUM(POWER(V2:V9, 2))</f>
        <v>0.0671613518005515</v>
      </c>
      <c r="W12" s="0" t="n">
        <f aca="false" t="array" ref="W12:W12">SUM(POWER(W2:W9, 2))</f>
        <v>0.0638563656509659</v>
      </c>
      <c r="X12" s="0" t="n">
        <f aca="false" t="array" ref="X12:X12">SUM(POWER(X2:X9, 2))</f>
        <v>0.0743626260387624</v>
      </c>
      <c r="Y12" s="0" t="n">
        <f aca="false" t="array" ref="Y12:Y12">SUM(POWER(Y2:Y9, 2))</f>
        <v>0.0788537617728643</v>
      </c>
      <c r="Z12" s="0" t="n">
        <f aca="false" t="array" ref="Z12:Z12">SUM(POWER(Z2:Z9, 2))</f>
        <v>0.0170459916897498</v>
      </c>
      <c r="AA12" s="0" t="n">
        <f aca="false" t="array" ref="AA12:AA12">SUM(POWER(AA2:AA9, 2))</f>
        <v>0.0588026537396268</v>
      </c>
      <c r="AB12" s="0" t="n">
        <f aca="false" t="array" ref="AB12:AB12">SUM(POWER(AB2:AB9, 2))</f>
        <v>0.0941170443213258</v>
      </c>
      <c r="AC12" s="0" t="n">
        <f aca="false" t="array" ref="AC12:AC12">SUM(POWER(AC2:AC9, 2))</f>
        <v>0.0181849944598315</v>
      </c>
      <c r="AD12" s="0" t="n">
        <f aca="false" t="array" ref="AD12:AD12">SUM(POWER(AD2:AD9, 2))</f>
        <v>0.108226684210544</v>
      </c>
      <c r="AE12" s="0" t="n">
        <f aca="false" t="array" ref="AE12:AE12">SUM(POWER(AE2:AE9, 2))</f>
        <v>0.0804640664820047</v>
      </c>
      <c r="AF12" s="0" t="s">
        <v>34</v>
      </c>
      <c r="AG12" s="1"/>
      <c r="AH12" s="1" t="n">
        <v>8.48003026397861</v>
      </c>
    </row>
    <row r="13" customFormat="false" ht="12.8" hidden="false" customHeight="false" outlineLevel="0" collapsed="false">
      <c r="A13" s="0" t="s">
        <v>35</v>
      </c>
      <c r="C13" s="0" t="n">
        <f aca="false">C12/$B$17</f>
        <v>0.0412866379700385</v>
      </c>
      <c r="D13" s="0" t="n">
        <f aca="false">D12/$B$17</f>
        <v>0.261969074099525</v>
      </c>
      <c r="E13" s="0" t="n">
        <f aca="false">E12/$B$17</f>
        <v>0.268076936515235</v>
      </c>
      <c r="F13" s="0" t="n">
        <f aca="false">F12/$B$17</f>
        <v>0.0413908630442721</v>
      </c>
      <c r="G13" s="0" t="n">
        <f aca="false">G12/$B$17</f>
        <v>0.0440701429606032</v>
      </c>
      <c r="H13" s="0" t="n">
        <f aca="false">H12/$B$17</f>
        <v>0.254804569600597</v>
      </c>
      <c r="I13" s="0" t="n">
        <f aca="false">I12/$B$17</f>
        <v>0.0440701429606032</v>
      </c>
      <c r="J13" s="0" t="n">
        <f aca="false">J12/$B$17</f>
        <v>0.0443080970028386</v>
      </c>
      <c r="K13" s="3"/>
      <c r="L13" s="3"/>
      <c r="M13" s="3"/>
      <c r="N13" s="3"/>
      <c r="AG13" s="1"/>
      <c r="AH13" s="1" t="n">
        <v>8.2195783939382</v>
      </c>
    </row>
    <row r="14" customFormat="false" ht="12.8" hidden="false" customHeight="false" outlineLevel="0" collapsed="false">
      <c r="K14" s="3"/>
      <c r="L14" s="3"/>
      <c r="M14" s="3"/>
      <c r="N14" s="3"/>
      <c r="AG14" s="1"/>
      <c r="AH14" s="1" t="n">
        <v>8.35569122377915</v>
      </c>
    </row>
    <row r="15" customFormat="false" ht="12.8" hidden="false" customHeight="false" outlineLevel="0" collapsed="false">
      <c r="K15" s="3"/>
      <c r="L15" s="3"/>
      <c r="M15" s="3"/>
      <c r="N15" s="3"/>
      <c r="AG15" s="1"/>
      <c r="AH15" s="1" t="n">
        <v>8.23901906457412</v>
      </c>
    </row>
    <row r="16" customFormat="false" ht="12.8" hidden="false" customHeight="false" outlineLevel="0" collapsed="false">
      <c r="V16" s="0" t="n">
        <f aca="false">SUM(V12:AE12)/$B$17</f>
        <v>2.35358462874626E-005</v>
      </c>
      <c r="AG16" s="1"/>
      <c r="AH16" s="1" t="n">
        <v>8.34594801896419</v>
      </c>
    </row>
    <row r="17" customFormat="false" ht="12.8" hidden="false" customHeight="false" outlineLevel="0" collapsed="false">
      <c r="A17" s="0" t="s">
        <v>36</v>
      </c>
      <c r="B17" s="0" t="n">
        <f aca="false">SUM(C12:J12) + SUM(V12:AE12)</f>
        <v>28088.0293018559</v>
      </c>
      <c r="AG17" s="1"/>
      <c r="AH17" s="1" t="n">
        <v>8.55306297236844</v>
      </c>
    </row>
    <row r="18" customFormat="false" ht="12.8" hidden="false" customHeight="false" outlineLevel="0" collapsed="false">
      <c r="AG18" s="1"/>
      <c r="AH18" s="1" t="n">
        <v>8.50295054775479</v>
      </c>
    </row>
    <row r="19" customFormat="false" ht="12.8" hidden="false" customHeight="false" outlineLevel="0" collapsed="false">
      <c r="AG19" s="1"/>
      <c r="AH19" s="1" t="n">
        <v>8.46076113543063</v>
      </c>
    </row>
    <row r="20" customFormat="false" ht="12.8" hidden="false" customHeight="false" outlineLevel="0" collapsed="false">
      <c r="E20" s="0" t="s">
        <v>37</v>
      </c>
      <c r="F20" s="0" t="n">
        <f aca="false">SUM(C13:J13) + V16</f>
        <v>1</v>
      </c>
      <c r="AG20" s="1"/>
      <c r="AH20" s="1" t="n">
        <v>8.44663246344413</v>
      </c>
    </row>
    <row r="21" customFormat="false" ht="12.8" hidden="false" customHeight="false" outlineLevel="0" collapsed="false">
      <c r="AG21" s="1"/>
      <c r="AH21" s="1" t="n">
        <v>8.24847972425325</v>
      </c>
    </row>
    <row r="22" customFormat="false" ht="12.8" hidden="false" customHeight="false" outlineLevel="0" collapsed="false">
      <c r="AG22" s="1"/>
      <c r="AH22" s="1" t="n">
        <v>8.45570124546725</v>
      </c>
    </row>
    <row r="23" customFormat="false" ht="12.8" hidden="false" customHeight="false" outlineLevel="0" collapsed="false">
      <c r="AG23" s="1"/>
      <c r="AH23" s="1" t="n">
        <v>8.12258103267199</v>
      </c>
    </row>
    <row r="24" customFormat="false" ht="12.8" hidden="false" customHeight="false" outlineLevel="0" collapsed="false">
      <c r="AG24" s="1"/>
      <c r="AH24" s="1" t="n">
        <v>8.40866878921343</v>
      </c>
    </row>
    <row r="25" customFormat="false" ht="12.8" hidden="false" customHeight="false" outlineLevel="0" collapsed="false">
      <c r="AG25" s="1"/>
      <c r="AH25" s="1" t="n">
        <v>8.29377753183153</v>
      </c>
    </row>
    <row r="26" customFormat="false" ht="12.8" hidden="false" customHeight="false" outlineLevel="0" collapsed="false">
      <c r="AG26" s="1"/>
      <c r="AH26" s="1" t="n">
        <v>8.33655206536861</v>
      </c>
    </row>
    <row r="27" customFormat="false" ht="12.8" hidden="false" customHeight="false" outlineLevel="0" collapsed="false">
      <c r="AG27" s="1"/>
      <c r="AH27" s="1" t="n">
        <v>8.51632260909438</v>
      </c>
    </row>
    <row r="28" customFormat="false" ht="12.8" hidden="false" customHeight="false" outlineLevel="0" collapsed="false">
      <c r="AG28" s="1"/>
      <c r="AH28" s="1" t="n">
        <v>8.45400248976472</v>
      </c>
    </row>
    <row r="29" customFormat="false" ht="12.8" hidden="false" customHeight="false" outlineLevel="0" collapsed="false">
      <c r="AG29" s="1"/>
      <c r="AH29" s="1" t="n">
        <v>8.38507725550886</v>
      </c>
    </row>
    <row r="30" customFormat="false" ht="12.8" hidden="false" customHeight="false" outlineLevel="0" collapsed="false">
      <c r="AG30" s="1"/>
      <c r="AH30" s="1" t="n">
        <v>8.59031903931731</v>
      </c>
    </row>
    <row r="31" customFormat="false" ht="12.8" hidden="false" customHeight="false" outlineLevel="0" collapsed="false">
      <c r="AG31" s="1"/>
      <c r="AH31" s="1" t="n">
        <v>3.46931825236021</v>
      </c>
    </row>
    <row r="32" customFormat="false" ht="12.8" hidden="false" customHeight="false" outlineLevel="0" collapsed="false">
      <c r="AG32" s="1"/>
      <c r="AH32" s="1" t="n">
        <v>3.43194791452312</v>
      </c>
    </row>
    <row r="33" customFormat="false" ht="12.8" hidden="false" customHeight="false" outlineLevel="0" collapsed="false">
      <c r="AG33" s="1"/>
      <c r="AH33" s="1" t="n">
        <v>3.47709132670617</v>
      </c>
    </row>
    <row r="34" customFormat="false" ht="12.8" hidden="false" customHeight="false" outlineLevel="0" collapsed="false">
      <c r="AG34" s="1"/>
      <c r="AH34" s="1" t="n">
        <v>3.50290791689412</v>
      </c>
    </row>
    <row r="35" customFormat="false" ht="12.8" hidden="false" customHeight="false" outlineLevel="0" collapsed="false">
      <c r="AG35" s="1"/>
      <c r="AH35" s="1" t="n">
        <v>3.44662660365369</v>
      </c>
    </row>
    <row r="36" customFormat="false" ht="12.8" hidden="false" customHeight="false" outlineLevel="0" collapsed="false">
      <c r="B36" s="0" t="s">
        <v>1</v>
      </c>
      <c r="C36" s="0" t="s">
        <v>38</v>
      </c>
      <c r="E36" s="4" t="s">
        <v>39</v>
      </c>
      <c r="F36" s="4" t="s">
        <v>40</v>
      </c>
      <c r="G36" s="4" t="s">
        <v>30</v>
      </c>
      <c r="AG36" s="1"/>
      <c r="AH36" s="1" t="n">
        <v>3.53144123412195</v>
      </c>
    </row>
    <row r="37" customFormat="false" ht="12.8" hidden="false" customHeight="false" outlineLevel="0" collapsed="false">
      <c r="B37" s="0" t="s">
        <v>2</v>
      </c>
      <c r="C37" s="0" t="s">
        <v>41</v>
      </c>
      <c r="E37" s="3" t="s">
        <v>42</v>
      </c>
      <c r="F37" s="3" t="s">
        <v>43</v>
      </c>
      <c r="G37" s="3" t="n">
        <v>9.84605263157895</v>
      </c>
      <c r="AG37" s="1"/>
      <c r="AH37" s="1" t="n">
        <v>3.57226564686906</v>
      </c>
    </row>
    <row r="38" customFormat="false" ht="12.8" hidden="false" customHeight="false" outlineLevel="0" collapsed="false">
      <c r="B38" s="0" t="s">
        <v>3</v>
      </c>
      <c r="C38" s="0" t="s">
        <v>44</v>
      </c>
      <c r="E38" s="3" t="s">
        <v>42</v>
      </c>
      <c r="F38" s="3" t="s">
        <v>43</v>
      </c>
      <c r="G38" s="3" t="n">
        <v>9.76105263157895</v>
      </c>
      <c r="AG38" s="1"/>
      <c r="AH38" s="1" t="n">
        <v>3.49542667582025</v>
      </c>
    </row>
    <row r="39" customFormat="false" ht="12.8" hidden="false" customHeight="false" outlineLevel="0" collapsed="false">
      <c r="B39" s="0" t="s">
        <v>45</v>
      </c>
      <c r="E39" s="3" t="s">
        <v>42</v>
      </c>
      <c r="F39" s="3" t="s">
        <v>43</v>
      </c>
      <c r="G39" s="3" t="n">
        <v>9.985</v>
      </c>
      <c r="AG39" s="1"/>
      <c r="AH39" s="1" t="n">
        <v>3.55182004341611</v>
      </c>
    </row>
    <row r="40" customFormat="false" ht="12.8" hidden="false" customHeight="false" outlineLevel="0" collapsed="false">
      <c r="B40" s="0" t="s">
        <v>46</v>
      </c>
      <c r="C40" s="0" t="n">
        <v>-1</v>
      </c>
      <c r="E40" s="3" t="s">
        <v>42</v>
      </c>
      <c r="F40" s="3" t="s">
        <v>43</v>
      </c>
      <c r="G40" s="3" t="n">
        <v>9.80210526315789</v>
      </c>
      <c r="AG40" s="1"/>
      <c r="AH40" s="1" t="n">
        <v>3.56060949518386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42</v>
      </c>
      <c r="F41" s="3" t="s">
        <v>43</v>
      </c>
      <c r="G41" s="3" t="n">
        <v>9.90763157894737</v>
      </c>
      <c r="AG41" s="1"/>
      <c r="AH41" s="1" t="n">
        <v>1.42332913651583</v>
      </c>
    </row>
    <row r="42" customFormat="false" ht="12.8" hidden="false" customHeight="false" outlineLevel="0" collapsed="false">
      <c r="E42" s="3" t="s">
        <v>42</v>
      </c>
      <c r="F42" s="3" t="s">
        <v>43</v>
      </c>
      <c r="G42" s="3" t="n">
        <v>9.98684210526316</v>
      </c>
      <c r="AG42" s="1"/>
      <c r="AH42" s="1" t="n">
        <v>1.42426692533824</v>
      </c>
    </row>
    <row r="43" customFormat="false" ht="12.8" hidden="false" customHeight="false" outlineLevel="0" collapsed="false">
      <c r="E43" s="3" t="s">
        <v>42</v>
      </c>
      <c r="F43" s="3" t="s">
        <v>43</v>
      </c>
      <c r="G43" s="3" t="n">
        <v>9.74973684210526</v>
      </c>
      <c r="AG43" s="1"/>
      <c r="AH43" s="1" t="n">
        <v>1.423102910589</v>
      </c>
    </row>
    <row r="44" customFormat="false" ht="12.8" hidden="false" customHeight="false" outlineLevel="0" collapsed="false">
      <c r="E44" s="3" t="s">
        <v>42</v>
      </c>
      <c r="F44" s="3" t="s">
        <v>43</v>
      </c>
      <c r="G44" s="3" t="n">
        <v>9.81</v>
      </c>
      <c r="AG44" s="1"/>
      <c r="AH44" s="1" t="n">
        <v>1.43295993517179</v>
      </c>
    </row>
    <row r="45" customFormat="false" ht="12.8" hidden="false" customHeight="false" outlineLevel="0" collapsed="false">
      <c r="E45" s="3" t="s">
        <v>42</v>
      </c>
      <c r="F45" s="3" t="s">
        <v>43</v>
      </c>
      <c r="G45" s="3" t="n">
        <v>9.85552631578947</v>
      </c>
      <c r="AG45" s="1"/>
      <c r="AH45" s="1" t="n">
        <v>1.42127634586873</v>
      </c>
    </row>
    <row r="46" customFormat="false" ht="12.8" hidden="false" customHeight="false" outlineLevel="0" collapsed="false">
      <c r="E46" s="3" t="s">
        <v>42</v>
      </c>
      <c r="F46" s="3" t="s">
        <v>43</v>
      </c>
      <c r="G46" s="3" t="n">
        <v>9.83894736842105</v>
      </c>
      <c r="AG46" s="1"/>
      <c r="AH46" s="1" t="n">
        <v>1.42883920858956</v>
      </c>
    </row>
    <row r="47" customFormat="false" ht="12.8" hidden="false" customHeight="false" outlineLevel="0" collapsed="false">
      <c r="E47" s="3" t="s">
        <v>42</v>
      </c>
      <c r="F47" s="3" t="s">
        <v>48</v>
      </c>
      <c r="G47" s="3" t="n">
        <v>1.01394736842105</v>
      </c>
      <c r="AG47" s="1"/>
      <c r="AH47" s="1" t="n">
        <v>1.44062503285538</v>
      </c>
    </row>
    <row r="48" customFormat="false" ht="12.8" hidden="false" customHeight="false" outlineLevel="0" collapsed="false">
      <c r="E48" s="3" t="s">
        <v>42</v>
      </c>
      <c r="F48" s="3" t="s">
        <v>48</v>
      </c>
      <c r="G48" s="3" t="n">
        <v>0.957368421052632</v>
      </c>
      <c r="AG48" s="1"/>
      <c r="AH48" s="1" t="n">
        <v>1.42384457367122</v>
      </c>
    </row>
    <row r="49" customFormat="false" ht="12.8" hidden="false" customHeight="false" outlineLevel="0" collapsed="false">
      <c r="E49" s="3" t="s">
        <v>42</v>
      </c>
      <c r="F49" s="3" t="s">
        <v>48</v>
      </c>
      <c r="G49" s="3" t="n">
        <v>1.00105263157895</v>
      </c>
      <c r="AG49" s="1"/>
      <c r="AH49" s="1" t="n">
        <v>1.42235122721901</v>
      </c>
    </row>
    <row r="50" customFormat="false" ht="12.8" hidden="false" customHeight="false" outlineLevel="0" collapsed="false">
      <c r="E50" s="3" t="s">
        <v>42</v>
      </c>
      <c r="F50" s="3" t="s">
        <v>48</v>
      </c>
      <c r="G50" s="3" t="n">
        <v>0.995263157894737</v>
      </c>
      <c r="AG50" s="1"/>
      <c r="AH50" s="1" t="n">
        <v>1.42970110084548</v>
      </c>
    </row>
    <row r="51" customFormat="false" ht="12.8" hidden="false" customHeight="false" outlineLevel="0" collapsed="false">
      <c r="E51" s="3" t="s">
        <v>42</v>
      </c>
      <c r="F51" s="3" t="s">
        <v>48</v>
      </c>
      <c r="G51" s="3" t="n">
        <v>0.932105263157895</v>
      </c>
      <c r="AG51" s="1"/>
      <c r="AH51" s="1" t="n">
        <v>8.29567390063573</v>
      </c>
    </row>
    <row r="52" customFormat="false" ht="12.8" hidden="false" customHeight="false" outlineLevel="0" collapsed="false">
      <c r="E52" s="3" t="s">
        <v>42</v>
      </c>
      <c r="F52" s="3" t="s">
        <v>48</v>
      </c>
      <c r="G52" s="3" t="n">
        <v>0.990526315789474</v>
      </c>
      <c r="AG52" s="1"/>
      <c r="AH52" s="1" t="n">
        <v>8.5747505938349</v>
      </c>
    </row>
    <row r="53" customFormat="false" ht="12.8" hidden="false" customHeight="false" outlineLevel="0" collapsed="false">
      <c r="E53" s="3" t="s">
        <v>42</v>
      </c>
      <c r="F53" s="3" t="s">
        <v>48</v>
      </c>
      <c r="G53" s="3" t="n">
        <v>0.958947368421053</v>
      </c>
      <c r="AG53" s="1"/>
      <c r="AH53" s="1" t="n">
        <v>8.17952125155519</v>
      </c>
    </row>
    <row r="54" customFormat="false" ht="12.8" hidden="false" customHeight="false" outlineLevel="0" collapsed="false">
      <c r="E54" s="3" t="s">
        <v>42</v>
      </c>
      <c r="F54" s="3" t="s">
        <v>48</v>
      </c>
      <c r="G54" s="3" t="n">
        <v>0.980263157894737</v>
      </c>
      <c r="AG54" s="1"/>
      <c r="AH54" s="1" t="n">
        <v>8.40375243437279</v>
      </c>
    </row>
    <row r="55" customFormat="false" ht="12.8" hidden="false" customHeight="false" outlineLevel="0" collapsed="false">
      <c r="E55" s="3" t="s">
        <v>42</v>
      </c>
      <c r="F55" s="3" t="s">
        <v>48</v>
      </c>
      <c r="G55" s="3" t="n">
        <v>0.987631578947368</v>
      </c>
      <c r="AG55" s="1"/>
      <c r="AH55" s="1" t="n">
        <v>8.33694387569941</v>
      </c>
    </row>
    <row r="56" customFormat="false" ht="12.8" hidden="false" customHeight="false" outlineLevel="0" collapsed="false">
      <c r="E56" s="3" t="s">
        <v>42</v>
      </c>
      <c r="F56" s="3" t="s">
        <v>48</v>
      </c>
      <c r="G56" s="3" t="n">
        <v>0.976842105263158</v>
      </c>
      <c r="AG56" s="1"/>
      <c r="AH56" s="1" t="n">
        <v>8.25213259042019</v>
      </c>
    </row>
    <row r="57" customFormat="false" ht="12.8" hidden="false" customHeight="false" outlineLevel="0" collapsed="false">
      <c r="E57" s="3" t="s">
        <v>42</v>
      </c>
      <c r="F57" s="3" t="s">
        <v>49</v>
      </c>
      <c r="G57" s="3" t="n">
        <v>1.00710526315789</v>
      </c>
      <c r="AG57" s="1"/>
      <c r="AH57" s="1" t="n">
        <v>8.45125626224405</v>
      </c>
    </row>
    <row r="58" customFormat="false" ht="12.8" hidden="false" customHeight="false" outlineLevel="0" collapsed="false">
      <c r="E58" s="3" t="s">
        <v>42</v>
      </c>
      <c r="F58" s="3" t="s">
        <v>49</v>
      </c>
      <c r="G58" s="3" t="n">
        <v>0.958684210526316</v>
      </c>
      <c r="AG58" s="1"/>
      <c r="AH58" s="1" t="n">
        <v>8.47503095206677</v>
      </c>
    </row>
    <row r="59" customFormat="false" ht="12.8" hidden="false" customHeight="false" outlineLevel="0" collapsed="false">
      <c r="E59" s="3" t="s">
        <v>42</v>
      </c>
      <c r="F59" s="3" t="s">
        <v>49</v>
      </c>
      <c r="G59" s="3" t="n">
        <v>0.993947368421053</v>
      </c>
      <c r="AG59" s="1"/>
      <c r="AH59" s="1" t="n">
        <v>8.51172766602332</v>
      </c>
    </row>
    <row r="60" customFormat="false" ht="12.8" hidden="false" customHeight="false" outlineLevel="0" collapsed="false">
      <c r="E60" s="3" t="s">
        <v>42</v>
      </c>
      <c r="F60" s="3" t="s">
        <v>49</v>
      </c>
      <c r="G60" s="3" t="n">
        <v>1</v>
      </c>
      <c r="AG60" s="1"/>
      <c r="AH60" s="1" t="n">
        <v>8.53786873862819</v>
      </c>
    </row>
    <row r="61" customFormat="false" ht="12.8" hidden="false" customHeight="false" outlineLevel="0" collapsed="false">
      <c r="E61" s="3" t="s">
        <v>42</v>
      </c>
      <c r="F61" s="3" t="s">
        <v>49</v>
      </c>
      <c r="G61" s="3" t="n">
        <v>0.932894736842105</v>
      </c>
      <c r="AG61" s="1"/>
      <c r="AH61" s="1" t="n">
        <v>8.31566591996817</v>
      </c>
    </row>
    <row r="62" customFormat="false" ht="12.8" hidden="false" customHeight="false" outlineLevel="0" collapsed="false">
      <c r="E62" s="3" t="s">
        <v>42</v>
      </c>
      <c r="F62" s="3" t="s">
        <v>49</v>
      </c>
      <c r="G62" s="3" t="n">
        <v>0.993421052631579</v>
      </c>
      <c r="AG62" s="1"/>
      <c r="AH62" s="1" t="n">
        <v>8.5056210384845</v>
      </c>
    </row>
    <row r="63" customFormat="false" ht="12.8" hidden="false" customHeight="false" outlineLevel="0" collapsed="false">
      <c r="E63" s="3" t="s">
        <v>42</v>
      </c>
      <c r="F63" s="3" t="s">
        <v>49</v>
      </c>
      <c r="G63" s="3" t="n">
        <v>0.958157894736842</v>
      </c>
      <c r="AG63" s="1"/>
      <c r="AH63" s="1" t="n">
        <v>8.13957094307512</v>
      </c>
    </row>
    <row r="64" customFormat="false" ht="12.8" hidden="false" customHeight="false" outlineLevel="0" collapsed="false">
      <c r="E64" s="3" t="s">
        <v>42</v>
      </c>
      <c r="F64" s="3" t="s">
        <v>49</v>
      </c>
      <c r="G64" s="3" t="n">
        <v>0.983947368421053</v>
      </c>
      <c r="AG64" s="1"/>
      <c r="AH64" s="1" t="n">
        <v>8.4821574682531</v>
      </c>
    </row>
    <row r="65" customFormat="false" ht="12.8" hidden="false" customHeight="false" outlineLevel="0" collapsed="false">
      <c r="E65" s="3" t="s">
        <v>42</v>
      </c>
      <c r="F65" s="3" t="s">
        <v>49</v>
      </c>
      <c r="G65" s="3" t="n">
        <v>0.981052631578947</v>
      </c>
      <c r="AG65" s="1"/>
      <c r="AH65" s="1" t="n">
        <v>8.27540565125454</v>
      </c>
    </row>
    <row r="66" customFormat="false" ht="12.8" hidden="false" customHeight="false" outlineLevel="0" collapsed="false">
      <c r="E66" s="3" t="s">
        <v>42</v>
      </c>
      <c r="F66" s="3" t="s">
        <v>49</v>
      </c>
      <c r="G66" s="3" t="n">
        <v>0.987894736842105</v>
      </c>
      <c r="AG66" s="1"/>
      <c r="AH66" s="1" t="n">
        <v>8.32428955143929</v>
      </c>
    </row>
    <row r="67" customFormat="false" ht="12.8" hidden="false" customHeight="false" outlineLevel="0" collapsed="false">
      <c r="E67" s="3" t="s">
        <v>42</v>
      </c>
      <c r="F67" s="3" t="s">
        <v>50</v>
      </c>
      <c r="G67" s="3" t="n">
        <v>9.29657894736842</v>
      </c>
      <c r="AG67" s="1"/>
      <c r="AH67" s="1" t="n">
        <v>8.47709091022996</v>
      </c>
    </row>
    <row r="68" customFormat="false" ht="12.8" hidden="false" customHeight="false" outlineLevel="0" collapsed="false">
      <c r="E68" s="3" t="s">
        <v>42</v>
      </c>
      <c r="F68" s="3" t="s">
        <v>50</v>
      </c>
      <c r="G68" s="3" t="n">
        <v>9.30842105263158</v>
      </c>
      <c r="AG68" s="1"/>
      <c r="AH68" s="1" t="n">
        <v>8.43921978657153</v>
      </c>
    </row>
    <row r="69" customFormat="false" ht="12.8" hidden="false" customHeight="false" outlineLevel="0" collapsed="false">
      <c r="E69" s="3" t="s">
        <v>42</v>
      </c>
      <c r="F69" s="3" t="s">
        <v>50</v>
      </c>
      <c r="G69" s="3" t="n">
        <v>9.43631578947368</v>
      </c>
      <c r="AG69" s="1"/>
      <c r="AH69" s="1" t="n">
        <v>8.35652933323124</v>
      </c>
    </row>
    <row r="70" customFormat="false" ht="12.8" hidden="false" customHeight="false" outlineLevel="0" collapsed="false">
      <c r="E70" s="3" t="s">
        <v>42</v>
      </c>
      <c r="F70" s="3" t="s">
        <v>50</v>
      </c>
      <c r="G70" s="3" t="n">
        <v>9.31973684210526</v>
      </c>
      <c r="AG70" s="1"/>
      <c r="AH70" s="1" t="n">
        <v>8.56763765412394</v>
      </c>
    </row>
    <row r="71" customFormat="false" ht="12.8" hidden="false" customHeight="false" outlineLevel="0" collapsed="false">
      <c r="E71" s="3" t="s">
        <v>42</v>
      </c>
      <c r="F71" s="3" t="s">
        <v>50</v>
      </c>
      <c r="G71" s="3" t="n">
        <v>9.34578947368421</v>
      </c>
      <c r="AG71" s="1"/>
      <c r="AH71" s="1" t="n">
        <v>3.49967312449781</v>
      </c>
    </row>
    <row r="72" customFormat="false" ht="12.8" hidden="false" customHeight="false" outlineLevel="0" collapsed="false">
      <c r="E72" s="3" t="s">
        <v>42</v>
      </c>
      <c r="F72" s="3" t="s">
        <v>50</v>
      </c>
      <c r="G72" s="3" t="n">
        <v>9.44315789473684</v>
      </c>
      <c r="AG72" s="1"/>
      <c r="AH72" s="1" t="n">
        <v>3.50183436301137</v>
      </c>
    </row>
    <row r="73" customFormat="false" ht="12.8" hidden="false" customHeight="false" outlineLevel="0" collapsed="false">
      <c r="E73" s="3" t="s">
        <v>42</v>
      </c>
      <c r="F73" s="3" t="s">
        <v>50</v>
      </c>
      <c r="G73" s="3" t="n">
        <v>9.19526315789474</v>
      </c>
      <c r="AG73" s="1"/>
      <c r="AH73" s="1" t="n">
        <v>3.4870732693784</v>
      </c>
    </row>
    <row r="74" customFormat="false" ht="12.8" hidden="false" customHeight="false" outlineLevel="0" collapsed="false">
      <c r="E74" s="3" t="s">
        <v>42</v>
      </c>
      <c r="F74" s="3" t="s">
        <v>50</v>
      </c>
      <c r="G74" s="3" t="n">
        <v>9.33473684210526</v>
      </c>
      <c r="AG74" s="1"/>
      <c r="AH74" s="1" t="n">
        <v>3.47118962512355</v>
      </c>
    </row>
    <row r="75" customFormat="false" ht="12.8" hidden="false" customHeight="false" outlineLevel="0" collapsed="false">
      <c r="E75" s="3" t="s">
        <v>42</v>
      </c>
      <c r="F75" s="3" t="s">
        <v>50</v>
      </c>
      <c r="G75" s="3" t="n">
        <v>9.24315789473684</v>
      </c>
      <c r="AG75" s="1"/>
      <c r="AH75" s="1" t="n">
        <v>3.47433524242774</v>
      </c>
    </row>
    <row r="76" customFormat="false" ht="12.8" hidden="false" customHeight="false" outlineLevel="0" collapsed="false">
      <c r="E76" s="3" t="s">
        <v>42</v>
      </c>
      <c r="F76" s="3" t="s">
        <v>50</v>
      </c>
      <c r="G76" s="3" t="n">
        <v>9.33078947368421</v>
      </c>
      <c r="AG76" s="1"/>
      <c r="AH76" s="1" t="n">
        <v>3.52179406632685</v>
      </c>
    </row>
    <row r="77" customFormat="false" ht="12.8" hidden="false" customHeight="false" outlineLevel="0" collapsed="false">
      <c r="E77" s="3" t="s">
        <v>42</v>
      </c>
      <c r="F77" s="3" t="s">
        <v>51</v>
      </c>
      <c r="G77" s="3" t="n">
        <v>9.83842105263158</v>
      </c>
      <c r="AG77" s="1"/>
      <c r="AH77" s="1" t="n">
        <v>3.46433847500726</v>
      </c>
    </row>
    <row r="78" customFormat="false" ht="12.8" hidden="false" customHeight="false" outlineLevel="0" collapsed="false">
      <c r="E78" s="3" t="s">
        <v>42</v>
      </c>
      <c r="F78" s="3" t="s">
        <v>51</v>
      </c>
      <c r="G78" s="3" t="n">
        <v>9.71842105263158</v>
      </c>
      <c r="AG78" s="1"/>
      <c r="AH78" s="1" t="n">
        <v>3.51598577562491</v>
      </c>
    </row>
    <row r="79" customFormat="false" ht="12.8" hidden="false" customHeight="false" outlineLevel="0" collapsed="false">
      <c r="E79" s="3" t="s">
        <v>42</v>
      </c>
      <c r="F79" s="3" t="s">
        <v>51</v>
      </c>
      <c r="G79" s="3" t="n">
        <v>9.94315789473684</v>
      </c>
      <c r="AG79" s="1"/>
      <c r="AH79" s="1" t="n">
        <v>3.52675183928323</v>
      </c>
    </row>
    <row r="80" customFormat="false" ht="12.8" hidden="false" customHeight="false" outlineLevel="0" collapsed="false">
      <c r="E80" s="3" t="s">
        <v>42</v>
      </c>
      <c r="F80" s="3" t="s">
        <v>51</v>
      </c>
      <c r="G80" s="3" t="n">
        <v>9.79131578947368</v>
      </c>
      <c r="AG80" s="1"/>
      <c r="AH80" s="1" t="n">
        <v>3.51214442347998</v>
      </c>
    </row>
    <row r="81" customFormat="false" ht="12.8" hidden="false" customHeight="false" outlineLevel="0" collapsed="false">
      <c r="E81" s="3" t="s">
        <v>42</v>
      </c>
      <c r="F81" s="3" t="s">
        <v>51</v>
      </c>
      <c r="G81" s="3" t="n">
        <v>9.91789473684211</v>
      </c>
    </row>
    <row r="82" customFormat="false" ht="12.8" hidden="false" customHeight="false" outlineLevel="0" collapsed="false">
      <c r="E82" s="3" t="s">
        <v>42</v>
      </c>
      <c r="F82" s="3" t="s">
        <v>51</v>
      </c>
      <c r="G82" s="3" t="n">
        <v>10.0384210526316</v>
      </c>
    </row>
    <row r="83" customFormat="false" ht="12.8" hidden="false" customHeight="false" outlineLevel="0" collapsed="false">
      <c r="E83" s="3" t="s">
        <v>42</v>
      </c>
      <c r="F83" s="3" t="s">
        <v>51</v>
      </c>
      <c r="G83" s="3" t="n">
        <v>9.80315789473684</v>
      </c>
    </row>
    <row r="84" customFormat="false" ht="12.8" hidden="false" customHeight="false" outlineLevel="0" collapsed="false">
      <c r="E84" s="3" t="s">
        <v>42</v>
      </c>
      <c r="F84" s="3" t="s">
        <v>51</v>
      </c>
      <c r="G84" s="3" t="n">
        <v>9.75789473684211</v>
      </c>
    </row>
    <row r="85" customFormat="false" ht="12.8" hidden="false" customHeight="false" outlineLevel="0" collapsed="false">
      <c r="E85" s="3" t="s">
        <v>42</v>
      </c>
      <c r="F85" s="3" t="s">
        <v>51</v>
      </c>
      <c r="G85" s="3" t="n">
        <v>9.78394736842105</v>
      </c>
    </row>
    <row r="86" customFormat="false" ht="12.8" hidden="false" customHeight="false" outlineLevel="0" collapsed="false">
      <c r="E86" s="3" t="s">
        <v>42</v>
      </c>
      <c r="F86" s="3" t="s">
        <v>51</v>
      </c>
      <c r="G86" s="3" t="n">
        <v>9.82736842105263</v>
      </c>
    </row>
    <row r="87" customFormat="false" ht="12.8" hidden="false" customHeight="false" outlineLevel="0" collapsed="false">
      <c r="E87" s="3" t="s">
        <v>42</v>
      </c>
      <c r="F87" s="3" t="s">
        <v>52</v>
      </c>
      <c r="G87" s="3" t="n">
        <v>1.00763157894737</v>
      </c>
    </row>
    <row r="88" customFormat="false" ht="12.8" hidden="false" customHeight="false" outlineLevel="0" collapsed="false">
      <c r="E88" s="3" t="s">
        <v>42</v>
      </c>
      <c r="F88" s="3" t="s">
        <v>52</v>
      </c>
      <c r="G88" s="3" t="n">
        <v>0.965526315789474</v>
      </c>
    </row>
    <row r="89" customFormat="false" ht="12.8" hidden="false" customHeight="false" outlineLevel="0" collapsed="false">
      <c r="E89" s="3" t="s">
        <v>42</v>
      </c>
      <c r="F89" s="3" t="s">
        <v>52</v>
      </c>
      <c r="G89" s="3" t="n">
        <v>0.994210526315789</v>
      </c>
    </row>
    <row r="90" customFormat="false" ht="12.8" hidden="false" customHeight="false" outlineLevel="0" collapsed="false">
      <c r="E90" s="3" t="s">
        <v>42</v>
      </c>
      <c r="F90" s="3" t="s">
        <v>52</v>
      </c>
      <c r="G90" s="3" t="n">
        <v>1.00657894736842</v>
      </c>
    </row>
    <row r="91" customFormat="false" ht="12.8" hidden="false" customHeight="false" outlineLevel="0" collapsed="false">
      <c r="E91" s="3" t="s">
        <v>42</v>
      </c>
      <c r="F91" s="3" t="s">
        <v>52</v>
      </c>
      <c r="G91" s="3" t="n">
        <v>0.940526315789474</v>
      </c>
    </row>
    <row r="92" customFormat="false" ht="12.8" hidden="false" customHeight="false" outlineLevel="0" collapsed="false">
      <c r="E92" s="3" t="s">
        <v>42</v>
      </c>
      <c r="F92" s="3" t="s">
        <v>52</v>
      </c>
      <c r="G92" s="3" t="n">
        <v>0.989210526315789</v>
      </c>
    </row>
    <row r="93" customFormat="false" ht="12.8" hidden="false" customHeight="false" outlineLevel="0" collapsed="false">
      <c r="E93" s="3" t="s">
        <v>42</v>
      </c>
      <c r="F93" s="3" t="s">
        <v>52</v>
      </c>
      <c r="G93" s="3" t="n">
        <v>0.956052631578947</v>
      </c>
    </row>
    <row r="94" customFormat="false" ht="12.8" hidden="false" customHeight="false" outlineLevel="0" collapsed="false">
      <c r="E94" s="3" t="s">
        <v>42</v>
      </c>
      <c r="F94" s="3" t="s">
        <v>52</v>
      </c>
      <c r="G94" s="3" t="n">
        <v>0.992105263157895</v>
      </c>
    </row>
    <row r="95" customFormat="false" ht="12.8" hidden="false" customHeight="false" outlineLevel="0" collapsed="false">
      <c r="E95" s="3" t="s">
        <v>42</v>
      </c>
      <c r="F95" s="3" t="s">
        <v>52</v>
      </c>
      <c r="G95" s="3" t="n">
        <v>0.977368421052632</v>
      </c>
    </row>
    <row r="96" customFormat="false" ht="12.8" hidden="false" customHeight="false" outlineLevel="0" collapsed="false">
      <c r="E96" s="3" t="s">
        <v>42</v>
      </c>
      <c r="F96" s="3" t="s">
        <v>52</v>
      </c>
      <c r="G96" s="3" t="n">
        <v>0.978157894736842</v>
      </c>
    </row>
    <row r="97" customFormat="false" ht="12.8" hidden="false" customHeight="false" outlineLevel="0" collapsed="false">
      <c r="E97" s="3" t="s">
        <v>42</v>
      </c>
      <c r="F97" s="3" t="s">
        <v>53</v>
      </c>
      <c r="G97" s="3" t="n">
        <v>1.01289473684211</v>
      </c>
    </row>
    <row r="98" customFormat="false" ht="12.8" hidden="false" customHeight="false" outlineLevel="0" collapsed="false">
      <c r="E98" s="3" t="s">
        <v>42</v>
      </c>
      <c r="F98" s="3" t="s">
        <v>53</v>
      </c>
      <c r="G98" s="3" t="n">
        <v>0.953421052631579</v>
      </c>
    </row>
    <row r="99" customFormat="false" ht="12.8" hidden="false" customHeight="false" outlineLevel="0" collapsed="false">
      <c r="E99" s="3" t="s">
        <v>42</v>
      </c>
      <c r="F99" s="3" t="s">
        <v>53</v>
      </c>
      <c r="G99" s="3" t="n">
        <v>0.991842105263158</v>
      </c>
    </row>
    <row r="100" customFormat="false" ht="12.8" hidden="false" customHeight="false" outlineLevel="0" collapsed="false">
      <c r="E100" s="3" t="s">
        <v>42</v>
      </c>
      <c r="F100" s="3" t="s">
        <v>53</v>
      </c>
      <c r="G100" s="3" t="n">
        <v>1</v>
      </c>
    </row>
    <row r="101" customFormat="false" ht="12.8" hidden="false" customHeight="false" outlineLevel="0" collapsed="false">
      <c r="E101" s="3" t="s">
        <v>42</v>
      </c>
      <c r="F101" s="3" t="s">
        <v>53</v>
      </c>
      <c r="G101" s="3" t="n">
        <v>0.938157894736842</v>
      </c>
    </row>
    <row r="102" customFormat="false" ht="12.8" hidden="false" customHeight="false" outlineLevel="0" collapsed="false">
      <c r="E102" s="3" t="s">
        <v>42</v>
      </c>
      <c r="F102" s="3" t="s">
        <v>53</v>
      </c>
      <c r="G102" s="3" t="n">
        <v>0.999210526315789</v>
      </c>
    </row>
    <row r="103" customFormat="false" ht="12.8" hidden="false" customHeight="false" outlineLevel="0" collapsed="false">
      <c r="E103" s="3" t="s">
        <v>42</v>
      </c>
      <c r="F103" s="3" t="s">
        <v>53</v>
      </c>
      <c r="G103" s="3" t="n">
        <v>0.952105263157895</v>
      </c>
    </row>
    <row r="104" customFormat="false" ht="12.8" hidden="false" customHeight="false" outlineLevel="0" collapsed="false">
      <c r="E104" s="3" t="s">
        <v>42</v>
      </c>
      <c r="F104" s="3" t="s">
        <v>53</v>
      </c>
      <c r="G104" s="3" t="n">
        <v>0.983947368421053</v>
      </c>
    </row>
    <row r="105" customFormat="false" ht="12.8" hidden="false" customHeight="false" outlineLevel="0" collapsed="false">
      <c r="E105" s="3" t="s">
        <v>42</v>
      </c>
      <c r="F105" s="3" t="s">
        <v>53</v>
      </c>
      <c r="G105" s="3" t="n">
        <v>0.977894736842105</v>
      </c>
    </row>
    <row r="106" customFormat="false" ht="12.8" hidden="false" customHeight="false" outlineLevel="0" collapsed="false">
      <c r="E106" s="3" t="s">
        <v>42</v>
      </c>
      <c r="F106" s="3" t="s">
        <v>53</v>
      </c>
      <c r="G106" s="3" t="n">
        <v>0.981052631578947</v>
      </c>
    </row>
    <row r="107" customFormat="false" ht="12.8" hidden="false" customHeight="false" outlineLevel="0" collapsed="false">
      <c r="E107" s="3" t="s">
        <v>42</v>
      </c>
      <c r="F107" s="3" t="s">
        <v>54</v>
      </c>
      <c r="G107" s="3" t="n">
        <v>9.34868421052632</v>
      </c>
    </row>
    <row r="108" customFormat="false" ht="12.8" hidden="false" customHeight="false" outlineLevel="0" collapsed="false">
      <c r="E108" s="3" t="s">
        <v>42</v>
      </c>
      <c r="F108" s="3" t="s">
        <v>54</v>
      </c>
      <c r="G108" s="3" t="n">
        <v>9.33289473684211</v>
      </c>
    </row>
    <row r="109" customFormat="false" ht="12.8" hidden="false" customHeight="false" outlineLevel="0" collapsed="false">
      <c r="E109" s="3" t="s">
        <v>42</v>
      </c>
      <c r="F109" s="3" t="s">
        <v>54</v>
      </c>
      <c r="G109" s="3" t="n">
        <v>9.40842105263158</v>
      </c>
    </row>
    <row r="110" customFormat="false" ht="12.8" hidden="false" customHeight="false" outlineLevel="0" collapsed="false">
      <c r="E110" s="3" t="s">
        <v>42</v>
      </c>
      <c r="F110" s="3" t="s">
        <v>54</v>
      </c>
      <c r="G110" s="3" t="n">
        <v>9.26684210526316</v>
      </c>
    </row>
    <row r="111" customFormat="false" ht="12.8" hidden="false" customHeight="false" outlineLevel="0" collapsed="false">
      <c r="E111" s="3" t="s">
        <v>42</v>
      </c>
      <c r="F111" s="3" t="s">
        <v>54</v>
      </c>
      <c r="G111" s="3" t="n">
        <v>9.35552631578947</v>
      </c>
    </row>
    <row r="112" customFormat="false" ht="12.8" hidden="false" customHeight="false" outlineLevel="0" collapsed="false">
      <c r="E112" s="3" t="s">
        <v>42</v>
      </c>
      <c r="F112" s="3" t="s">
        <v>54</v>
      </c>
      <c r="G112" s="3" t="n">
        <v>9.36184210526316</v>
      </c>
    </row>
    <row r="113" customFormat="false" ht="12.8" hidden="false" customHeight="false" outlineLevel="0" collapsed="false">
      <c r="E113" s="3" t="s">
        <v>42</v>
      </c>
      <c r="F113" s="3" t="s">
        <v>54</v>
      </c>
      <c r="G113" s="3" t="n">
        <v>9.20921052631579</v>
      </c>
    </row>
    <row r="114" customFormat="false" ht="12.8" hidden="false" customHeight="false" outlineLevel="0" collapsed="false">
      <c r="E114" s="3" t="s">
        <v>42</v>
      </c>
      <c r="F114" s="3" t="s">
        <v>54</v>
      </c>
      <c r="G114" s="3" t="n">
        <v>9.19368421052632</v>
      </c>
    </row>
    <row r="115" customFormat="false" ht="12.8" hidden="false" customHeight="false" outlineLevel="0" collapsed="false">
      <c r="E115" s="3" t="s">
        <v>42</v>
      </c>
      <c r="F115" s="3" t="s">
        <v>54</v>
      </c>
      <c r="G115" s="3" t="n">
        <v>9.32842105263158</v>
      </c>
    </row>
    <row r="116" customFormat="false" ht="12.8" hidden="false" customHeight="false" outlineLevel="0" collapsed="false">
      <c r="E116" s="3" t="s">
        <v>42</v>
      </c>
      <c r="F116" s="3" t="s">
        <v>54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/>
  <dcterms:modified xsi:type="dcterms:W3CDTF">2020-06-12T16:28:57Z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