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<sst xmlns="http://schemas.openxmlformats.org/spreadsheetml/2006/main" count="19" uniqueCount="17">
  <si>
    <t xml:space="preserve">Scenario</t>
  </si>
  <si>
    <t xml:space="preserve">Config</t>
  </si>
  <si>
    <t xml:space="preserve">Remote</t>
  </si>
  <si>
    <t xml:space="preserve">Disk</t>
  </si>
  <si>
    <t xml:space="preserve">Proc</t>
  </si>
  <si>
    <t xml:space="preserve">rho</t>
  </si>
  <si>
    <t xml:space="preserve">P{N1&gt;=j}</t>
  </si>
  <si>
    <t xml:space="preserve">Rho2^i</t>
  </si>
  <si>
    <t xml:space="preserve">Rho3 ^i</t>
  </si>
  <si>
    <t xml:space="preserve">sc</t>
  </si>
  <si>
    <t xml:space="preserve">pi</t>
  </si>
  <si>
    <t xml:space="preserve">mi</t>
  </si>
  <si>
    <t xml:space="preserve">jobs</t>
  </si>
  <si>
    <t xml:space="preserve">Utilization</t>
  </si>
  <si>
    <t xml:space="preserve">Throughput</t>
  </si>
  <si>
    <t xml:space="preserve">E[Ni]</t>
  </si>
  <si>
    <t xml:space="preserve">ResponseTime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</si>
</sst>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6" min="6" style="0" width="13.75"/>
  </cols>
  <sheetData>
    <row r="1" customFormat="false" ht="12.8" hidden="false" customHeight="false" outlineLevel="0" collapsed="false">
      <c r="A1" s="0" t="s">
        <v>0</v>
      </c>
      <c r="F1" s="0" t="s">
        <v>1</v>
      </c>
      <c r="G1" s="0" t="s">
        <v>2</v>
      </c>
      <c r="H1" s="0" t="s">
        <v>3</v>
      </c>
      <c r="I1" s="0" t="s">
        <v>4</v>
      </c>
      <c r="L1" s="0" t="s">
        <v>5</v>
      </c>
      <c r="M1" s="0" t="n">
        <v>1</v>
      </c>
      <c r="N1" s="0" t="n">
        <v>1</v>
      </c>
      <c r="O1" s="0" t="n">
        <v>0.1</v>
      </c>
      <c r="P1" s="0" t="s">
        <v>6</v>
      </c>
      <c r="S1" s="0" t="s">
        <v>7</v>
      </c>
      <c r="T1" s="0" t="s">
        <v>8</v>
      </c>
    </row>
    <row r="2" customFormat="false" ht="12.8" hidden="false" customHeight="false" outlineLevel="0" collapsed="false">
      <c r="A2" s="0" t="s">
        <v>9</v>
      </c>
      <c r="B2" s="0" t="n">
        <v>1</v>
      </c>
      <c r="C2" s="0" t="n">
        <v>2</v>
      </c>
      <c r="D2" s="0" t="n">
        <v>3</v>
      </c>
      <c r="F2" s="0" t="s">
        <v>9</v>
      </c>
      <c r="G2" s="0" t="n">
        <v>1</v>
      </c>
      <c r="H2" s="0" t="n">
        <v>2</v>
      </c>
      <c r="I2" s="0" t="n">
        <v>3</v>
      </c>
      <c r="L2" s="0" t="s">
        <v>9</v>
      </c>
      <c r="M2" s="0" t="n">
        <v>1</v>
      </c>
      <c r="N2" s="0" t="n">
        <v>2</v>
      </c>
      <c r="O2" s="0" t="n">
        <v>3</v>
      </c>
      <c r="P2" s="0" t="n">
        <v>1</v>
      </c>
      <c r="Q2" s="0" t="n">
        <v>2</v>
      </c>
      <c r="R2" s="0" t="n">
        <v>3</v>
      </c>
    </row>
    <row r="3" customFormat="false" ht="12.8" hidden="false" customHeight="false" outlineLevel="0" collapsed="false">
      <c r="A3" s="0" t="s">
        <v>10</v>
      </c>
      <c r="B3" s="0" t="n">
        <v>0.33</v>
      </c>
      <c r="C3" s="0" t="n">
        <v>0.33</v>
      </c>
      <c r="D3" s="0" t="n">
        <v>0.34</v>
      </c>
      <c r="F3" s="0" t="s">
        <v>11</v>
      </c>
      <c r="G3" s="0" t="n">
        <v>0.01</v>
      </c>
      <c r="H3" s="0" t="n">
        <v>0.01</v>
      </c>
      <c r="I3" s="0" t="n">
        <v>0.01</v>
      </c>
      <c r="L3" s="0" t="s">
        <v>12</v>
      </c>
    </row>
    <row r="4" customFormat="false" ht="12.8" hidden="false" customHeight="false" outlineLevel="0" collapsed="false">
      <c r="L4" s="0" t="n">
        <v>0</v>
      </c>
      <c r="M4" s="0" t="n">
        <v>1</v>
      </c>
      <c r="N4" s="0" t="n">
        <v>1</v>
      </c>
      <c r="O4" s="0" t="n">
        <v>1</v>
      </c>
      <c r="P4" s="0" t="n">
        <f aca="false">$P$26*$O4/$O$25</f>
        <v>0.0411167512690355</v>
      </c>
      <c r="Q4" s="0" t="n">
        <f aca="false">Q$26*$O4/$O$25</f>
        <v>0.0411167512690355</v>
      </c>
      <c r="R4" s="0" t="n">
        <f aca="false">$O4/$O$25*T4</f>
        <v>0.00411167512690355</v>
      </c>
      <c r="T4" s="0" t="n">
        <v>0.1</v>
      </c>
      <c r="U4" s="0" t="n">
        <v>1</v>
      </c>
      <c r="V4" s="0" t="n">
        <v>0.01</v>
      </c>
    </row>
    <row r="5" customFormat="false" ht="12.8" hidden="false" customHeight="false" outlineLevel="0" collapsed="false">
      <c r="L5" s="0" t="n">
        <f aca="false">L4+1</f>
        <v>1</v>
      </c>
      <c r="M5" s="0" t="n">
        <v>1</v>
      </c>
      <c r="N5" s="0" t="n">
        <f aca="false">M5+N$1*N4</f>
        <v>2</v>
      </c>
      <c r="O5" s="0" t="n">
        <f aca="false">N5+O$1*O4</f>
        <v>2.1</v>
      </c>
      <c r="P5" s="0" t="n">
        <f aca="false">$P$26*$O5/$O$25</f>
        <v>0.0863451776649746</v>
      </c>
      <c r="Q5" s="0" t="n">
        <f aca="false">Q$26*$O5/$O$25</f>
        <v>0.0863451776649746</v>
      </c>
      <c r="R5" s="0" t="n">
        <f aca="false">$O5/$O$25*T5</f>
        <v>0.000863451776649746</v>
      </c>
      <c r="T5" s="0" t="n">
        <f aca="false">0.1*T4</f>
        <v>0.01</v>
      </c>
      <c r="U5" s="0" t="n">
        <v>1</v>
      </c>
      <c r="V5" s="0" t="n">
        <f aca="false">0.01*V4</f>
        <v>0.0001</v>
      </c>
    </row>
    <row r="6" customFormat="false" ht="12.8" hidden="false" customHeight="false" outlineLevel="0" collapsed="false">
      <c r="F6" s="0" t="s">
        <v>13</v>
      </c>
      <c r="G6" s="0" t="n">
        <f aca="false">M1*$O$24/$O$25</f>
        <v>0.954314720812183</v>
      </c>
      <c r="H6" s="0" t="n">
        <f aca="false">N1*$O$24/$O$25</f>
        <v>0.954314720812183</v>
      </c>
      <c r="I6" s="0" t="n">
        <f aca="false">O1*$O$24/$O$25</f>
        <v>0.0954314720812183</v>
      </c>
      <c r="L6" s="0" t="n">
        <f aca="false">L5+1</f>
        <v>2</v>
      </c>
      <c r="M6" s="0" t="n">
        <v>1</v>
      </c>
      <c r="N6" s="0" t="n">
        <f aca="false">M6+N$1*N5</f>
        <v>3</v>
      </c>
      <c r="O6" s="0" t="n">
        <f aca="false">N6+O$1*O5</f>
        <v>3.21</v>
      </c>
      <c r="P6" s="0" t="n">
        <f aca="false">$P$26*$O6/$O$25</f>
        <v>0.131984771573604</v>
      </c>
      <c r="Q6" s="0" t="n">
        <f aca="false">Q$26*$O6/$O$25</f>
        <v>0.131984771573604</v>
      </c>
      <c r="R6" s="0" t="n">
        <f aca="false">$O6/$O$25*T6</f>
        <v>0.000131984771573604</v>
      </c>
      <c r="T6" s="0" t="n">
        <f aca="false">0.1*T5</f>
        <v>0.001</v>
      </c>
      <c r="U6" s="0" t="n">
        <v>1</v>
      </c>
      <c r="V6" s="0" t="n">
        <f aca="false">0.01*V5</f>
        <v>1E-006</v>
      </c>
    </row>
    <row r="7" customFormat="false" ht="12.8" hidden="false" customHeight="false" outlineLevel="0" collapsed="false">
      <c r="F7" s="0" t="s">
        <v>14</v>
      </c>
      <c r="G7" s="0" t="n">
        <f aca="false">G3*M1*$O$24/$O$25</f>
        <v>0.00954314720812183</v>
      </c>
      <c r="H7" s="0" t="n">
        <f aca="false">H3*N1*$O$24/$O$25</f>
        <v>0.00954314720812183</v>
      </c>
      <c r="I7" s="0" t="n">
        <f aca="false">I3*O1*$O$24/$O$25</f>
        <v>0.000954314720812183</v>
      </c>
      <c r="L7" s="0" t="n">
        <f aca="false">L6+1</f>
        <v>3</v>
      </c>
      <c r="M7" s="0" t="n">
        <v>1</v>
      </c>
      <c r="N7" s="0" t="n">
        <f aca="false">M7+N$1*N6</f>
        <v>4</v>
      </c>
      <c r="O7" s="0" t="n">
        <f aca="false">N7+O$1*O6</f>
        <v>4.321</v>
      </c>
      <c r="P7" s="0" t="n">
        <f aca="false">$P$26*$O7/$O$25</f>
        <v>0.177665482233502</v>
      </c>
      <c r="Q7" s="0" t="n">
        <f aca="false">Q$26*$O7/$O$25</f>
        <v>0.177665482233502</v>
      </c>
      <c r="R7" s="0" t="n">
        <f aca="false">$O7/$O$25*T7</f>
        <v>1.77665482233503E-005</v>
      </c>
      <c r="T7" s="0" t="n">
        <f aca="false">0.1*T6</f>
        <v>0.0001</v>
      </c>
      <c r="U7" s="0" t="n">
        <v>1</v>
      </c>
      <c r="V7" s="0" t="n">
        <f aca="false">0.01*V6</f>
        <v>1E-008</v>
      </c>
    </row>
    <row r="8" customFormat="false" ht="12.8" hidden="false" customHeight="false" outlineLevel="0" collapsed="false">
      <c r="L8" s="0" t="n">
        <f aca="false">L7+1</f>
        <v>4</v>
      </c>
      <c r="M8" s="0" t="n">
        <v>1</v>
      </c>
      <c r="N8" s="0" t="n">
        <f aca="false">M8+N$1*N7</f>
        <v>5</v>
      </c>
      <c r="O8" s="0" t="n">
        <f aca="false">N8+O$1*O7</f>
        <v>5.4321</v>
      </c>
      <c r="P8" s="0" t="n">
        <f aca="false">$P$26*$O8/$O$25</f>
        <v>0.223350304568528</v>
      </c>
      <c r="Q8" s="0" t="n">
        <f aca="false">Q$26*$O8/$O$25</f>
        <v>0.223350304568528</v>
      </c>
      <c r="R8" s="0" t="n">
        <f aca="false">$O8/$O$25*T8</f>
        <v>2.23350304568528E-006</v>
      </c>
      <c r="T8" s="0" t="n">
        <f aca="false">0.1*T7</f>
        <v>1E-005</v>
      </c>
      <c r="U8" s="0" t="n">
        <v>1</v>
      </c>
      <c r="V8" s="0" t="n">
        <f aca="false">0.01*V7</f>
        <v>1E-010</v>
      </c>
    </row>
    <row r="9" customFormat="false" ht="12.8" hidden="false" customHeight="false" outlineLevel="0" collapsed="false">
      <c r="F9" s="0" t="s">
        <v>15</v>
      </c>
      <c r="G9" s="0" t="n">
        <f aca="false">SUM(P4:P25)</f>
        <v>11.4472645234067</v>
      </c>
      <c r="H9" s="0" t="n">
        <f aca="false">SUM(Q4:Q25)</f>
        <v>11.4472645234067</v>
      </c>
      <c r="I9" s="0" t="n">
        <f aca="false">SUM(R4:R25)</f>
        <v>0.00512741629492898</v>
      </c>
      <c r="L9" s="0" t="n">
        <f aca="false">L8+1</f>
        <v>5</v>
      </c>
      <c r="M9" s="0" t="n">
        <v>1</v>
      </c>
      <c r="N9" s="0" t="n">
        <f aca="false">M9+N$1*N8</f>
        <v>6</v>
      </c>
      <c r="O9" s="0" t="n">
        <f aca="false">N9+O$1*O8</f>
        <v>6.54321</v>
      </c>
      <c r="P9" s="0" t="n">
        <f aca="false">$P$26*$O9/$O$25</f>
        <v>0.269035538071066</v>
      </c>
      <c r="Q9" s="0" t="n">
        <f aca="false">Q$26*$O9/$O$25</f>
        <v>0.269035538071066</v>
      </c>
      <c r="R9" s="0" t="n">
        <f aca="false">$O9/$O$25*T9</f>
        <v>2.69035538071066E-007</v>
      </c>
      <c r="T9" s="0" t="n">
        <f aca="false">0.1*T8</f>
        <v>1E-006</v>
      </c>
      <c r="U9" s="0" t="n">
        <v>1</v>
      </c>
      <c r="V9" s="0" t="n">
        <f aca="false">0.01*V8</f>
        <v>1E-012</v>
      </c>
    </row>
    <row r="10" customFormat="false" ht="12.8" hidden="false" customHeight="false" outlineLevel="0" collapsed="false">
      <c r="F10" s="0" t="s">
        <v>16</v>
      </c>
      <c r="G10" s="0" t="n">
        <f aca="false">G9/G7</f>
        <v>1199.52718676123</v>
      </c>
      <c r="H10" s="0" t="n">
        <f aca="false">H9/H7</f>
        <v>1199.52718676123</v>
      </c>
      <c r="I10" s="0" t="n">
        <f aca="false">I9/I7</f>
        <v>5.37287771330324</v>
      </c>
      <c r="L10" s="0" t="n">
        <f aca="false">L9+1</f>
        <v>6</v>
      </c>
      <c r="M10" s="0" t="n">
        <v>1</v>
      </c>
      <c r="N10" s="0" t="n">
        <f aca="false">M10+N$1*N9</f>
        <v>7</v>
      </c>
      <c r="O10" s="0" t="n">
        <f aca="false">N10+O$1*O9</f>
        <v>7.654321</v>
      </c>
      <c r="P10" s="0" t="n">
        <f aca="false">$P$26*$O10/$O$25</f>
        <v>0.314720812690355</v>
      </c>
      <c r="Q10" s="0" t="n">
        <f aca="false">Q$26*$O10/$O$25</f>
        <v>0.314720812690355</v>
      </c>
      <c r="R10" s="0" t="n">
        <f aca="false">$O10/$O$25*T10</f>
        <v>3.14720812690356E-008</v>
      </c>
      <c r="T10" s="0" t="n">
        <f aca="false">0.1*T9</f>
        <v>1E-007</v>
      </c>
      <c r="U10" s="0" t="n">
        <v>1</v>
      </c>
      <c r="V10" s="0" t="n">
        <f aca="false">0.01*V9</f>
        <v>1E-014</v>
      </c>
    </row>
    <row r="11" customFormat="false" ht="12.8" hidden="false" customHeight="false" outlineLevel="0" collapsed="false">
      <c r="L11" s="0" t="n">
        <f aca="false">L10+1</f>
        <v>7</v>
      </c>
      <c r="M11" s="0" t="n">
        <v>1</v>
      </c>
      <c r="N11" s="0" t="n">
        <f aca="false">M11+N$1*N10</f>
        <v>8</v>
      </c>
      <c r="O11" s="0" t="n">
        <f aca="false">N11+O$1*O10</f>
        <v>8.7654321</v>
      </c>
      <c r="P11" s="0" t="n">
        <f aca="false">$P$26*$O11/$O$25</f>
        <v>0.36040609142132</v>
      </c>
      <c r="Q11" s="0" t="n">
        <f aca="false">Q$26*$O11/$O$25</f>
        <v>0.36040609142132</v>
      </c>
      <c r="R11" s="0" t="n">
        <f aca="false">$O11/$O$25*T11</f>
        <v>3.6040609142132E-009</v>
      </c>
      <c r="T11" s="0" t="n">
        <f aca="false">0.1*T10</f>
        <v>1E-008</v>
      </c>
      <c r="U11" s="0" t="n">
        <v>1</v>
      </c>
      <c r="V11" s="0" t="n">
        <f aca="false">0.01*V10</f>
        <v>1E-016</v>
      </c>
    </row>
    <row r="12" customFormat="false" ht="12.8" hidden="false" customHeight="false" outlineLevel="0" collapsed="false">
      <c r="L12" s="0" t="n">
        <f aca="false">L11+1</f>
        <v>8</v>
      </c>
      <c r="M12" s="0" t="n">
        <v>1</v>
      </c>
      <c r="N12" s="0" t="n">
        <f aca="false">M12+N$1*N11</f>
        <v>9</v>
      </c>
      <c r="O12" s="0" t="n">
        <f aca="false">N12+O$1*O11</f>
        <v>9.87654321</v>
      </c>
      <c r="P12" s="0" t="n">
        <f aca="false">$P$26*$O12/$O$25</f>
        <v>0.406091370563451</v>
      </c>
      <c r="Q12" s="0" t="n">
        <f aca="false">Q$26*$O12/$O$25</f>
        <v>0.406091370563451</v>
      </c>
      <c r="R12" s="0" t="n">
        <f aca="false">$O12/$O$25*T12</f>
        <v>4.06091370563452E-010</v>
      </c>
      <c r="T12" s="0" t="n">
        <f aca="false">0.1*T11</f>
        <v>1E-009</v>
      </c>
      <c r="U12" s="0" t="n">
        <v>1</v>
      </c>
      <c r="V12" s="0" t="n">
        <f aca="false">0.01*V11</f>
        <v>1E-018</v>
      </c>
    </row>
    <row r="13" customFormat="false" ht="12.8" hidden="false" customHeight="false" outlineLevel="0" collapsed="false">
      <c r="L13" s="0" t="n">
        <f aca="false">L12+1</f>
        <v>9</v>
      </c>
      <c r="M13" s="0" t="n">
        <v>1</v>
      </c>
      <c r="N13" s="0" t="n">
        <f aca="false">M13+N$1*N12</f>
        <v>10</v>
      </c>
      <c r="O13" s="0" t="n">
        <f aca="false">N13+O$1*O12</f>
        <v>10.987654321</v>
      </c>
      <c r="P13" s="0" t="n">
        <f aca="false">$P$26*$O13/$O$25</f>
        <v>0.4517766497467</v>
      </c>
      <c r="Q13" s="0" t="n">
        <f aca="false">Q$26*$O13/$O$25</f>
        <v>0.4517766497467</v>
      </c>
      <c r="R13" s="0" t="n">
        <f aca="false">$O13/$O$25*T13</f>
        <v>4.51776649746701E-011</v>
      </c>
      <c r="T13" s="0" t="n">
        <f aca="false">0.1*T12</f>
        <v>1E-010</v>
      </c>
      <c r="U13" s="0" t="n">
        <v>1</v>
      </c>
      <c r="V13" s="0" t="n">
        <f aca="false">0.01*V12</f>
        <v>1E-020</v>
      </c>
    </row>
    <row r="14" customFormat="false" ht="12.8" hidden="false" customHeight="false" outlineLevel="0" collapsed="false">
      <c r="L14" s="0" t="n">
        <f aca="false">L13+1</f>
        <v>10</v>
      </c>
      <c r="M14" s="0" t="n">
        <v>1</v>
      </c>
      <c r="N14" s="0" t="n">
        <f aca="false">M14+N$1*N13</f>
        <v>11</v>
      </c>
      <c r="O14" s="0" t="n">
        <f aca="false">N14+O$1*O13</f>
        <v>12.0987654321</v>
      </c>
      <c r="P14" s="0" t="n">
        <f aca="false">$P$26*$O14/$O$25</f>
        <v>0.497461928934061</v>
      </c>
      <c r="Q14" s="0" t="n">
        <f aca="false">Q$26*$O14/$O$25</f>
        <v>0.497461928934061</v>
      </c>
      <c r="R14" s="0" t="n">
        <f aca="false">$O14/$O$25*T14</f>
        <v>4.97461928934061E-012</v>
      </c>
      <c r="T14" s="0" t="n">
        <f aca="false">0.1*T13</f>
        <v>1E-011</v>
      </c>
      <c r="U14" s="0" t="n">
        <v>1</v>
      </c>
      <c r="V14" s="0" t="n">
        <f aca="false">0.01*V13</f>
        <v>1E-022</v>
      </c>
    </row>
    <row r="15" customFormat="false" ht="12.8" hidden="false" customHeight="false" outlineLevel="0" collapsed="false">
      <c r="L15" s="0" t="n">
        <f aca="false">L14+1</f>
        <v>11</v>
      </c>
      <c r="M15" s="0" t="n">
        <v>1</v>
      </c>
      <c r="N15" s="0" t="n">
        <f aca="false">M15+N$1*N14</f>
        <v>12</v>
      </c>
      <c r="O15" s="0" t="n">
        <f aca="false">N15+O$1*O14</f>
        <v>13.20987654321</v>
      </c>
      <c r="P15" s="0" t="n">
        <f aca="false">$P$26*$O15/$O$25</f>
        <v>0.543147208121832</v>
      </c>
      <c r="Q15" s="0" t="n">
        <f aca="false">Q$26*$O15/$O$25</f>
        <v>0.543147208121832</v>
      </c>
      <c r="R15" s="0" t="n">
        <f aca="false">$O15/$O$25*T15</f>
        <v>5.43147208121833E-013</v>
      </c>
      <c r="T15" s="0" t="n">
        <f aca="false">0.1*T14</f>
        <v>1E-012</v>
      </c>
      <c r="U15" s="0" t="n">
        <v>1</v>
      </c>
      <c r="V15" s="0" t="n">
        <f aca="false">0.01*V14</f>
        <v>1E-024</v>
      </c>
    </row>
    <row r="16" customFormat="false" ht="12.8" hidden="false" customHeight="false" outlineLevel="0" collapsed="false">
      <c r="L16" s="0" t="n">
        <f aca="false">L15+1</f>
        <v>12</v>
      </c>
      <c r="M16" s="0" t="n">
        <v>1</v>
      </c>
      <c r="N16" s="0" t="n">
        <f aca="false">M16+N$1*N15</f>
        <v>13</v>
      </c>
      <c r="O16" s="0" t="n">
        <f aca="false">N16+O$1*O15</f>
        <v>14.320987654321</v>
      </c>
      <c r="P16" s="0" t="n">
        <f aca="false">$P$26*$O16/$O$25</f>
        <v>0.588832487309645</v>
      </c>
      <c r="Q16" s="0" t="n">
        <f aca="false">Q$26*$O16/$O$25</f>
        <v>0.588832487309645</v>
      </c>
      <c r="R16" s="0" t="n">
        <f aca="false">$O16/$O$25*T16</f>
        <v>5.88832487309646E-014</v>
      </c>
      <c r="T16" s="0" t="n">
        <f aca="false">0.1*T15</f>
        <v>1E-013</v>
      </c>
      <c r="U16" s="0" t="n">
        <v>1</v>
      </c>
      <c r="V16" s="0" t="n">
        <f aca="false">0.01*V15</f>
        <v>1E-026</v>
      </c>
    </row>
    <row r="17" customFormat="false" ht="12.8" hidden="false" customHeight="false" outlineLevel="0" collapsed="false">
      <c r="L17" s="0" t="n">
        <f aca="false">L16+1</f>
        <v>13</v>
      </c>
      <c r="M17" s="0" t="n">
        <v>1</v>
      </c>
      <c r="N17" s="0" t="n">
        <f aca="false">M17+N$1*N16</f>
        <v>14</v>
      </c>
      <c r="O17" s="0" t="n">
        <f aca="false">N17+O$1*O16</f>
        <v>15.4320987654321</v>
      </c>
      <c r="P17" s="0" t="n">
        <f aca="false">$P$26*$O17/$O$25</f>
        <v>0.634517766497462</v>
      </c>
      <c r="Q17" s="0" t="n">
        <f aca="false">Q$26*$O17/$O$25</f>
        <v>0.634517766497462</v>
      </c>
      <c r="R17" s="0" t="n">
        <f aca="false">$O17/$O$25*T17</f>
        <v>6.34517766497462E-015</v>
      </c>
      <c r="T17" s="0" t="n">
        <f aca="false">0.1*T16</f>
        <v>1E-014</v>
      </c>
      <c r="U17" s="0" t="n">
        <v>1</v>
      </c>
      <c r="V17" s="0" t="n">
        <f aca="false">0.01*V16</f>
        <v>1E-028</v>
      </c>
    </row>
    <row r="18" customFormat="false" ht="12.8" hidden="false" customHeight="false" outlineLevel="0" collapsed="false">
      <c r="L18" s="0" t="n">
        <f aca="false">L17+1</f>
        <v>14</v>
      </c>
      <c r="M18" s="0" t="n">
        <v>1</v>
      </c>
      <c r="N18" s="0" t="n">
        <f aca="false">M18+N$1*N17</f>
        <v>15</v>
      </c>
      <c r="O18" s="0" t="n">
        <f aca="false">N18+O$1*O17</f>
        <v>16.5432098765432</v>
      </c>
      <c r="P18" s="0" t="n">
        <f aca="false">$P$26*$O18/$O$25</f>
        <v>0.680203045685278</v>
      </c>
      <c r="Q18" s="0" t="n">
        <f aca="false">Q$26*$O18/$O$25</f>
        <v>0.680203045685278</v>
      </c>
      <c r="R18" s="0" t="n">
        <f aca="false">$O18/$O$25*T18</f>
        <v>6.8020304568528E-016</v>
      </c>
      <c r="T18" s="0" t="n">
        <f aca="false">0.1*T17</f>
        <v>1E-015</v>
      </c>
      <c r="U18" s="0" t="n">
        <v>1</v>
      </c>
      <c r="V18" s="0" t="n">
        <f aca="false">0.01*V17</f>
        <v>1E-030</v>
      </c>
    </row>
    <row r="19" customFormat="false" ht="12.8" hidden="false" customHeight="false" outlineLevel="0" collapsed="false">
      <c r="L19" s="0" t="n">
        <f aca="false">L18+1</f>
        <v>15</v>
      </c>
      <c r="M19" s="0" t="n">
        <v>1</v>
      </c>
      <c r="N19" s="0" t="n">
        <f aca="false">M19+N$1*N18</f>
        <v>16</v>
      </c>
      <c r="O19" s="0" t="n">
        <f aca="false">N19+O$1*O18</f>
        <v>17.6543209876543</v>
      </c>
      <c r="P19" s="0" t="n">
        <f aca="false">$P$26*$O19/$O$25</f>
        <v>0.725888324873095</v>
      </c>
      <c r="Q19" s="0" t="n">
        <f aca="false">Q$26*$O19/$O$25</f>
        <v>0.725888324873095</v>
      </c>
      <c r="R19" s="0" t="n">
        <f aca="false">$O19/$O$25*T19</f>
        <v>7.25888324873097E-017</v>
      </c>
      <c r="T19" s="0" t="n">
        <f aca="false">0.1*T18</f>
        <v>1E-016</v>
      </c>
      <c r="U19" s="0" t="n">
        <v>1</v>
      </c>
      <c r="V19" s="0" t="n">
        <f aca="false">0.01*V18</f>
        <v>1E-032</v>
      </c>
    </row>
    <row r="20" customFormat="false" ht="12.8" hidden="false" customHeight="false" outlineLevel="0" collapsed="false">
      <c r="L20" s="0" t="n">
        <f aca="false">L19+1</f>
        <v>16</v>
      </c>
      <c r="M20" s="0" t="n">
        <v>1</v>
      </c>
      <c r="N20" s="0" t="n">
        <f aca="false">M20+N$1*N19</f>
        <v>17</v>
      </c>
      <c r="O20" s="0" t="n">
        <f aca="false">N20+O$1*O19</f>
        <v>18.7654320987654</v>
      </c>
      <c r="P20" s="0" t="n">
        <f aca="false">$P$26*$O20/$O$25</f>
        <v>0.771573604060912</v>
      </c>
      <c r="Q20" s="0" t="n">
        <f aca="false">Q$26*$O20/$O$25</f>
        <v>0.771573604060912</v>
      </c>
      <c r="R20" s="0" t="n">
        <f aca="false">$O20/$O$25*T20</f>
        <v>7.71573604060914E-018</v>
      </c>
      <c r="T20" s="0" t="n">
        <f aca="false">0.1*T19</f>
        <v>1E-017</v>
      </c>
      <c r="U20" s="0" t="n">
        <v>1</v>
      </c>
      <c r="V20" s="0" t="n">
        <f aca="false">0.01*V19</f>
        <v>1E-034</v>
      </c>
    </row>
    <row r="21" customFormat="false" ht="12.8" hidden="false" customHeight="false" outlineLevel="0" collapsed="false">
      <c r="L21" s="0" t="n">
        <f aca="false">L20+1</f>
        <v>17</v>
      </c>
      <c r="M21" s="0" t="n">
        <v>1</v>
      </c>
      <c r="N21" s="0" t="n">
        <f aca="false">M21+N$1*N20</f>
        <v>18</v>
      </c>
      <c r="O21" s="0" t="n">
        <f aca="false">N21+O$1*O20</f>
        <v>19.8765432098765</v>
      </c>
      <c r="P21" s="0" t="n">
        <f aca="false">$P$26*$O21/$O$25</f>
        <v>0.817258883248729</v>
      </c>
      <c r="Q21" s="0" t="n">
        <f aca="false">Q$26*$O21/$O$25</f>
        <v>0.817258883248729</v>
      </c>
      <c r="R21" s="0" t="n">
        <f aca="false">$O21/$O$25*T21</f>
        <v>8.17258883248732E-019</v>
      </c>
      <c r="T21" s="0" t="n">
        <f aca="false">0.1*T20</f>
        <v>1E-018</v>
      </c>
      <c r="U21" s="0" t="n">
        <v>1</v>
      </c>
      <c r="V21" s="0" t="n">
        <f aca="false">0.01*V20</f>
        <v>1E-036</v>
      </c>
    </row>
    <row r="22" customFormat="false" ht="12.8" hidden="false" customHeight="false" outlineLevel="0" collapsed="false">
      <c r="L22" s="0" t="n">
        <f aca="false">L21+1</f>
        <v>18</v>
      </c>
      <c r="M22" s="0" t="n">
        <v>1</v>
      </c>
      <c r="N22" s="0" t="n">
        <f aca="false">M22+N$1*N21</f>
        <v>19</v>
      </c>
      <c r="O22" s="0" t="n">
        <f aca="false">N22+O$1*O21</f>
        <v>20.9876543209877</v>
      </c>
      <c r="P22" s="0" t="n">
        <f aca="false">$P$26*$O22/$O$25</f>
        <v>0.86294416243655</v>
      </c>
      <c r="Q22" s="0" t="n">
        <f aca="false">Q$26*$O22/$O$25</f>
        <v>0.86294416243655</v>
      </c>
      <c r="R22" s="0" t="n">
        <f aca="false">$O22/$O$25*T22</f>
        <v>8.62944162436549E-020</v>
      </c>
      <c r="T22" s="0" t="n">
        <f aca="false">0.1*T21</f>
        <v>1E-019</v>
      </c>
      <c r="U22" s="0" t="n">
        <v>1</v>
      </c>
      <c r="V22" s="0" t="n">
        <f aca="false">0.01*V21</f>
        <v>1E-038</v>
      </c>
    </row>
    <row r="23" customFormat="false" ht="12.8" hidden="false" customHeight="false" outlineLevel="0" collapsed="false">
      <c r="L23" s="0" t="n">
        <f aca="false">L22+1</f>
        <v>19</v>
      </c>
      <c r="M23" s="0" t="n">
        <v>1</v>
      </c>
      <c r="N23" s="0" t="n">
        <f aca="false">M23+N$1*N22</f>
        <v>20</v>
      </c>
      <c r="O23" s="0" t="n">
        <f aca="false">N23+O$1*O22</f>
        <v>22.0987654320988</v>
      </c>
      <c r="P23" s="0" t="n">
        <f aca="false">$P$26*$O23/$O$25</f>
        <v>0.908629441624366</v>
      </c>
      <c r="Q23" s="0" t="n">
        <f aca="false">Q$26*$O23/$O$25</f>
        <v>0.908629441624366</v>
      </c>
      <c r="R23" s="0" t="n">
        <f aca="false">$O23/$O$25*T23</f>
        <v>9.08629441624367E-021</v>
      </c>
      <c r="T23" s="0" t="n">
        <f aca="false">0.1*T22</f>
        <v>1E-020</v>
      </c>
      <c r="U23" s="0" t="n">
        <v>1</v>
      </c>
      <c r="V23" s="0" t="n">
        <f aca="false">0.01*V22</f>
        <v>1E-040</v>
      </c>
    </row>
    <row r="24" customFormat="false" ht="12.8" hidden="false" customHeight="false" outlineLevel="0" collapsed="false">
      <c r="L24" s="0" t="n">
        <f aca="false">L23+1</f>
        <v>20</v>
      </c>
      <c r="M24" s="0" t="n">
        <v>1</v>
      </c>
      <c r="N24" s="0" t="n">
        <f aca="false">M24+N$1*N23</f>
        <v>21</v>
      </c>
      <c r="O24" s="0" t="n">
        <f aca="false">N24+O$1*O23</f>
        <v>23.2098765432099</v>
      </c>
      <c r="P24" s="0" t="n">
        <f aca="false">$P$26*$O24/$O$25</f>
        <v>0.954314720812183</v>
      </c>
      <c r="Q24" s="0" t="n">
        <f aca="false">Q$26*$O24/$O$25</f>
        <v>0.954314720812183</v>
      </c>
      <c r="R24" s="0" t="n">
        <f aca="false">$O24/$O$25*T24</f>
        <v>9.54314720812184E-022</v>
      </c>
      <c r="T24" s="0" t="n">
        <f aca="false">0.1*T23</f>
        <v>1E-021</v>
      </c>
      <c r="U24" s="0" t="n">
        <v>1</v>
      </c>
      <c r="V24" s="0" t="n">
        <f aca="false">0.01*V23</f>
        <v>1E-042</v>
      </c>
    </row>
    <row r="25" customFormat="false" ht="12.8" hidden="false" customHeight="false" outlineLevel="0" collapsed="false">
      <c r="L25" s="0" t="n">
        <v>21</v>
      </c>
      <c r="M25" s="0" t="n">
        <v>1</v>
      </c>
      <c r="N25" s="0" t="n">
        <f aca="false">M25+N$1*N24</f>
        <v>22</v>
      </c>
      <c r="O25" s="0" t="n">
        <f aca="false">N25+O$1*O24</f>
        <v>24.320987654321</v>
      </c>
      <c r="P25" s="0" t="n">
        <f aca="false">$P$26*$O25/$O$25</f>
        <v>1</v>
      </c>
      <c r="Q25" s="0" t="n">
        <f aca="false">$P$26*$O25/$O$25</f>
        <v>1</v>
      </c>
      <c r="R25" s="0" t="n">
        <f aca="false">$O25/$O$25*T25</f>
        <v>1E-022</v>
      </c>
      <c r="T25" s="0" t="n">
        <f aca="false">0.1*T24</f>
        <v>1E-022</v>
      </c>
      <c r="U25" s="0" t="n">
        <v>1</v>
      </c>
      <c r="V25" s="0" t="n">
        <f aca="false">0.01*V24</f>
        <v>1E-044</v>
      </c>
    </row>
    <row r="26" customFormat="false" ht="12.8" hidden="false" customHeight="false" outlineLevel="0" collapsed="false">
      <c r="P26" s="0" t="n">
        <f aca="false">M1</f>
        <v>1</v>
      </c>
      <c r="Q26" s="0" t="n">
        <f aca="false">N1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2020-06-12T00:43:27Z</dcterms:created>
  <dc:creator/>
  <dc:description/>
  <dc:language>en-US</dc:language>
  <cp:lastModifiedBy/>
  <dcterms:modified xsi:type="dcterms:W3CDTF">2020-06-12T16:29:58Z</dcterms:modified>
  <cp:revision>4</cp:revision>
  <dc:subject/>
  <dc:title/>
</cp:coreProperties>
</file>