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4760" windowHeight="15560" tabRatio="500" activeTab="2"/>
  </bookViews>
  <sheets>
    <sheet name="Unemployment" sheetId="1" r:id="rId1"/>
    <sheet name="Class Example" sheetId="2" r:id="rId2"/>
    <sheet name="Graph" sheetId="3" r:id="rId3"/>
    <sheet name="Data" sheetId="4" r:id="rId4"/>
  </sheets>
  <definedNames>
    <definedName name="_xlnm.Print_Area" localSheetId="2">Graph!$A$1:$G$29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4" l="1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1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B65" i="4"/>
  <c r="C65" i="4"/>
  <c r="D65" i="4"/>
  <c r="B64" i="4"/>
  <c r="C64" i="4"/>
  <c r="D64" i="4"/>
  <c r="B63" i="4"/>
  <c r="C63" i="4"/>
  <c r="D63" i="4"/>
  <c r="B62" i="4"/>
  <c r="C62" i="4"/>
  <c r="D62" i="4"/>
  <c r="B61" i="4"/>
  <c r="C61" i="4"/>
  <c r="D61" i="4"/>
  <c r="B60" i="4"/>
  <c r="C60" i="4"/>
  <c r="D60" i="4"/>
  <c r="B59" i="4"/>
  <c r="C59" i="4"/>
  <c r="D59" i="4"/>
  <c r="B58" i="4"/>
  <c r="C58" i="4"/>
  <c r="D58" i="4"/>
  <c r="B57" i="4"/>
  <c r="C57" i="4"/>
  <c r="D57" i="4"/>
  <c r="B56" i="4"/>
  <c r="C56" i="4"/>
  <c r="D56" i="4"/>
  <c r="B55" i="4"/>
  <c r="C55" i="4"/>
  <c r="D55" i="4"/>
  <c r="B54" i="4"/>
  <c r="C54" i="4"/>
  <c r="D54" i="4"/>
  <c r="B53" i="4"/>
  <c r="C53" i="4"/>
  <c r="D53" i="4"/>
  <c r="B52" i="4"/>
  <c r="C52" i="4"/>
  <c r="D52" i="4"/>
  <c r="B51" i="4"/>
  <c r="C51" i="4"/>
  <c r="D51" i="4"/>
  <c r="B50" i="4"/>
  <c r="C50" i="4"/>
  <c r="D50" i="4"/>
  <c r="B49" i="4"/>
  <c r="C49" i="4"/>
  <c r="D49" i="4"/>
  <c r="B48" i="4"/>
  <c r="C48" i="4"/>
  <c r="D48" i="4"/>
  <c r="B47" i="4"/>
  <c r="C47" i="4"/>
  <c r="D47" i="4"/>
  <c r="B46" i="4"/>
  <c r="C46" i="4"/>
  <c r="D46" i="4"/>
  <c r="B45" i="4"/>
  <c r="C45" i="4"/>
  <c r="D45" i="4"/>
  <c r="B44" i="4"/>
  <c r="C44" i="4"/>
  <c r="D44" i="4"/>
  <c r="B43" i="4"/>
  <c r="C43" i="4"/>
  <c r="D43" i="4"/>
  <c r="B42" i="4"/>
  <c r="C42" i="4"/>
  <c r="D42" i="4"/>
  <c r="B41" i="4"/>
  <c r="C41" i="4"/>
  <c r="D41" i="4"/>
  <c r="B40" i="4"/>
  <c r="C40" i="4"/>
  <c r="D40" i="4"/>
  <c r="B39" i="4"/>
  <c r="C39" i="4"/>
  <c r="D39" i="4"/>
  <c r="B38" i="4"/>
  <c r="C38" i="4"/>
  <c r="D38" i="4"/>
  <c r="B37" i="4"/>
  <c r="C37" i="4"/>
  <c r="D37" i="4"/>
  <c r="B36" i="4"/>
  <c r="C36" i="4"/>
  <c r="D36" i="4"/>
  <c r="B35" i="4"/>
  <c r="C35" i="4"/>
  <c r="D35" i="4"/>
  <c r="B34" i="4"/>
  <c r="C34" i="4"/>
  <c r="D34" i="4"/>
  <c r="B33" i="4"/>
  <c r="C33" i="4"/>
  <c r="D33" i="4"/>
  <c r="B32" i="4"/>
  <c r="C32" i="4"/>
  <c r="D32" i="4"/>
  <c r="B31" i="4"/>
  <c r="C31" i="4"/>
  <c r="D31" i="4"/>
  <c r="B30" i="4"/>
  <c r="C30" i="4"/>
  <c r="D30" i="4"/>
  <c r="B29" i="4"/>
  <c r="C29" i="4"/>
  <c r="D29" i="4"/>
  <c r="B28" i="4"/>
  <c r="C28" i="4"/>
  <c r="D28" i="4"/>
  <c r="B27" i="4"/>
  <c r="C27" i="4"/>
  <c r="D27" i="4"/>
  <c r="B26" i="4"/>
  <c r="C26" i="4"/>
  <c r="D26" i="4"/>
  <c r="B25" i="4"/>
  <c r="C25" i="4"/>
  <c r="D25" i="4"/>
  <c r="F34" i="2"/>
  <c r="D10" i="2"/>
  <c r="D11" i="2"/>
  <c r="D12" i="2"/>
  <c r="C10" i="2"/>
  <c r="C11" i="2"/>
  <c r="C12" i="2"/>
  <c r="D9" i="2"/>
  <c r="C9" i="2"/>
  <c r="C7" i="2"/>
  <c r="D7" i="2"/>
  <c r="B7" i="2"/>
  <c r="C11" i="1"/>
  <c r="B9" i="1"/>
  <c r="C9" i="1"/>
  <c r="C12" i="1"/>
</calcChain>
</file>

<file path=xl/sharedStrings.xml><?xml version="1.0" encoding="utf-8"?>
<sst xmlns="http://schemas.openxmlformats.org/spreadsheetml/2006/main" count="36" uniqueCount="33">
  <si>
    <t>unemployed</t>
    <phoneticPr fontId="2" type="noConversion"/>
  </si>
  <si>
    <t>total pop.</t>
    <phoneticPr fontId="2" type="noConversion"/>
  </si>
  <si>
    <t>percent unemp.</t>
    <phoneticPr fontId="2" type="noConversion"/>
  </si>
  <si>
    <t>December</t>
    <phoneticPr fontId="2" type="noConversion"/>
  </si>
  <si>
    <t>January</t>
    <phoneticPr fontId="2" type="noConversion"/>
  </si>
  <si>
    <t>% ch. Unemp.</t>
    <phoneticPr fontId="2" type="noConversion"/>
  </si>
  <si>
    <t>% ch. Total pop.</t>
    <phoneticPr fontId="2" type="noConversion"/>
  </si>
  <si>
    <t>% ch. Unemp. %</t>
    <phoneticPr fontId="2" type="noConversion"/>
  </si>
  <si>
    <t>April</t>
  </si>
  <si>
    <t>May</t>
  </si>
  <si>
    <t>June</t>
  </si>
  <si>
    <t>Rent</t>
  </si>
  <si>
    <t>Food</t>
  </si>
  <si>
    <t>Books</t>
  </si>
  <si>
    <t>Transportation</t>
  </si>
  <si>
    <t>Totals</t>
  </si>
  <si>
    <t>n/a</t>
  </si>
  <si>
    <t>% change rent</t>
  </si>
  <si>
    <t>% change food</t>
  </si>
  <si>
    <t>% change books</t>
  </si>
  <si>
    <t>% change transportation</t>
  </si>
  <si>
    <t>σ = Standard Deviation</t>
  </si>
  <si>
    <t>μ = Mean</t>
  </si>
  <si>
    <t>C46 = B46*$B$21/10</t>
  </si>
  <si>
    <t>D46 = C46+$B$20</t>
  </si>
  <si>
    <t>E46 = NORMDIST(D46,$B20,$b$21,FALSE)</t>
  </si>
  <si>
    <t>x Axis</t>
  </si>
  <si>
    <t>Function</t>
  </si>
  <si>
    <t>Normal</t>
  </si>
  <si>
    <t>Distribution</t>
  </si>
  <si>
    <t>Probability</t>
  </si>
  <si>
    <t>Density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</si>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</sst>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i/>
      <sz val="10"/>
      <name val="Verdana"/>
    </font>
    <font>
      <sz val="10"/>
      <color rgb="FF00000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4"/>
      <name val="Verdana"/>
    </font>
    <font>
      <sz val="13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8" fillId="0" borderId="0" xfId="0" applyFont="1" applyAlignment="1">
      <alignment horizontal="center"/>
    </xf>
    <xf numFmtId="0" fontId="7" fillId="2" borderId="7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horizontal="center"/>
    </xf>
    <xf numFmtId="9" fontId="7" fillId="2" borderId="2" xfId="0" applyNumberFormat="1" applyFont="1" applyFill="1" applyBorder="1" applyAlignment="1">
      <alignment horizontal="left" vertical="center"/>
    </xf>
    <xf numFmtId="10" fontId="7" fillId="2" borderId="3" xfId="0" applyNumberFormat="1" applyFont="1" applyFill="1" applyBorder="1" applyAlignment="1">
      <alignment horizontal="left" vertical="center"/>
    </xf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Expenses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 Example'!$B$1</c:f>
              <c:strCache>
                <c:ptCount val="1"/>
                <c:pt idx="0">
                  <c:v>April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'Class Example'!$A$2:$A$5</c:f>
              <c:strCache>
                <c:ptCount val="4"/>
                <c:pt idx="0">
                  <c:v>Rent</c:v>
                </c:pt>
                <c:pt idx="1">
                  <c:v>Food</c:v>
                </c:pt>
                <c:pt idx="2">
                  <c:v>Books</c:v>
                </c:pt>
                <c:pt idx="3">
                  <c:v>Transportation</c:v>
                </c:pt>
              </c:strCache>
            </c:strRef>
          </c:cat>
          <c:val>
            <c:numRef>
              <c:f>'Class Example'!$B$2:$B$5</c:f>
              <c:numCache>
                <c:formatCode>"$"#,##0</c:formatCode>
                <c:ptCount val="4"/>
                <c:pt idx="0">
                  <c:v>650.0</c:v>
                </c:pt>
                <c:pt idx="1">
                  <c:v>245.0</c:v>
                </c:pt>
                <c:pt idx="2">
                  <c:v>440.0</c:v>
                </c:pt>
                <c:pt idx="3">
                  <c:v>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Expenses April</a:t>
            </a:r>
            <a:r>
              <a:rPr lang="en-US" sz="1400" baseline="0"/>
              <a:t> - 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Example'!$A$2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Example'!$B$2:$D$2</c:f>
              <c:numCache>
                <c:formatCode>"$"#,##0</c:formatCode>
                <c:ptCount val="3"/>
                <c:pt idx="0">
                  <c:v>650.0</c:v>
                </c:pt>
                <c:pt idx="1">
                  <c:v>700.0</c:v>
                </c:pt>
                <c:pt idx="2">
                  <c:v>750.0</c:v>
                </c:pt>
              </c:numCache>
            </c:numRef>
          </c:val>
        </c:ser>
        <c:ser>
          <c:idx val="1"/>
          <c:order val="1"/>
          <c:tx>
            <c:strRef>
              <c:f>'Class Example'!$A$3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Example'!$B$3:$D$3</c:f>
              <c:numCache>
                <c:formatCode>"$"#,##0</c:formatCode>
                <c:ptCount val="3"/>
                <c:pt idx="0">
                  <c:v>245.0</c:v>
                </c:pt>
                <c:pt idx="1">
                  <c:v>260.0</c:v>
                </c:pt>
                <c:pt idx="2">
                  <c:v>235.0</c:v>
                </c:pt>
              </c:numCache>
            </c:numRef>
          </c:val>
        </c:ser>
        <c:ser>
          <c:idx val="2"/>
          <c:order val="2"/>
          <c:tx>
            <c:strRef>
              <c:f>'Class Example'!$A$4</c:f>
              <c:strCache>
                <c:ptCount val="1"/>
                <c:pt idx="0">
                  <c:v>Books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Example'!$B$4:$D$4</c:f>
              <c:numCache>
                <c:formatCode>"$"#,##0</c:formatCode>
                <c:ptCount val="3"/>
                <c:pt idx="0">
                  <c:v>440.0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val>
        </c:ser>
        <c:ser>
          <c:idx val="3"/>
          <c:order val="3"/>
          <c:tx>
            <c:strRef>
              <c:f>'Class Example'!$A$5</c:f>
              <c:strCache>
                <c:ptCount val="1"/>
                <c:pt idx="0">
                  <c:v>Transportation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Example'!$B$5:$D$5</c:f>
              <c:numCache>
                <c:formatCode>"$"#,##0</c:formatCode>
                <c:ptCount val="3"/>
                <c:pt idx="0">
                  <c:v>175.0</c:v>
                </c:pt>
                <c:pt idx="1">
                  <c:v>175.0</c:v>
                </c:pt>
                <c:pt idx="2">
                  <c:v>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13432"/>
        <c:axId val="2101716568"/>
      </c:barChart>
      <c:catAx>
        <c:axId val="21017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16568"/>
        <c:crosses val="autoZero"/>
        <c:auto val="1"/>
        <c:lblAlgn val="ctr"/>
        <c:lblOffset val="100"/>
        <c:noMultiLvlLbl val="0"/>
      </c:catAx>
      <c:valAx>
        <c:axId val="21017165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10171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Expenses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 Example'!$C$1</c:f>
              <c:strCache>
                <c:ptCount val="1"/>
                <c:pt idx="0">
                  <c:v>May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'Class Example'!$A$2:$A$5</c:f>
              <c:strCache>
                <c:ptCount val="4"/>
                <c:pt idx="0">
                  <c:v>Rent</c:v>
                </c:pt>
                <c:pt idx="1">
                  <c:v>Food</c:v>
                </c:pt>
                <c:pt idx="2">
                  <c:v>Books</c:v>
                </c:pt>
                <c:pt idx="3">
                  <c:v>Transportation</c:v>
                </c:pt>
              </c:strCache>
            </c:strRef>
          </c:cat>
          <c:val>
            <c:numRef>
              <c:f>'Class Example'!$C$2:$C$5</c:f>
              <c:numCache>
                <c:formatCode>"$"#,##0</c:formatCode>
                <c:ptCount val="4"/>
                <c:pt idx="0">
                  <c:v>700.0</c:v>
                </c:pt>
                <c:pt idx="1">
                  <c:v>260.0</c:v>
                </c:pt>
                <c:pt idx="2">
                  <c:v>150.0</c:v>
                </c:pt>
                <c:pt idx="3">
                  <c:v>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M&amp;M's</a:t>
            </a:r>
          </a:p>
        </c:rich>
      </c:tx>
      <c:layout>
        <c:manualLayout>
          <c:xMode val="edge"/>
          <c:yMode val="edge"/>
          <c:x val="0.276567400228818"/>
          <c:y val="0.0384"/>
        </c:manualLayout>
      </c:layout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Probability of X</c:v>
          </c:tx>
          <c:cat>
            <c:numRef>
              <c:f>Data!$C$15:$C$75</c:f>
              <c:numCache>
                <c:formatCode>General</c:formatCode>
                <c:ptCount val="61"/>
                <c:pt idx="1">
                  <c:v>0.14809</c:v>
                </c:pt>
                <c:pt idx="2">
                  <c:v>0.14988</c:v>
                </c:pt>
                <c:pt idx="3">
                  <c:v>0.15167</c:v>
                </c:pt>
                <c:pt idx="4">
                  <c:v>0.15346</c:v>
                </c:pt>
                <c:pt idx="5">
                  <c:v>0.15525</c:v>
                </c:pt>
                <c:pt idx="6">
                  <c:v>0.15704</c:v>
                </c:pt>
                <c:pt idx="7">
                  <c:v>0.15883</c:v>
                </c:pt>
                <c:pt idx="8">
                  <c:v>0.16062</c:v>
                </c:pt>
                <c:pt idx="9">
                  <c:v>0.16241</c:v>
                </c:pt>
                <c:pt idx="10">
                  <c:v>0.1642</c:v>
                </c:pt>
                <c:pt idx="11">
                  <c:v>0.16599</c:v>
                </c:pt>
                <c:pt idx="12">
                  <c:v>0.16778</c:v>
                </c:pt>
                <c:pt idx="13">
                  <c:v>0.16957</c:v>
                </c:pt>
                <c:pt idx="14">
                  <c:v>0.17136</c:v>
                </c:pt>
                <c:pt idx="15">
                  <c:v>0.17315</c:v>
                </c:pt>
                <c:pt idx="16">
                  <c:v>0.17494</c:v>
                </c:pt>
                <c:pt idx="17">
                  <c:v>0.17673</c:v>
                </c:pt>
                <c:pt idx="18">
                  <c:v>0.17852</c:v>
                </c:pt>
                <c:pt idx="19">
                  <c:v>0.18031</c:v>
                </c:pt>
                <c:pt idx="20">
                  <c:v>0.1821</c:v>
                </c:pt>
                <c:pt idx="21">
                  <c:v>0.18389</c:v>
                </c:pt>
                <c:pt idx="22">
                  <c:v>0.18568</c:v>
                </c:pt>
                <c:pt idx="23">
                  <c:v>0.18747</c:v>
                </c:pt>
                <c:pt idx="24">
                  <c:v>0.18926</c:v>
                </c:pt>
                <c:pt idx="25">
                  <c:v>0.19105</c:v>
                </c:pt>
                <c:pt idx="26">
                  <c:v>0.19284</c:v>
                </c:pt>
                <c:pt idx="27">
                  <c:v>0.19463</c:v>
                </c:pt>
                <c:pt idx="28">
                  <c:v>0.19642</c:v>
                </c:pt>
                <c:pt idx="29">
                  <c:v>0.19821</c:v>
                </c:pt>
                <c:pt idx="30">
                  <c:v>0.2</c:v>
                </c:pt>
                <c:pt idx="31">
                  <c:v>0.20179</c:v>
                </c:pt>
                <c:pt idx="32">
                  <c:v>0.20358</c:v>
                </c:pt>
                <c:pt idx="33">
                  <c:v>0.20537</c:v>
                </c:pt>
                <c:pt idx="34">
                  <c:v>0.20716</c:v>
                </c:pt>
                <c:pt idx="35">
                  <c:v>0.20895</c:v>
                </c:pt>
                <c:pt idx="36">
                  <c:v>0.21074</c:v>
                </c:pt>
                <c:pt idx="37">
                  <c:v>0.21253</c:v>
                </c:pt>
                <c:pt idx="38">
                  <c:v>0.21432</c:v>
                </c:pt>
                <c:pt idx="39">
                  <c:v>0.21611</c:v>
                </c:pt>
                <c:pt idx="40">
                  <c:v>0.2179</c:v>
                </c:pt>
                <c:pt idx="41">
                  <c:v>0.21969</c:v>
                </c:pt>
                <c:pt idx="42">
                  <c:v>0.22148</c:v>
                </c:pt>
                <c:pt idx="43">
                  <c:v>0.22327</c:v>
                </c:pt>
                <c:pt idx="44">
                  <c:v>0.22506</c:v>
                </c:pt>
                <c:pt idx="45">
                  <c:v>0.22685</c:v>
                </c:pt>
                <c:pt idx="46">
                  <c:v>0.22864</c:v>
                </c:pt>
                <c:pt idx="47">
                  <c:v>0.23043</c:v>
                </c:pt>
                <c:pt idx="48">
                  <c:v>0.23222</c:v>
                </c:pt>
                <c:pt idx="49">
                  <c:v>0.23401</c:v>
                </c:pt>
                <c:pt idx="50">
                  <c:v>0.2358</c:v>
                </c:pt>
                <c:pt idx="51">
                  <c:v>0.23759</c:v>
                </c:pt>
                <c:pt idx="52">
                  <c:v>0.23938</c:v>
                </c:pt>
                <c:pt idx="53">
                  <c:v>0.24117</c:v>
                </c:pt>
                <c:pt idx="54">
                  <c:v>0.24296</c:v>
                </c:pt>
                <c:pt idx="55">
                  <c:v>0.24475</c:v>
                </c:pt>
                <c:pt idx="56">
                  <c:v>0.24654</c:v>
                </c:pt>
                <c:pt idx="57">
                  <c:v>0.24833</c:v>
                </c:pt>
                <c:pt idx="58">
                  <c:v>0.25012</c:v>
                </c:pt>
                <c:pt idx="59">
                  <c:v>0.25191</c:v>
                </c:pt>
              </c:numCache>
            </c:numRef>
          </c:cat>
          <c:val>
            <c:numRef>
              <c:f>Data!$D$15:$D$75</c:f>
              <c:numCache>
                <c:formatCode>General</c:formatCode>
                <c:ptCount val="61"/>
                <c:pt idx="1">
                  <c:v>0.332543710602002</c:v>
                </c:pt>
                <c:pt idx="2">
                  <c:v>0.44220399904916</c:v>
                </c:pt>
                <c:pt idx="3">
                  <c:v>0.582175129297353</c:v>
                </c:pt>
                <c:pt idx="4">
                  <c:v>0.758825096853945</c:v>
                </c:pt>
                <c:pt idx="5">
                  <c:v>0.979234664445168</c:v>
                </c:pt>
                <c:pt idx="6">
                  <c:v>1.251091077924184</c:v>
                </c:pt>
                <c:pt idx="7">
                  <c:v>1.582516074949788</c:v>
                </c:pt>
                <c:pt idx="8">
                  <c:v>1.981820829398404</c:v>
                </c:pt>
                <c:pt idx="9">
                  <c:v>2.457184132984755</c:v>
                </c:pt>
                <c:pt idx="10">
                  <c:v>3.016255112468607</c:v>
                </c:pt>
                <c:pt idx="11">
                  <c:v>3.665687976238921</c:v>
                </c:pt>
                <c:pt idx="12">
                  <c:v>4.410623368765036</c:v>
                </c:pt>
                <c:pt idx="13">
                  <c:v>5.254138400943397</c:v>
                </c:pt>
                <c:pt idx="14">
                  <c:v>6.196694674829919</c:v>
                </c:pt>
                <c:pt idx="15">
                  <c:v>7.235619869602896</c:v>
                </c:pt>
                <c:pt idx="16">
                  <c:v>8.364662884678484</c:v>
                </c:pt>
                <c:pt idx="17">
                  <c:v>9.573664360212692</c:v>
                </c:pt>
                <c:pt idx="18">
                  <c:v>10.84838295995603</c:v>
                </c:pt>
                <c:pt idx="19">
                  <c:v>12.17051268338273</c:v>
                </c:pt>
                <c:pt idx="20">
                  <c:v>13.51791757090186</c:v>
                </c:pt>
                <c:pt idx="21">
                  <c:v>14.86509775970696</c:v>
                </c:pt>
                <c:pt idx="22">
                  <c:v>16.18388562913311</c:v>
                </c:pt>
                <c:pt idx="23">
                  <c:v>17.44435381937215</c:v>
                </c:pt>
                <c:pt idx="24">
                  <c:v>18.61589960289384</c:v>
                </c:pt>
                <c:pt idx="25">
                  <c:v>19.66845400917873</c:v>
                </c:pt>
                <c:pt idx="26">
                  <c:v>20.57375085493426</c:v>
                </c:pt>
                <c:pt idx="27">
                  <c:v>21.30658186930303</c:v>
                </c:pt>
                <c:pt idx="28">
                  <c:v>21.84596055728804</c:v>
                </c:pt>
                <c:pt idx="29">
                  <c:v>22.17611997078278</c:v>
                </c:pt>
                <c:pt idx="30">
                  <c:v>22.28727823471691</c:v>
                </c:pt>
                <c:pt idx="31">
                  <c:v>22.17611997078278</c:v>
                </c:pt>
                <c:pt idx="32">
                  <c:v>21.84596055728804</c:v>
                </c:pt>
                <c:pt idx="33">
                  <c:v>21.30658186930303</c:v>
                </c:pt>
                <c:pt idx="34">
                  <c:v>20.57375085493426</c:v>
                </c:pt>
                <c:pt idx="35">
                  <c:v>19.66845400917873</c:v>
                </c:pt>
                <c:pt idx="36">
                  <c:v>18.61589960289384</c:v>
                </c:pt>
                <c:pt idx="37">
                  <c:v>17.44435381937215</c:v>
                </c:pt>
                <c:pt idx="38">
                  <c:v>16.18388562913311</c:v>
                </c:pt>
                <c:pt idx="39">
                  <c:v>14.86509775970696</c:v>
                </c:pt>
                <c:pt idx="40">
                  <c:v>13.51791757090186</c:v>
                </c:pt>
                <c:pt idx="41">
                  <c:v>12.17051268338273</c:v>
                </c:pt>
                <c:pt idx="42">
                  <c:v>10.84838295995603</c:v>
                </c:pt>
                <c:pt idx="43">
                  <c:v>9.573664360212692</c:v>
                </c:pt>
                <c:pt idx="44">
                  <c:v>8.364662884678484</c:v>
                </c:pt>
                <c:pt idx="45">
                  <c:v>7.235619869602896</c:v>
                </c:pt>
                <c:pt idx="46">
                  <c:v>6.196694674829919</c:v>
                </c:pt>
                <c:pt idx="47">
                  <c:v>5.254138400943397</c:v>
                </c:pt>
                <c:pt idx="48">
                  <c:v>4.410623368765036</c:v>
                </c:pt>
                <c:pt idx="49">
                  <c:v>3.665687976238921</c:v>
                </c:pt>
                <c:pt idx="50">
                  <c:v>3.016255112468607</c:v>
                </c:pt>
                <c:pt idx="51">
                  <c:v>2.457184132984755</c:v>
                </c:pt>
                <c:pt idx="52">
                  <c:v>1.981820829398404</c:v>
                </c:pt>
                <c:pt idx="53">
                  <c:v>1.582516074949788</c:v>
                </c:pt>
                <c:pt idx="54">
                  <c:v>1.251091077924184</c:v>
                </c:pt>
                <c:pt idx="55">
                  <c:v>0.979234664445168</c:v>
                </c:pt>
                <c:pt idx="56">
                  <c:v>0.758825096853945</c:v>
                </c:pt>
                <c:pt idx="57">
                  <c:v>0.582175129297353</c:v>
                </c:pt>
                <c:pt idx="58">
                  <c:v>0.44220399904916</c:v>
                </c:pt>
                <c:pt idx="59">
                  <c:v>0.332543710602002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1928"/>
        <c:axId val="2097784872"/>
      </c:areaChart>
      <c:catAx>
        <c:axId val="2097781928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20977848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97784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7781928"/>
        <c:crosses val="autoZero"/>
        <c:crossBetween val="midCat"/>
      </c:valAx>
      <c:spPr>
        <a:gradFill flip="none" rotWithShape="1">
          <a:gsLst>
            <a:gs pos="2000">
              <a:schemeClr val="tx2">
                <a:lumMod val="60000"/>
                <a:lumOff val="40000"/>
              </a:schemeClr>
            </a:gs>
            <a:gs pos="28000">
              <a:schemeClr val="accent1">
                <a:lumMod val="60000"/>
                <a:lumOff val="40000"/>
              </a:schemeClr>
            </a:gs>
            <a:gs pos="81000">
              <a:schemeClr val="accent1">
                <a:lumMod val="60000"/>
                <a:lumOff val="40000"/>
              </a:schemeClr>
            </a:gs>
          </a:gsLst>
          <a:path path="circle">
            <a:fillToRect l="50000" t="50000" r="50000" b="50000"/>
          </a:path>
          <a:tileRect/>
        </a:gradFill>
        <a:ln w="25400">
          <a:noFill/>
        </a:ln>
      </c:spPr>
    </c:plotArea>
    <c:plotVisOnly val="1"/>
    <c:dispBlanksAs val="zero"/>
    <c:showDLblsOverMax val="0"/>
  </c:chart>
  <c:spPr>
    <a:gradFill flip="none" rotWithShape="1">
      <a:gsLst>
        <a:gs pos="0">
          <a:schemeClr val="tx2">
            <a:lumMod val="40000"/>
            <a:lumOff val="60000"/>
          </a:schemeClr>
        </a:gs>
        <a:gs pos="100000">
          <a:srgbClr val="FFFFFF"/>
        </a:gs>
        <a:gs pos="50000">
          <a:schemeClr val="accent1">
            <a:lumMod val="40000"/>
            <a:lumOff val="60000"/>
          </a:schemeClr>
        </a:gs>
      </a:gsLst>
      <a:lin ang="0" scaled="1"/>
      <a:tileRect/>
    </a:gradFill>
    <a:effectLst>
      <a:glow rad="38100">
        <a:srgbClr val="3366FF">
          <a:alpha val="64000"/>
        </a:srgbClr>
      </a:glow>
      <a:outerShdw blurRad="50800" dist="38100" dir="2700000" algn="tl" rotWithShape="0">
        <a:srgbClr val="000000">
          <a:alpha val="43000"/>
        </a:srgbClr>
      </a:outerShdw>
      <a:softEdge rad="38100"/>
    </a:effectLst>
    <a:scene3d>
      <a:camera prst="orthographicFront"/>
      <a:lightRig rig="threePt" dir="t"/>
    </a:scene3d>
    <a:sp3d prstMaterial="metal"/>
  </c:spPr>
  <c:printSettings>
    <c:headerFooter/>
    <c:pageMargins b="1.0" l="0.75" r="0.75" t="1.0" header="0.5" footer="0.5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0</xdr:row>
      <xdr:rowOff>143933</xdr:rowOff>
    </xdr:from>
    <xdr:to>
      <xdr:col>4</xdr:col>
      <xdr:colOff>347133</xdr:colOff>
      <xdr:row>4</xdr:row>
      <xdr:rowOff>50800</xdr:rowOff>
    </xdr:to>
    <xdr:sp macro="" textlink="">
      <xdr:nvSpPr>
        <xdr:cNvPr id="2" name="TextBox 1"/>
        <xdr:cNvSpPr txBox="1"/>
      </xdr:nvSpPr>
      <xdr:spPr>
        <a:xfrm>
          <a:off x="787400" y="143933"/>
          <a:ext cx="3877733" cy="58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600"/>
            <a:t>Unemployment and total population in a large US city.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44450</xdr:rowOff>
    </xdr:from>
    <xdr:to>
      <xdr:col>4</xdr:col>
      <xdr:colOff>863600</xdr:colOff>
      <xdr:row>30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</xdr:row>
      <xdr:rowOff>107950</xdr:rowOff>
    </xdr:from>
    <xdr:to>
      <xdr:col>13</xdr:col>
      <xdr:colOff>0</xdr:colOff>
      <xdr:row>30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32</xdr:row>
      <xdr:rowOff>120650</xdr:rowOff>
    </xdr:from>
    <xdr:to>
      <xdr:col>4</xdr:col>
      <xdr:colOff>355600</xdr:colOff>
      <xdr:row>49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9</xdr:row>
      <xdr:rowOff>95250</xdr:rowOff>
    </xdr:from>
    <xdr:to>
      <xdr:col>9</xdr:col>
      <xdr:colOff>876300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17</xdr:row>
      <xdr:rowOff>127000</xdr:rowOff>
    </xdr:from>
    <xdr:to>
      <xdr:col>7</xdr:col>
      <xdr:colOff>749300</xdr:colOff>
      <xdr:row>19</xdr:row>
      <xdr:rowOff>25400</xdr:rowOff>
    </xdr:to>
    <xdr:sp macro="" textlink="">
      <xdr:nvSpPr>
        <xdr:cNvPr id="15" name="Bent-Up Arrow 14"/>
        <xdr:cNvSpPr/>
      </xdr:nvSpPr>
      <xdr:spPr>
        <a:xfrm flipV="1">
          <a:off x="6413500" y="3073400"/>
          <a:ext cx="914400" cy="228600"/>
        </a:xfrm>
        <a:prstGeom prst="bentUp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800100</xdr:colOff>
      <xdr:row>16</xdr:row>
      <xdr:rowOff>152400</xdr:rowOff>
    </xdr:from>
    <xdr:to>
      <xdr:col>8</xdr:col>
      <xdr:colOff>696468</xdr:colOff>
      <xdr:row>18</xdr:row>
      <xdr:rowOff>50800</xdr:rowOff>
    </xdr:to>
    <xdr:sp macro="" textlink="">
      <xdr:nvSpPr>
        <xdr:cNvPr id="16" name="Bent-Up Arrow 15"/>
        <xdr:cNvSpPr/>
      </xdr:nvSpPr>
      <xdr:spPr>
        <a:xfrm flipV="1">
          <a:off x="6426200" y="2933700"/>
          <a:ext cx="1801368" cy="228600"/>
        </a:xfrm>
        <a:prstGeom prst="bentUp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oneCellAnchor>
    <xdr:from>
      <xdr:col>8</xdr:col>
      <xdr:colOff>139700</xdr:colOff>
      <xdr:row>17</xdr:row>
      <xdr:rowOff>0</xdr:rowOff>
    </xdr:from>
    <xdr:ext cx="331172" cy="261610"/>
    <xdr:sp macro="" textlink="">
      <xdr:nvSpPr>
        <xdr:cNvPr id="18" name="TextBox 17"/>
        <xdr:cNvSpPr txBox="1"/>
      </xdr:nvSpPr>
      <xdr:spPr>
        <a:xfrm>
          <a:off x="7670800" y="2946400"/>
          <a:ext cx="33117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r>
            <a:rPr lang="el-GR" sz="1100"/>
            <a:t>σ</a:t>
          </a:r>
          <a:endParaRPr lang="en-US" sz="1100"/>
        </a:p>
      </xdr:txBody>
    </xdr:sp>
    <xdr:clientData/>
  </xdr:oneCellAnchor>
  <xdr:oneCellAnchor>
    <xdr:from>
      <xdr:col>7</xdr:col>
      <xdr:colOff>254000</xdr:colOff>
      <xdr:row>18</xdr:row>
      <xdr:rowOff>25400</xdr:rowOff>
    </xdr:from>
    <xdr:ext cx="331172" cy="261610"/>
    <xdr:sp macro="" textlink="">
      <xdr:nvSpPr>
        <xdr:cNvPr id="21" name="TextBox 20"/>
        <xdr:cNvSpPr txBox="1"/>
      </xdr:nvSpPr>
      <xdr:spPr>
        <a:xfrm>
          <a:off x="6832600" y="3136900"/>
          <a:ext cx="33117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l-GR" sz="1100"/>
            <a:t>σ</a:t>
          </a:r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0.5406</cdr:x>
      <cdr:y>0.224</cdr:y>
    </cdr:from>
    <cdr:to>
      <cdr:x>0.61269</cdr:x>
      <cdr:y>0.28992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889000"/>
          <a:ext cx="42849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34%</a:t>
          </a:r>
        </a:p>
      </cdr:txBody>
    </cdr:sp>
  </cdr:relSizeAnchor>
  <cdr:relSizeAnchor xmlns:cdr="http://schemas.openxmlformats.org/drawingml/2006/chartDrawing">
    <cdr:from>
      <cdr:x>0.38889</cdr:x>
      <cdr:y>0.224</cdr:y>
    </cdr:from>
    <cdr:to>
      <cdr:x>0.46098</cdr:x>
      <cdr:y>0.28992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11400" y="889000"/>
          <a:ext cx="42849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34%</a:t>
          </a:r>
        </a:p>
      </cdr:txBody>
    </cdr:sp>
  </cdr:relSizeAnchor>
  <cdr:relSizeAnchor xmlns:cdr="http://schemas.openxmlformats.org/drawingml/2006/chartDrawing">
    <cdr:from>
      <cdr:x>0.23077</cdr:x>
      <cdr:y>0.224</cdr:y>
    </cdr:from>
    <cdr:to>
      <cdr:x>0.32088</cdr:x>
      <cdr:y>0.28992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600" y="889000"/>
          <a:ext cx="535605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13.5%</a:t>
          </a:r>
        </a:p>
      </cdr:txBody>
    </cdr:sp>
  </cdr:relSizeAnchor>
  <cdr:relSizeAnchor xmlns:cdr="http://schemas.openxmlformats.org/drawingml/2006/chartDrawing">
    <cdr:from>
      <cdr:x>0.83547</cdr:x>
      <cdr:y>0.224</cdr:y>
    </cdr:from>
    <cdr:to>
      <cdr:x>0.91356</cdr:x>
      <cdr:y>0.28992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65700" y="889000"/>
          <a:ext cx="46410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2.5%</a:t>
          </a:r>
        </a:p>
      </cdr:txBody>
    </cdr:sp>
  </cdr:relSizeAnchor>
  <cdr:relSizeAnchor xmlns:cdr="http://schemas.openxmlformats.org/drawingml/2006/chartDrawing">
    <cdr:from>
      <cdr:x>0.68162</cdr:x>
      <cdr:y>0.224</cdr:y>
    </cdr:from>
    <cdr:to>
      <cdr:x>0.77174</cdr:x>
      <cdr:y>0.28992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51300" y="889000"/>
          <a:ext cx="535605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13.5%</a:t>
          </a:r>
        </a:p>
      </cdr:txBody>
    </cdr:sp>
  </cdr:relSizeAnchor>
  <cdr:relSizeAnchor xmlns:cdr="http://schemas.openxmlformats.org/drawingml/2006/chartDrawing">
    <cdr:from>
      <cdr:x>0.09188</cdr:x>
      <cdr:y>0.2208</cdr:y>
    </cdr:from>
    <cdr:to>
      <cdr:x>0.16997</cdr:x>
      <cdr:y>0.28672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46100" y="876300"/>
          <a:ext cx="46410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2.5%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3"/>
  <sheetViews>
    <sheetView zoomScale="150" zoomScaleNormal="150" zoomScalePageLayoutView="150" workbookViewId="0">
      <selection activeCell="B23" sqref="B23"/>
    </sheetView>
  </sheetViews>
  <sheetFormatPr baseColWidth="10" defaultRowHeight="13" x14ac:dyDescent="0"/>
  <cols>
    <col min="1" max="1" width="13.42578125" bestFit="1" customWidth="1"/>
    <col min="2" max="3" width="12.140625" bestFit="1" customWidth="1"/>
  </cols>
  <sheetData>
    <row r="6" spans="1:3">
      <c r="B6" s="2" t="s">
        <v>3</v>
      </c>
      <c r="C6" s="2" t="s">
        <v>4</v>
      </c>
    </row>
    <row r="7" spans="1:3">
      <c r="A7" t="s">
        <v>0</v>
      </c>
      <c r="B7" s="3">
        <v>657000</v>
      </c>
      <c r="C7" s="3">
        <v>843000</v>
      </c>
    </row>
    <row r="8" spans="1:3">
      <c r="A8" t="s">
        <v>1</v>
      </c>
      <c r="B8" s="3">
        <v>8000000</v>
      </c>
      <c r="C8" s="3">
        <v>8200000</v>
      </c>
    </row>
    <row r="9" spans="1:3">
      <c r="A9" t="s">
        <v>2</v>
      </c>
      <c r="B9" s="1">
        <f>B7/B8</f>
        <v>8.2125000000000004E-2</v>
      </c>
      <c r="C9" s="1">
        <f>C7/C8</f>
        <v>0.10280487804878048</v>
      </c>
    </row>
    <row r="11" spans="1:3">
      <c r="A11" t="s">
        <v>5</v>
      </c>
      <c r="C11" s="1">
        <f>(C7-B7)/B7</f>
        <v>0.28310502283105021</v>
      </c>
    </row>
    <row r="12" spans="1:3">
      <c r="A12" t="s">
        <v>6</v>
      </c>
      <c r="C12" s="1">
        <f>(C8-B8)/B8</f>
        <v>2.5000000000000001E-2</v>
      </c>
    </row>
    <row r="13" spans="1:3">
      <c r="A13" t="s">
        <v>7</v>
      </c>
      <c r="C13" s="1"/>
    </row>
  </sheetData>
  <phoneticPr fontId="2" type="noConversion"/>
  <printOptions gridLine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O19" sqref="O19"/>
    </sheetView>
  </sheetViews>
  <sheetFormatPr baseColWidth="10" defaultRowHeight="13" x14ac:dyDescent="0"/>
  <cols>
    <col min="1" max="1" width="19.140625" bestFit="1" customWidth="1"/>
    <col min="2" max="2" width="11.7109375" bestFit="1" customWidth="1"/>
    <col min="3" max="3" width="11.28515625" bestFit="1" customWidth="1"/>
    <col min="4" max="4" width="11.7109375" bestFit="1" customWidth="1"/>
  </cols>
  <sheetData>
    <row r="1" spans="1:4">
      <c r="B1" s="5" t="s">
        <v>8</v>
      </c>
      <c r="C1" s="5" t="s">
        <v>9</v>
      </c>
      <c r="D1" s="5" t="s">
        <v>10</v>
      </c>
    </row>
    <row r="2" spans="1:4">
      <c r="A2" t="s">
        <v>11</v>
      </c>
      <c r="B2" s="4">
        <v>650</v>
      </c>
      <c r="C2" s="4">
        <v>700</v>
      </c>
      <c r="D2" s="4">
        <v>750</v>
      </c>
    </row>
    <row r="3" spans="1:4">
      <c r="A3" t="s">
        <v>12</v>
      </c>
      <c r="B3" s="4">
        <v>245</v>
      </c>
      <c r="C3" s="4">
        <v>260</v>
      </c>
      <c r="D3" s="4">
        <v>235</v>
      </c>
    </row>
    <row r="4" spans="1:4">
      <c r="A4" t="s">
        <v>13</v>
      </c>
      <c r="B4" s="4">
        <v>440</v>
      </c>
      <c r="C4" s="4">
        <v>150</v>
      </c>
      <c r="D4" s="4">
        <v>200</v>
      </c>
    </row>
    <row r="5" spans="1:4">
      <c r="A5" t="s">
        <v>14</v>
      </c>
      <c r="B5" s="4">
        <v>175</v>
      </c>
      <c r="C5" s="4">
        <v>175</v>
      </c>
      <c r="D5" s="4">
        <v>190</v>
      </c>
    </row>
    <row r="7" spans="1:4">
      <c r="A7" t="s">
        <v>15</v>
      </c>
      <c r="B7" s="4">
        <f>SUM(B2:B5)</f>
        <v>1510</v>
      </c>
      <c r="C7" s="4">
        <f t="shared" ref="C7:D7" si="0">SUM(C2:C5)</f>
        <v>1285</v>
      </c>
      <c r="D7" s="4">
        <f t="shared" si="0"/>
        <v>1375</v>
      </c>
    </row>
    <row r="9" spans="1:4" s="6" customFormat="1">
      <c r="A9" s="6" t="s">
        <v>17</v>
      </c>
      <c r="B9" s="7" t="s">
        <v>16</v>
      </c>
      <c r="C9" s="7">
        <f>(C2-B2)/B2</f>
        <v>7.6923076923076927E-2</v>
      </c>
      <c r="D9" s="7">
        <f>(D2-C2)/C2</f>
        <v>7.1428571428571425E-2</v>
      </c>
    </row>
    <row r="10" spans="1:4">
      <c r="A10" t="s">
        <v>18</v>
      </c>
      <c r="B10" s="7" t="s">
        <v>16</v>
      </c>
      <c r="C10" s="7">
        <f t="shared" ref="C10:D12" si="1">(C3-B3)/B3</f>
        <v>6.1224489795918366E-2</v>
      </c>
      <c r="D10" s="7">
        <f t="shared" si="1"/>
        <v>-9.6153846153846159E-2</v>
      </c>
    </row>
    <row r="11" spans="1:4">
      <c r="A11" t="s">
        <v>19</v>
      </c>
      <c r="B11" s="7" t="s">
        <v>16</v>
      </c>
      <c r="C11" s="7">
        <f t="shared" si="1"/>
        <v>-0.65909090909090906</v>
      </c>
      <c r="D11" s="7">
        <f t="shared" si="1"/>
        <v>0.33333333333333331</v>
      </c>
    </row>
    <row r="12" spans="1:4">
      <c r="A12" t="s">
        <v>20</v>
      </c>
      <c r="B12" s="7" t="s">
        <v>16</v>
      </c>
      <c r="C12" s="7">
        <f t="shared" si="1"/>
        <v>0</v>
      </c>
      <c r="D12" s="7">
        <f t="shared" si="1"/>
        <v>8.5714285714285715E-2</v>
      </c>
    </row>
    <row r="34" spans="6:6">
      <c r="F34">
        <f>STDEV(0.2,0.178)</f>
        <v>1.555634918610406E-2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07"/>
  <sheetViews>
    <sheetView tabSelected="1" workbookViewId="0">
      <selection activeCell="A3" sqref="A3"/>
    </sheetView>
  </sheetViews>
  <sheetFormatPr baseColWidth="10" defaultRowHeight="13" x14ac:dyDescent="0"/>
  <cols>
    <col min="1" max="1" width="10" style="2" customWidth="1"/>
    <col min="2" max="2" width="10.85546875" customWidth="1"/>
    <col min="3" max="3" width="8.7109375" customWidth="1"/>
    <col min="5" max="5" width="12.28515625" bestFit="1" customWidth="1"/>
    <col min="6" max="6" width="10.7109375" customWidth="1"/>
  </cols>
  <sheetData>
    <row r="1" spans="1:11" ht="18">
      <c r="A1" s="26">
        <v>0.2</v>
      </c>
      <c r="B1" s="19" t="s">
        <v>22</v>
      </c>
      <c r="C1" s="20"/>
      <c r="D1" s="21"/>
    </row>
    <row r="2" spans="1:11" ht="19" thickBot="1">
      <c r="A2" s="27">
        <v>1.7899999999999999E-2</v>
      </c>
      <c r="B2" s="22" t="s">
        <v>21</v>
      </c>
      <c r="C2" s="23"/>
      <c r="D2" s="24"/>
    </row>
    <row r="6" spans="1:11">
      <c r="D6" s="25"/>
      <c r="E6" s="25"/>
      <c r="F6" s="25"/>
      <c r="G6" s="25"/>
      <c r="H6" s="25"/>
      <c r="I6" s="25"/>
      <c r="J6" s="25"/>
      <c r="K6" s="25"/>
    </row>
    <row r="7" spans="1:11">
      <c r="D7" s="25"/>
      <c r="E7" s="25"/>
      <c r="F7" s="25"/>
      <c r="G7" s="25"/>
      <c r="H7" s="25"/>
      <c r="I7" s="25"/>
      <c r="J7" s="25"/>
      <c r="K7" s="25"/>
    </row>
    <row r="8" spans="1:11">
      <c r="D8" s="25"/>
      <c r="E8" s="25"/>
      <c r="F8" s="25"/>
      <c r="G8" s="25"/>
      <c r="H8" s="25"/>
      <c r="I8" s="25"/>
      <c r="J8" s="25"/>
      <c r="K8" s="25"/>
    </row>
    <row r="9" spans="1:11">
      <c r="D9" s="25"/>
      <c r="E9" s="25"/>
      <c r="F9" s="25"/>
      <c r="G9" s="25"/>
      <c r="H9" s="25"/>
      <c r="I9" s="25"/>
      <c r="J9" s="25"/>
      <c r="K9" s="25"/>
    </row>
    <row r="10" spans="1:11">
      <c r="D10" s="25"/>
      <c r="E10" s="25"/>
      <c r="F10" s="25"/>
      <c r="G10" s="25"/>
      <c r="H10" s="25"/>
      <c r="I10" s="25"/>
      <c r="J10" s="25"/>
      <c r="K10" s="25"/>
    </row>
    <row r="11" spans="1:11">
      <c r="D11" s="25"/>
      <c r="E11" s="25"/>
      <c r="F11" s="25"/>
      <c r="G11" s="25"/>
      <c r="H11" s="25"/>
      <c r="I11" s="25"/>
      <c r="J11" s="25"/>
      <c r="K11" s="25"/>
    </row>
    <row r="12" spans="1:11">
      <c r="D12" s="25"/>
      <c r="E12" s="25"/>
      <c r="F12" s="25"/>
      <c r="G12" s="25"/>
      <c r="H12" s="25"/>
      <c r="I12" s="25"/>
      <c r="J12" s="25"/>
      <c r="K12" s="25"/>
    </row>
    <row r="13" spans="1:11">
      <c r="D13" s="25"/>
      <c r="E13" s="25"/>
      <c r="F13" s="25"/>
      <c r="G13" s="25"/>
      <c r="H13" s="25"/>
      <c r="I13" s="25"/>
      <c r="J13" s="25"/>
      <c r="K13" s="25"/>
    </row>
    <row r="14" spans="1:11">
      <c r="D14" s="25"/>
      <c r="E14" s="25"/>
      <c r="F14" s="25"/>
      <c r="G14" s="25"/>
      <c r="H14" s="25"/>
      <c r="I14" s="25"/>
      <c r="J14" s="25"/>
      <c r="K14" s="25"/>
    </row>
    <row r="15" spans="1:11">
      <c r="D15" s="25"/>
      <c r="E15" s="25"/>
      <c r="F15" s="25"/>
      <c r="G15" s="25"/>
      <c r="H15" s="25"/>
      <c r="I15" s="25"/>
      <c r="J15" s="25"/>
      <c r="K15" s="25"/>
    </row>
    <row r="16" spans="1:11">
      <c r="D16" s="25"/>
      <c r="E16" s="25"/>
      <c r="F16" s="25"/>
      <c r="G16" s="25"/>
      <c r="H16" s="25"/>
      <c r="I16" s="25"/>
      <c r="J16" s="25"/>
      <c r="K16" s="25"/>
    </row>
    <row r="17" spans="4:11">
      <c r="D17" s="25"/>
      <c r="E17" s="25"/>
      <c r="F17" s="25"/>
      <c r="G17" s="25"/>
      <c r="H17" s="25"/>
      <c r="I17" s="25"/>
      <c r="J17" s="25"/>
      <c r="K17" s="25"/>
    </row>
    <row r="18" spans="4:11">
      <c r="D18" s="25"/>
      <c r="E18" s="25"/>
      <c r="F18" s="25"/>
      <c r="G18" s="25"/>
      <c r="H18" s="25"/>
      <c r="I18" s="25"/>
      <c r="J18" s="25"/>
      <c r="K18" s="25"/>
    </row>
    <row r="19" spans="4:11">
      <c r="D19" s="25"/>
      <c r="E19" s="25"/>
      <c r="F19" s="25"/>
      <c r="G19" s="25"/>
      <c r="H19" s="25"/>
      <c r="I19" s="25"/>
      <c r="J19" s="25"/>
      <c r="K19" s="25"/>
    </row>
    <row r="20" spans="4:11">
      <c r="D20" s="25"/>
      <c r="E20" s="25"/>
      <c r="F20" s="25"/>
      <c r="G20" s="25"/>
      <c r="H20" s="25"/>
      <c r="I20" s="25"/>
      <c r="J20" s="25"/>
      <c r="K20" s="25"/>
    </row>
    <row r="21" spans="4:11">
      <c r="D21" s="25"/>
      <c r="E21" s="25"/>
      <c r="F21" s="25"/>
      <c r="G21" s="25"/>
      <c r="H21" s="25"/>
      <c r="I21" s="25"/>
      <c r="J21" s="25"/>
      <c r="K21" s="25"/>
    </row>
    <row r="22" spans="4:11">
      <c r="D22" s="25"/>
      <c r="E22" s="25"/>
      <c r="F22" s="25"/>
      <c r="G22" s="25"/>
      <c r="H22" s="25"/>
      <c r="I22" s="25"/>
      <c r="J22" s="25"/>
      <c r="K22" s="25"/>
    </row>
    <row r="23" spans="4:11">
      <c r="D23" s="25"/>
      <c r="E23" s="25"/>
      <c r="F23" s="25"/>
      <c r="G23" s="25"/>
      <c r="H23" s="25"/>
      <c r="I23" s="25"/>
      <c r="J23" s="25"/>
      <c r="K23" s="25"/>
    </row>
    <row r="24" spans="4:11">
      <c r="D24" s="25"/>
      <c r="E24" s="25"/>
      <c r="F24" s="25"/>
      <c r="G24" s="25"/>
      <c r="H24" s="25"/>
      <c r="I24" s="25"/>
      <c r="J24" s="25"/>
      <c r="K24" s="25"/>
    </row>
    <row r="25" spans="4:11">
      <c r="D25" s="25"/>
      <c r="E25" s="25"/>
      <c r="F25" s="25"/>
      <c r="G25" s="25"/>
      <c r="H25" s="25"/>
      <c r="I25" s="25"/>
      <c r="J25" s="25"/>
      <c r="K25" s="25"/>
    </row>
    <row r="26" spans="4:11">
      <c r="D26" s="25"/>
      <c r="E26" s="25"/>
      <c r="F26" s="25"/>
      <c r="G26" s="25"/>
      <c r="H26" s="25"/>
      <c r="I26" s="25"/>
      <c r="J26" s="25"/>
      <c r="K26" s="25"/>
    </row>
    <row r="27" spans="4:11">
      <c r="D27" s="25"/>
      <c r="E27" s="25"/>
      <c r="F27" s="25"/>
      <c r="G27" s="25"/>
      <c r="H27" s="25"/>
      <c r="I27" s="25"/>
      <c r="J27" s="25"/>
      <c r="K27" s="25"/>
    </row>
    <row r="28" spans="4:11">
      <c r="D28" s="25"/>
      <c r="E28" s="25"/>
      <c r="F28" s="25"/>
      <c r="G28" s="25"/>
      <c r="H28" s="25"/>
      <c r="I28" s="25"/>
      <c r="J28" s="25"/>
      <c r="K28" s="25"/>
    </row>
    <row r="29" spans="4:11">
      <c r="D29" s="25"/>
      <c r="E29" s="25"/>
      <c r="F29" s="25"/>
      <c r="G29" s="25"/>
      <c r="H29" s="25"/>
      <c r="I29" s="25"/>
      <c r="J29" s="25"/>
      <c r="K29" s="25"/>
    </row>
    <row r="30" spans="4:11">
      <c r="D30" s="25"/>
      <c r="E30" s="25"/>
      <c r="F30" s="25"/>
      <c r="G30" s="25"/>
      <c r="H30" s="25"/>
      <c r="I30" s="25"/>
      <c r="J30" s="25"/>
      <c r="K30" s="25"/>
    </row>
    <row r="31" spans="4:11">
      <c r="D31" s="25"/>
      <c r="E31" s="25"/>
      <c r="F31" s="25"/>
      <c r="G31" s="25"/>
      <c r="H31" s="25"/>
      <c r="I31" s="25"/>
      <c r="J31" s="25"/>
      <c r="K31" s="25"/>
    </row>
    <row r="32" spans="4:11">
      <c r="D32" s="25"/>
      <c r="E32" s="25"/>
      <c r="F32" s="25"/>
      <c r="G32" s="25"/>
      <c r="H32" s="25"/>
      <c r="I32" s="25"/>
      <c r="J32" s="25"/>
      <c r="K32" s="25"/>
    </row>
    <row r="33" spans="4:11">
      <c r="D33" s="25"/>
      <c r="E33" s="25"/>
      <c r="F33" s="25"/>
      <c r="G33" s="25"/>
      <c r="H33" s="25"/>
      <c r="I33" s="25"/>
      <c r="J33" s="25"/>
      <c r="K33" s="25"/>
    </row>
    <row r="34" spans="4:11">
      <c r="D34" s="25"/>
      <c r="E34" s="25"/>
      <c r="F34" s="25"/>
      <c r="G34" s="25"/>
      <c r="H34" s="25"/>
      <c r="I34" s="25"/>
      <c r="J34" s="25"/>
      <c r="K34" s="25"/>
    </row>
    <row r="35" spans="4:11">
      <c r="D35" s="25"/>
      <c r="E35" s="25"/>
      <c r="F35" s="25"/>
      <c r="G35" s="25"/>
      <c r="H35" s="25"/>
      <c r="I35" s="25"/>
      <c r="J35" s="25"/>
      <c r="K35" s="25"/>
    </row>
    <row r="36" spans="4:11">
      <c r="D36" s="25"/>
      <c r="E36" s="25"/>
      <c r="F36" s="25"/>
      <c r="G36" s="25"/>
      <c r="H36" s="25"/>
      <c r="I36" s="25"/>
      <c r="J36" s="25"/>
      <c r="K36" s="25"/>
    </row>
    <row r="37" spans="4:11">
      <c r="D37" s="25"/>
      <c r="E37" s="25"/>
      <c r="F37" s="25"/>
      <c r="G37" s="25"/>
      <c r="H37" s="25"/>
      <c r="I37" s="25"/>
      <c r="J37" s="25"/>
      <c r="K37" s="25"/>
    </row>
    <row r="38" spans="4:11">
      <c r="D38" s="25"/>
      <c r="E38" s="25"/>
      <c r="F38" s="25"/>
      <c r="G38" s="25"/>
      <c r="H38" s="25"/>
      <c r="I38" s="25"/>
      <c r="J38" s="25"/>
      <c r="K38" s="25"/>
    </row>
    <row r="39" spans="4:11">
      <c r="D39" s="25"/>
      <c r="E39" s="25"/>
      <c r="F39" s="25"/>
      <c r="G39" s="25"/>
      <c r="H39" s="25"/>
      <c r="I39" s="25"/>
      <c r="J39" s="25"/>
      <c r="K39" s="25"/>
    </row>
    <row r="107" spans="2:5">
      <c r="B107" s="2"/>
      <c r="C107" s="2"/>
      <c r="D107" s="2"/>
      <c r="E107" s="2"/>
    </row>
  </sheetData>
  <mergeCells count="1">
    <mergeCell ref="D6:K39"/>
  </mergeCells>
  <phoneticPr fontId="2" type="noConversion"/>
  <pageMargins left="0.75" right="0.75" top="1" bottom="1" header="0.5" footer="0.5"/>
  <pageSetup scale="9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72" workbookViewId="0">
      <selection activeCell="D75" sqref="D75"/>
    </sheetView>
  </sheetViews>
  <sheetFormatPr baseColWidth="10" defaultRowHeight="13" x14ac:dyDescent="0"/>
  <sheetData>
    <row r="1" spans="1:4">
      <c r="A1" s="13" t="s">
        <v>23</v>
      </c>
      <c r="B1" s="16"/>
      <c r="C1" s="16"/>
      <c r="D1" s="10"/>
    </row>
    <row r="2" spans="1:4">
      <c r="A2" s="14"/>
      <c r="B2" s="9"/>
      <c r="C2" s="9"/>
      <c r="D2" s="11"/>
    </row>
    <row r="3" spans="1:4">
      <c r="A3" s="14" t="s">
        <v>24</v>
      </c>
      <c r="B3" s="9"/>
      <c r="C3" s="9"/>
      <c r="D3" s="11"/>
    </row>
    <row r="4" spans="1:4">
      <c r="A4" s="14"/>
      <c r="B4" s="9"/>
      <c r="C4" s="9"/>
      <c r="D4" s="11"/>
    </row>
    <row r="5" spans="1:4" ht="14" thickBot="1">
      <c r="A5" s="15" t="s">
        <v>25</v>
      </c>
      <c r="B5" s="17"/>
      <c r="C5" s="17"/>
      <c r="D5" s="12"/>
    </row>
    <row r="10" spans="1:4">
      <c r="A10" s="2"/>
      <c r="B10" s="2"/>
      <c r="C10" s="2"/>
      <c r="D10" s="2" t="s">
        <v>28</v>
      </c>
    </row>
    <row r="11" spans="1:4">
      <c r="A11" s="2"/>
      <c r="B11" s="2"/>
      <c r="C11" s="2"/>
      <c r="D11" s="2" t="s">
        <v>29</v>
      </c>
    </row>
    <row r="12" spans="1:4">
      <c r="A12" s="2"/>
      <c r="B12" s="2"/>
      <c r="C12" s="2"/>
      <c r="D12" s="2" t="s">
        <v>30</v>
      </c>
    </row>
    <row r="13" spans="1:4">
      <c r="A13" s="2"/>
      <c r="B13" s="2"/>
      <c r="C13" s="2"/>
      <c r="D13" s="2" t="s">
        <v>31</v>
      </c>
    </row>
    <row r="14" spans="1:4">
      <c r="A14" s="2"/>
      <c r="B14" s="2" t="s">
        <v>32</v>
      </c>
      <c r="C14" s="2" t="s">
        <v>26</v>
      </c>
      <c r="D14" s="2" t="s">
        <v>27</v>
      </c>
    </row>
    <row r="15" spans="1:4" ht="17">
      <c r="A15" s="2">
        <v>-30</v>
      </c>
      <c r="B15" s="8">
        <f>A15*Graph!$A$2/10</f>
        <v>-5.3699999999999991E-2</v>
      </c>
      <c r="C15" s="18"/>
      <c r="D15" s="8"/>
    </row>
    <row r="16" spans="1:4">
      <c r="A16" s="2">
        <f t="shared" ref="A16:A47" si="0">A15+1</f>
        <v>-29</v>
      </c>
      <c r="B16" s="2">
        <f>A16*Graph!$A$2/10</f>
        <v>-5.1909999999999998E-2</v>
      </c>
      <c r="C16" s="2">
        <f>B16+Graph!$A$1</f>
        <v>0.14809</v>
      </c>
      <c r="D16" s="2">
        <f>NORMDIST(C16,Graph!$A$1,Graph!$A$2,FALSE)</f>
        <v>0.33254371060200216</v>
      </c>
    </row>
    <row r="17" spans="1:4">
      <c r="A17" s="2">
        <f t="shared" si="0"/>
        <v>-28</v>
      </c>
      <c r="B17" s="2">
        <f>A17*Graph!$A$2/10</f>
        <v>-5.0119999999999998E-2</v>
      </c>
      <c r="C17" s="2">
        <f>B17+Graph!$A$1</f>
        <v>0.14988000000000001</v>
      </c>
      <c r="D17" s="2">
        <f>NORMDIST(C17,Graph!$A$1,Graph!$A$2,FALSE)</f>
        <v>0.4422039990491603</v>
      </c>
    </row>
    <row r="18" spans="1:4">
      <c r="A18" s="2">
        <f t="shared" si="0"/>
        <v>-27</v>
      </c>
      <c r="B18" s="2">
        <f>A18*Graph!$A$2/10</f>
        <v>-4.8329999999999998E-2</v>
      </c>
      <c r="C18" s="2">
        <f>B18+Graph!$A$1</f>
        <v>0.15167000000000003</v>
      </c>
      <c r="D18" s="2">
        <f>NORMDIST(C18,Graph!$A$1,Graph!$A$2,FALSE)</f>
        <v>0.58217512929735271</v>
      </c>
    </row>
    <row r="19" spans="1:4">
      <c r="A19" s="2">
        <f t="shared" si="0"/>
        <v>-26</v>
      </c>
      <c r="B19" s="2">
        <f>A19*Graph!$A$2/10</f>
        <v>-4.6539999999999998E-2</v>
      </c>
      <c r="C19" s="2">
        <f>B19+Graph!$A$1</f>
        <v>0.15346000000000001</v>
      </c>
      <c r="D19" s="2">
        <f>NORMDIST(C19,Graph!$A$1,Graph!$A$2,FALSE)</f>
        <v>0.75882509685394495</v>
      </c>
    </row>
    <row r="20" spans="1:4">
      <c r="A20" s="2">
        <f t="shared" si="0"/>
        <v>-25</v>
      </c>
      <c r="B20" s="2">
        <f>A20*Graph!$A$2/10</f>
        <v>-4.4749999999999998E-2</v>
      </c>
      <c r="C20" s="2">
        <f>B20+Graph!$A$1</f>
        <v>0.15525</v>
      </c>
      <c r="D20" s="2">
        <f>NORMDIST(C20,Graph!$A$1,Graph!$A$2,FALSE)</f>
        <v>0.97923466444516771</v>
      </c>
    </row>
    <row r="21" spans="1:4">
      <c r="A21" s="2">
        <f t="shared" si="0"/>
        <v>-24</v>
      </c>
      <c r="B21" s="2">
        <f>A21*Graph!$A$2/10</f>
        <v>-4.2959999999999998E-2</v>
      </c>
      <c r="C21" s="2">
        <f>B21+Graph!$A$1</f>
        <v>0.15704000000000001</v>
      </c>
      <c r="D21" s="2">
        <f>NORMDIST(C21,Graph!$A$1,Graph!$A$2,FALSE)</f>
        <v>1.2510910779241844</v>
      </c>
    </row>
    <row r="22" spans="1:4">
      <c r="A22" s="2">
        <f t="shared" si="0"/>
        <v>-23</v>
      </c>
      <c r="B22" s="2">
        <f>A22*Graph!$A$2/10</f>
        <v>-4.1169999999999998E-2</v>
      </c>
      <c r="C22" s="2">
        <f>B22+Graph!$A$1</f>
        <v>0.15883000000000003</v>
      </c>
      <c r="D22" s="2">
        <f>NORMDIST(C22,Graph!$A$1,Graph!$A$2,FALSE)</f>
        <v>1.5825160749497882</v>
      </c>
    </row>
    <row r="23" spans="1:4">
      <c r="A23" s="2">
        <f t="shared" si="0"/>
        <v>-22</v>
      </c>
      <c r="B23" s="2">
        <f>A23*Graph!$A$2/10</f>
        <v>-3.9379999999999998E-2</v>
      </c>
      <c r="C23" s="2">
        <f>B23+Graph!$A$1</f>
        <v>0.16062000000000001</v>
      </c>
      <c r="D23" s="2">
        <f>NORMDIST(C23,Graph!$A$1,Graph!$A$2,FALSE)</f>
        <v>1.9818208293984036</v>
      </c>
    </row>
    <row r="24" spans="1:4">
      <c r="A24" s="2">
        <f t="shared" si="0"/>
        <v>-21</v>
      </c>
      <c r="B24" s="2">
        <f>A24*Graph!$A$2/10</f>
        <v>-3.7589999999999998E-2</v>
      </c>
      <c r="C24" s="2">
        <f>B24+Graph!$A$1</f>
        <v>0.16241</v>
      </c>
      <c r="D24" s="2">
        <f>NORMDIST(C24,Graph!$A$1,Graph!$A$2,FALSE)</f>
        <v>2.4571841329847555</v>
      </c>
    </row>
    <row r="25" spans="1:4">
      <c r="A25" s="2">
        <f t="shared" si="0"/>
        <v>-20</v>
      </c>
      <c r="B25" s="2">
        <f>A25*Graph!$A$2/10</f>
        <v>-3.5799999999999998E-2</v>
      </c>
      <c r="C25" s="2">
        <f>B25+Graph!$A$1</f>
        <v>0.16420000000000001</v>
      </c>
      <c r="D25" s="2">
        <f>NORMDIST(C25,Graph!$A$1,Graph!$A$2,FALSE)</f>
        <v>3.016255112468607</v>
      </c>
    </row>
    <row r="26" spans="1:4">
      <c r="A26" s="2">
        <f t="shared" si="0"/>
        <v>-19</v>
      </c>
      <c r="B26" s="2">
        <f>A26*Graph!$A$2/10</f>
        <v>-3.4009999999999999E-2</v>
      </c>
      <c r="C26" s="2">
        <f>B26+Graph!$A$1</f>
        <v>0.16599000000000003</v>
      </c>
      <c r="D26" s="2">
        <f>NORMDIST(C26,Graph!$A$1,Graph!$A$2,FALSE)</f>
        <v>3.665687976238921</v>
      </c>
    </row>
    <row r="27" spans="1:4">
      <c r="A27" s="2">
        <f t="shared" si="0"/>
        <v>-18</v>
      </c>
      <c r="B27" s="2">
        <f>A27*Graph!$A$2/10</f>
        <v>-3.2219999999999999E-2</v>
      </c>
      <c r="C27" s="2">
        <f>B27+Graph!$A$1</f>
        <v>0.16778000000000001</v>
      </c>
      <c r="D27" s="2">
        <f>NORMDIST(C27,Graph!$A$1,Graph!$A$2,FALSE)</f>
        <v>4.4106233687650365</v>
      </c>
    </row>
    <row r="28" spans="1:4">
      <c r="A28" s="2">
        <f t="shared" si="0"/>
        <v>-17</v>
      </c>
      <c r="B28" s="2">
        <f>A28*Graph!$A$2/10</f>
        <v>-3.0430000000000002E-2</v>
      </c>
      <c r="C28" s="2">
        <f>B28+Graph!$A$1</f>
        <v>0.16957</v>
      </c>
      <c r="D28" s="2">
        <f>NORMDIST(C28,Graph!$A$1,Graph!$A$2,FALSE)</f>
        <v>5.2541384009433969</v>
      </c>
    </row>
    <row r="29" spans="1:4">
      <c r="A29" s="2">
        <f t="shared" si="0"/>
        <v>-16</v>
      </c>
      <c r="B29" s="2">
        <f>A29*Graph!$A$2/10</f>
        <v>-2.8639999999999999E-2</v>
      </c>
      <c r="C29" s="2">
        <f>B29+Graph!$A$1</f>
        <v>0.17136000000000001</v>
      </c>
      <c r="D29" s="2">
        <f>NORMDIST(C29,Graph!$A$1,Graph!$A$2,FALSE)</f>
        <v>6.196694674829919</v>
      </c>
    </row>
    <row r="30" spans="1:4">
      <c r="A30" s="2">
        <f t="shared" si="0"/>
        <v>-15</v>
      </c>
      <c r="B30" s="2">
        <f>A30*Graph!$A$2/10</f>
        <v>-2.6849999999999995E-2</v>
      </c>
      <c r="C30" s="2">
        <f>B30+Graph!$A$1</f>
        <v>0.17315000000000003</v>
      </c>
      <c r="D30" s="2">
        <f>NORMDIST(C30,Graph!$A$1,Graph!$A$2,FALSE)</f>
        <v>7.2356198696028962</v>
      </c>
    </row>
    <row r="31" spans="1:4">
      <c r="A31" s="2">
        <f t="shared" si="0"/>
        <v>-14</v>
      </c>
      <c r="B31" s="2">
        <f>A31*Graph!$A$2/10</f>
        <v>-2.5059999999999999E-2</v>
      </c>
      <c r="C31" s="2">
        <f>B31+Graph!$A$1</f>
        <v>0.17494000000000001</v>
      </c>
      <c r="D31" s="2">
        <f>NORMDIST(C31,Graph!$A$1,Graph!$A$2,FALSE)</f>
        <v>8.3646628846784843</v>
      </c>
    </row>
    <row r="32" spans="1:4">
      <c r="A32" s="2">
        <f t="shared" si="0"/>
        <v>-13</v>
      </c>
      <c r="B32" s="2">
        <f>A32*Graph!$A$2/10</f>
        <v>-2.3269999999999999E-2</v>
      </c>
      <c r="C32" s="2">
        <f>B32+Graph!$A$1</f>
        <v>0.17673</v>
      </c>
      <c r="D32" s="2">
        <f>NORMDIST(C32,Graph!$A$1,Graph!$A$2,FALSE)</f>
        <v>9.5736643602126925</v>
      </c>
    </row>
    <row r="33" spans="1:4">
      <c r="A33" s="2">
        <f t="shared" si="0"/>
        <v>-12</v>
      </c>
      <c r="B33" s="2">
        <f>A33*Graph!$A$2/10</f>
        <v>-2.1479999999999999E-2</v>
      </c>
      <c r="C33" s="2">
        <f>B33+Graph!$A$1</f>
        <v>0.17852000000000001</v>
      </c>
      <c r="D33" s="2">
        <f>NORMDIST(C33,Graph!$A$1,Graph!$A$2,FALSE)</f>
        <v>10.848382959956032</v>
      </c>
    </row>
    <row r="34" spans="1:4">
      <c r="A34" s="2">
        <f t="shared" si="0"/>
        <v>-11</v>
      </c>
      <c r="B34" s="2">
        <f>A34*Graph!$A$2/10</f>
        <v>-1.9689999999999999E-2</v>
      </c>
      <c r="C34" s="2">
        <f>B34+Graph!$A$1</f>
        <v>0.18031000000000003</v>
      </c>
      <c r="D34" s="2">
        <f>NORMDIST(C34,Graph!$A$1,Graph!$A$2,FALSE)</f>
        <v>12.170512683382725</v>
      </c>
    </row>
    <row r="35" spans="1:4">
      <c r="A35" s="2">
        <f t="shared" si="0"/>
        <v>-10</v>
      </c>
      <c r="B35" s="2">
        <f>A35*Graph!$A$2/10</f>
        <v>-1.7899999999999999E-2</v>
      </c>
      <c r="C35" s="2">
        <f>B35+Graph!$A$1</f>
        <v>0.18210000000000001</v>
      </c>
      <c r="D35" s="2">
        <f>NORMDIST(C35,Graph!$A$1,Graph!$A$2,FALSE)</f>
        <v>13.517917570901863</v>
      </c>
    </row>
    <row r="36" spans="1:4">
      <c r="A36" s="2">
        <f t="shared" si="0"/>
        <v>-9</v>
      </c>
      <c r="B36" s="2">
        <f>A36*Graph!$A$2/10</f>
        <v>-1.6109999999999999E-2</v>
      </c>
      <c r="C36" s="2">
        <f>B36+Graph!$A$1</f>
        <v>0.18389</v>
      </c>
      <c r="D36" s="2">
        <f>NORMDIST(C36,Graph!$A$1,Graph!$A$2,FALSE)</f>
        <v>14.865097759706963</v>
      </c>
    </row>
    <row r="37" spans="1:4">
      <c r="A37" s="2">
        <f t="shared" si="0"/>
        <v>-8</v>
      </c>
      <c r="B37" s="2">
        <f>A37*Graph!$A$2/10</f>
        <v>-1.4319999999999999E-2</v>
      </c>
      <c r="C37" s="2">
        <f>B37+Graph!$A$1</f>
        <v>0.18568000000000001</v>
      </c>
      <c r="D37" s="2">
        <f>NORMDIST(C37,Graph!$A$1,Graph!$A$2,FALSE)</f>
        <v>16.183885629133112</v>
      </c>
    </row>
    <row r="38" spans="1:4">
      <c r="A38" s="2">
        <f t="shared" si="0"/>
        <v>-7</v>
      </c>
      <c r="B38" s="2">
        <f>A38*Graph!$A$2/10</f>
        <v>-1.2529999999999999E-2</v>
      </c>
      <c r="C38" s="2">
        <f>B38+Graph!$A$1</f>
        <v>0.18747000000000003</v>
      </c>
      <c r="D38" s="2">
        <f>NORMDIST(C38,Graph!$A$1,Graph!$A$2,FALSE)</f>
        <v>17.44435381937215</v>
      </c>
    </row>
    <row r="39" spans="1:4">
      <c r="A39" s="2">
        <f t="shared" si="0"/>
        <v>-6</v>
      </c>
      <c r="B39" s="2">
        <f>A39*Graph!$A$2/10</f>
        <v>-1.074E-2</v>
      </c>
      <c r="C39" s="2">
        <f>B39+Graph!$A$1</f>
        <v>0.18926000000000001</v>
      </c>
      <c r="D39" s="2">
        <f>NORMDIST(C39,Graph!$A$1,Graph!$A$2,FALSE)</f>
        <v>18.615899602893837</v>
      </c>
    </row>
    <row r="40" spans="1:4">
      <c r="A40" s="2">
        <f t="shared" si="0"/>
        <v>-5</v>
      </c>
      <c r="B40" s="2">
        <f>A40*Graph!$A$2/10</f>
        <v>-8.9499999999999996E-3</v>
      </c>
      <c r="C40" s="2">
        <f>B40+Graph!$A$1</f>
        <v>0.19105</v>
      </c>
      <c r="D40" s="2">
        <f>NORMDIST(C40,Graph!$A$1,Graph!$A$2,FALSE)</f>
        <v>19.668454009178735</v>
      </c>
    </row>
    <row r="41" spans="1:4">
      <c r="A41" s="2">
        <f t="shared" si="0"/>
        <v>-4</v>
      </c>
      <c r="B41" s="2">
        <f>A41*Graph!$A$2/10</f>
        <v>-7.1599999999999997E-3</v>
      </c>
      <c r="C41" s="2">
        <f>B41+Graph!$A$1</f>
        <v>0.19284000000000001</v>
      </c>
      <c r="D41" s="2">
        <f>NORMDIST(C41,Graph!$A$1,Graph!$A$2,FALSE)</f>
        <v>20.573750854934264</v>
      </c>
    </row>
    <row r="42" spans="1:4">
      <c r="A42" s="2">
        <f t="shared" si="0"/>
        <v>-3</v>
      </c>
      <c r="B42" s="2">
        <f>A42*Graph!$A$2/10</f>
        <v>-5.3699999999999998E-3</v>
      </c>
      <c r="C42" s="2">
        <f>B42+Graph!$A$1</f>
        <v>0.19463000000000003</v>
      </c>
      <c r="D42" s="2">
        <f>NORMDIST(C42,Graph!$A$1,Graph!$A$2,FALSE)</f>
        <v>21.306581869303031</v>
      </c>
    </row>
    <row r="43" spans="1:4">
      <c r="A43" s="2">
        <f t="shared" si="0"/>
        <v>-2</v>
      </c>
      <c r="B43" s="2">
        <f>A43*Graph!$A$2/10</f>
        <v>-3.5799999999999998E-3</v>
      </c>
      <c r="C43" s="2">
        <f>B43+Graph!$A$1</f>
        <v>0.19642000000000001</v>
      </c>
      <c r="D43" s="2">
        <f>NORMDIST(C43,Graph!$A$1,Graph!$A$2,FALSE)</f>
        <v>21.845960557288041</v>
      </c>
    </row>
    <row r="44" spans="1:4">
      <c r="A44" s="2">
        <f t="shared" si="0"/>
        <v>-1</v>
      </c>
      <c r="B44" s="2">
        <f>A44*Graph!$A$2/10</f>
        <v>-1.7899999999999999E-3</v>
      </c>
      <c r="C44" s="2">
        <f>B44+Graph!$A$1</f>
        <v>0.19821</v>
      </c>
      <c r="D44" s="2">
        <f>NORMDIST(C44,Graph!$A$1,Graph!$A$2,FALSE)</f>
        <v>22.176119970782779</v>
      </c>
    </row>
    <row r="45" spans="1:4">
      <c r="A45" s="2">
        <f t="shared" si="0"/>
        <v>0</v>
      </c>
      <c r="B45" s="2">
        <f>A45*Graph!$A$2/10</f>
        <v>0</v>
      </c>
      <c r="C45" s="2">
        <f>B45+Graph!$A$1</f>
        <v>0.2</v>
      </c>
      <c r="D45" s="2">
        <f>NORMDIST(C45,Graph!$A$1,Graph!$A$2,FALSE)</f>
        <v>22.287278234716911</v>
      </c>
    </row>
    <row r="46" spans="1:4">
      <c r="A46" s="2">
        <f t="shared" si="0"/>
        <v>1</v>
      </c>
      <c r="B46" s="2">
        <f>A46*Graph!$A$2/10</f>
        <v>1.7899999999999999E-3</v>
      </c>
      <c r="C46" s="2">
        <f>B46+Graph!$A$1</f>
        <v>0.20179000000000002</v>
      </c>
      <c r="D46" s="2">
        <f>NORMDIST(C46,Graph!$A$1,Graph!$A$2,FALSE)</f>
        <v>22.176119970782779</v>
      </c>
    </row>
    <row r="47" spans="1:4">
      <c r="A47" s="2">
        <f t="shared" si="0"/>
        <v>2</v>
      </c>
      <c r="B47" s="2">
        <f>A47*Graph!$A$2/10</f>
        <v>3.5799999999999998E-3</v>
      </c>
      <c r="C47" s="2">
        <f>B47+Graph!$A$1</f>
        <v>0.20358000000000001</v>
      </c>
      <c r="D47" s="2">
        <f>NORMDIST(C47,Graph!$A$1,Graph!$A$2,FALSE)</f>
        <v>21.845960557288041</v>
      </c>
    </row>
    <row r="48" spans="1:4">
      <c r="A48" s="2">
        <f t="shared" ref="A48:A75" si="1">A47+1</f>
        <v>3</v>
      </c>
      <c r="B48" s="2">
        <f>A48*Graph!$A$2/10</f>
        <v>5.3699999999999998E-3</v>
      </c>
      <c r="C48" s="2">
        <f>B48+Graph!$A$1</f>
        <v>0.20537</v>
      </c>
      <c r="D48" s="2">
        <f>NORMDIST(C48,Graph!$A$1,Graph!$A$2,FALSE)</f>
        <v>21.306581869303031</v>
      </c>
    </row>
    <row r="49" spans="1:4">
      <c r="A49" s="2">
        <f t="shared" si="1"/>
        <v>4</v>
      </c>
      <c r="B49" s="2">
        <f>A49*Graph!$A$2/10</f>
        <v>7.1599999999999997E-3</v>
      </c>
      <c r="C49" s="2">
        <f>B49+Graph!$A$1</f>
        <v>0.20716000000000001</v>
      </c>
      <c r="D49" s="2">
        <f>NORMDIST(C49,Graph!$A$1,Graph!$A$2,FALSE)</f>
        <v>20.573750854934264</v>
      </c>
    </row>
    <row r="50" spans="1:4">
      <c r="A50" s="2">
        <f t="shared" si="1"/>
        <v>5</v>
      </c>
      <c r="B50" s="2">
        <f>A50*Graph!$A$2/10</f>
        <v>8.9499999999999996E-3</v>
      </c>
      <c r="C50" s="2">
        <f>B50+Graph!$A$1</f>
        <v>0.20895000000000002</v>
      </c>
      <c r="D50" s="2">
        <f>NORMDIST(C50,Graph!$A$1,Graph!$A$2,FALSE)</f>
        <v>19.668454009178735</v>
      </c>
    </row>
    <row r="51" spans="1:4">
      <c r="A51" s="2">
        <f t="shared" si="1"/>
        <v>6</v>
      </c>
      <c r="B51" s="2">
        <f>A51*Graph!$A$2/10</f>
        <v>1.074E-2</v>
      </c>
      <c r="C51" s="2">
        <f>B51+Graph!$A$1</f>
        <v>0.21074000000000001</v>
      </c>
      <c r="D51" s="2">
        <f>NORMDIST(C51,Graph!$A$1,Graph!$A$2,FALSE)</f>
        <v>18.615899602893837</v>
      </c>
    </row>
    <row r="52" spans="1:4">
      <c r="A52" s="2">
        <f t="shared" si="1"/>
        <v>7</v>
      </c>
      <c r="B52" s="2">
        <f>A52*Graph!$A$2/10</f>
        <v>1.2529999999999999E-2</v>
      </c>
      <c r="C52" s="2">
        <f>B52+Graph!$A$1</f>
        <v>0.21253</v>
      </c>
      <c r="D52" s="2">
        <f>NORMDIST(C52,Graph!$A$1,Graph!$A$2,FALSE)</f>
        <v>17.44435381937215</v>
      </c>
    </row>
    <row r="53" spans="1:4">
      <c r="A53" s="2">
        <f t="shared" si="1"/>
        <v>8</v>
      </c>
      <c r="B53" s="2">
        <f>A53*Graph!$A$2/10</f>
        <v>1.4319999999999999E-2</v>
      </c>
      <c r="C53" s="2">
        <f>B53+Graph!$A$1</f>
        <v>0.21432000000000001</v>
      </c>
      <c r="D53" s="2">
        <f>NORMDIST(C53,Graph!$A$1,Graph!$A$2,FALSE)</f>
        <v>16.183885629133112</v>
      </c>
    </row>
    <row r="54" spans="1:4">
      <c r="A54" s="2">
        <f t="shared" si="1"/>
        <v>9</v>
      </c>
      <c r="B54" s="2">
        <f>A54*Graph!$A$2/10</f>
        <v>1.6109999999999999E-2</v>
      </c>
      <c r="C54" s="2">
        <f>B54+Graph!$A$1</f>
        <v>0.21611000000000002</v>
      </c>
      <c r="D54" s="2">
        <f>NORMDIST(C54,Graph!$A$1,Graph!$A$2,FALSE)</f>
        <v>14.865097759706963</v>
      </c>
    </row>
    <row r="55" spans="1:4">
      <c r="A55" s="2">
        <f t="shared" si="1"/>
        <v>10</v>
      </c>
      <c r="B55" s="2">
        <f>A55*Graph!$A$2/10</f>
        <v>1.7899999999999999E-2</v>
      </c>
      <c r="C55" s="2">
        <f>B55+Graph!$A$1</f>
        <v>0.21790000000000001</v>
      </c>
      <c r="D55" s="2">
        <f>NORMDIST(C55,Graph!$A$1,Graph!$A$2,FALSE)</f>
        <v>13.517917570901863</v>
      </c>
    </row>
    <row r="56" spans="1:4">
      <c r="A56" s="2">
        <f t="shared" si="1"/>
        <v>11</v>
      </c>
      <c r="B56" s="2">
        <f>A56*Graph!$A$2/10</f>
        <v>1.9689999999999999E-2</v>
      </c>
      <c r="C56" s="2">
        <f>B56+Graph!$A$1</f>
        <v>0.21969</v>
      </c>
      <c r="D56" s="2">
        <f>NORMDIST(C56,Graph!$A$1,Graph!$A$2,FALSE)</f>
        <v>12.170512683382725</v>
      </c>
    </row>
    <row r="57" spans="1:4">
      <c r="A57" s="2">
        <f t="shared" si="1"/>
        <v>12</v>
      </c>
      <c r="B57" s="2">
        <f>A57*Graph!$A$2/10</f>
        <v>2.1479999999999999E-2</v>
      </c>
      <c r="C57" s="2">
        <f>B57+Graph!$A$1</f>
        <v>0.22148000000000001</v>
      </c>
      <c r="D57" s="2">
        <f>NORMDIST(C57,Graph!$A$1,Graph!$A$2,FALSE)</f>
        <v>10.848382959956032</v>
      </c>
    </row>
    <row r="58" spans="1:4">
      <c r="A58" s="2">
        <f t="shared" si="1"/>
        <v>13</v>
      </c>
      <c r="B58" s="2">
        <f>A58*Graph!$A$2/10</f>
        <v>2.3269999999999999E-2</v>
      </c>
      <c r="C58" s="2">
        <f>B58+Graph!$A$1</f>
        <v>0.22327000000000002</v>
      </c>
      <c r="D58" s="2">
        <f>NORMDIST(C58,Graph!$A$1,Graph!$A$2,FALSE)</f>
        <v>9.5736643602126925</v>
      </c>
    </row>
    <row r="59" spans="1:4">
      <c r="A59" s="2">
        <f t="shared" si="1"/>
        <v>14</v>
      </c>
      <c r="B59" s="2">
        <f>A59*Graph!$A$2/10</f>
        <v>2.5059999999999999E-2</v>
      </c>
      <c r="C59" s="2">
        <f>B59+Graph!$A$1</f>
        <v>0.22506000000000001</v>
      </c>
      <c r="D59" s="2">
        <f>NORMDIST(C59,Graph!$A$1,Graph!$A$2,FALSE)</f>
        <v>8.3646628846784843</v>
      </c>
    </row>
    <row r="60" spans="1:4">
      <c r="A60" s="2">
        <f t="shared" si="1"/>
        <v>15</v>
      </c>
      <c r="B60" s="2">
        <f>A60*Graph!$A$2/10</f>
        <v>2.6849999999999995E-2</v>
      </c>
      <c r="C60" s="2">
        <f>B60+Graph!$A$1</f>
        <v>0.22685</v>
      </c>
      <c r="D60" s="2">
        <f>NORMDIST(C60,Graph!$A$1,Graph!$A$2,FALSE)</f>
        <v>7.2356198696028962</v>
      </c>
    </row>
    <row r="61" spans="1:4">
      <c r="A61" s="2">
        <f t="shared" si="1"/>
        <v>16</v>
      </c>
      <c r="B61" s="2">
        <f>A61*Graph!$A$2/10</f>
        <v>2.8639999999999999E-2</v>
      </c>
      <c r="C61" s="2">
        <f>B61+Graph!$A$1</f>
        <v>0.22864000000000001</v>
      </c>
      <c r="D61" s="2">
        <f>NORMDIST(C61,Graph!$A$1,Graph!$A$2,FALSE)</f>
        <v>6.196694674829919</v>
      </c>
    </row>
    <row r="62" spans="1:4">
      <c r="A62" s="2">
        <f t="shared" si="1"/>
        <v>17</v>
      </c>
      <c r="B62" s="2">
        <f>A62*Graph!$A$2/10</f>
        <v>3.0430000000000002E-2</v>
      </c>
      <c r="C62" s="2">
        <f>B62+Graph!$A$1</f>
        <v>0.23043000000000002</v>
      </c>
      <c r="D62" s="2">
        <f>NORMDIST(C62,Graph!$A$1,Graph!$A$2,FALSE)</f>
        <v>5.2541384009433969</v>
      </c>
    </row>
    <row r="63" spans="1:4">
      <c r="A63" s="2">
        <f t="shared" si="1"/>
        <v>18</v>
      </c>
      <c r="B63" s="2">
        <f>A63*Graph!$A$2/10</f>
        <v>3.2219999999999999E-2</v>
      </c>
      <c r="C63" s="2">
        <f>B63+Graph!$A$1</f>
        <v>0.23222000000000001</v>
      </c>
      <c r="D63" s="2">
        <f>NORMDIST(C63,Graph!$A$1,Graph!$A$2,FALSE)</f>
        <v>4.4106233687650365</v>
      </c>
    </row>
    <row r="64" spans="1:4">
      <c r="A64" s="2">
        <f t="shared" si="1"/>
        <v>19</v>
      </c>
      <c r="B64" s="2">
        <f>A64*Graph!$A$2/10</f>
        <v>3.4009999999999999E-2</v>
      </c>
      <c r="C64" s="2">
        <f>B64+Graph!$A$1</f>
        <v>0.23401</v>
      </c>
      <c r="D64" s="2">
        <f>NORMDIST(C64,Graph!$A$1,Graph!$A$2,FALSE)</f>
        <v>3.665687976238921</v>
      </c>
    </row>
    <row r="65" spans="1:4">
      <c r="A65" s="2">
        <f t="shared" si="1"/>
        <v>20</v>
      </c>
      <c r="B65" s="2">
        <f>A65*Graph!$A$2/10</f>
        <v>3.5799999999999998E-2</v>
      </c>
      <c r="C65" s="2">
        <f>B65+Graph!$A$1</f>
        <v>0.23580000000000001</v>
      </c>
      <c r="D65" s="2">
        <f>NORMDIST(C65,Graph!$A$1,Graph!$A$2,FALSE)</f>
        <v>3.016255112468607</v>
      </c>
    </row>
    <row r="66" spans="1:4">
      <c r="A66" s="2">
        <f t="shared" si="1"/>
        <v>21</v>
      </c>
      <c r="B66" s="2">
        <f>A66*Graph!$A$2/10</f>
        <v>3.7589999999999998E-2</v>
      </c>
      <c r="C66" s="2">
        <f>B66+Graph!$A$1</f>
        <v>0.23759000000000002</v>
      </c>
      <c r="D66" s="2">
        <f>NORMDIST(C66,Graph!$A$1,Graph!$A$2,FALSE)</f>
        <v>2.4571841329847555</v>
      </c>
    </row>
    <row r="67" spans="1:4">
      <c r="A67" s="2">
        <f t="shared" si="1"/>
        <v>22</v>
      </c>
      <c r="B67" s="2">
        <f>A67*Graph!$A$2/10</f>
        <v>3.9379999999999998E-2</v>
      </c>
      <c r="C67" s="2">
        <f>B67+Graph!$A$1</f>
        <v>0.23938000000000001</v>
      </c>
      <c r="D67" s="2">
        <f>NORMDIST(C67,Graph!$A$1,Graph!$A$2,FALSE)</f>
        <v>1.9818208293984036</v>
      </c>
    </row>
    <row r="68" spans="1:4">
      <c r="A68" s="2">
        <f t="shared" si="1"/>
        <v>23</v>
      </c>
      <c r="B68" s="2">
        <f>A68*Graph!$A$2/10</f>
        <v>4.1169999999999998E-2</v>
      </c>
      <c r="C68" s="2">
        <f>B68+Graph!$A$1</f>
        <v>0.24117</v>
      </c>
      <c r="D68" s="2">
        <f>NORMDIST(C68,Graph!$A$1,Graph!$A$2,FALSE)</f>
        <v>1.5825160749497882</v>
      </c>
    </row>
    <row r="69" spans="1:4">
      <c r="A69" s="2">
        <f t="shared" si="1"/>
        <v>24</v>
      </c>
      <c r="B69" s="2">
        <f>A69*Graph!$A$2/10</f>
        <v>4.2959999999999998E-2</v>
      </c>
      <c r="C69" s="2">
        <f>B69+Graph!$A$1</f>
        <v>0.24296000000000001</v>
      </c>
      <c r="D69" s="2">
        <f>NORMDIST(C69,Graph!$A$1,Graph!$A$2,FALSE)</f>
        <v>1.2510910779241844</v>
      </c>
    </row>
    <row r="70" spans="1:4">
      <c r="A70" s="2">
        <f t="shared" si="1"/>
        <v>25</v>
      </c>
      <c r="B70" s="2">
        <f>A70*Graph!$A$2/10</f>
        <v>4.4749999999999998E-2</v>
      </c>
      <c r="C70" s="2">
        <f>B70+Graph!$A$1</f>
        <v>0.24475000000000002</v>
      </c>
      <c r="D70" s="2">
        <f>NORMDIST(C70,Graph!$A$1,Graph!$A$2,FALSE)</f>
        <v>0.97923466444516771</v>
      </c>
    </row>
    <row r="71" spans="1:4">
      <c r="A71" s="2">
        <f t="shared" si="1"/>
        <v>26</v>
      </c>
      <c r="B71" s="2">
        <f>A71*Graph!$A$2/10</f>
        <v>4.6539999999999998E-2</v>
      </c>
      <c r="C71" s="2">
        <f>B71+Graph!$A$1</f>
        <v>0.24654000000000001</v>
      </c>
      <c r="D71" s="2">
        <f>NORMDIST(C71,Graph!$A$1,Graph!$A$2,FALSE)</f>
        <v>0.75882509685394495</v>
      </c>
    </row>
    <row r="72" spans="1:4">
      <c r="A72" s="2">
        <f t="shared" si="1"/>
        <v>27</v>
      </c>
      <c r="B72" s="2">
        <f>A72*Graph!$A$2/10</f>
        <v>4.8329999999999998E-2</v>
      </c>
      <c r="C72" s="2">
        <f>B72+Graph!$A$1</f>
        <v>0.24833</v>
      </c>
      <c r="D72" s="2">
        <f>NORMDIST(C72,Graph!$A$1,Graph!$A$2,FALSE)</f>
        <v>0.58217512929735271</v>
      </c>
    </row>
    <row r="73" spans="1:4">
      <c r="A73" s="2">
        <f t="shared" si="1"/>
        <v>28</v>
      </c>
      <c r="B73" s="2">
        <f>A73*Graph!$A$2/10</f>
        <v>5.0119999999999998E-2</v>
      </c>
      <c r="C73" s="2">
        <f>B73+Graph!$A$1</f>
        <v>0.25012000000000001</v>
      </c>
      <c r="D73" s="2">
        <f>NORMDIST(C73,Graph!$A$1,Graph!$A$2,FALSE)</f>
        <v>0.4422039990491603</v>
      </c>
    </row>
    <row r="74" spans="1:4">
      <c r="A74" s="2">
        <f t="shared" si="1"/>
        <v>29</v>
      </c>
      <c r="B74" s="2">
        <f>A74*Graph!$A$2/10</f>
        <v>5.1909999999999998E-2</v>
      </c>
      <c r="C74" s="2">
        <f>B74+Graph!$A$1</f>
        <v>0.25191000000000002</v>
      </c>
      <c r="D74" s="2">
        <f>NORMDIST(C74,Graph!$A$1,Graph!$A$2,FALSE)</f>
        <v>0.33254371060200216</v>
      </c>
    </row>
    <row r="75" spans="1:4" ht="17">
      <c r="A75" s="2">
        <f t="shared" si="1"/>
        <v>30</v>
      </c>
      <c r="B75" s="2">
        <f>A75*Graph!$A$2/10</f>
        <v>5.3699999999999991E-2</v>
      </c>
      <c r="C75" s="18"/>
      <c r="D7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</vt:lpstr>
      <vt:lpstr>Class Example</vt:lpstr>
      <vt:lpstr>Graph</vt:lpstr>
      <vt:lpstr>Data</vt:lpstr>
    </vt:vector>
  </TitlesOfParts>
  <Company>Gordon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College</dc:creator>
  <cp:lastModifiedBy>Nick Gallimore</cp:lastModifiedBy>
  <cp:lastPrinted>2013-11-02T00:21:05Z</cp:lastPrinted>
  <dcterms:created xsi:type="dcterms:W3CDTF">2009-02-09T21:12:13Z</dcterms:created>
  <dcterms:modified xsi:type="dcterms:W3CDTF">2013-11-02T08:36:36Z</dcterms:modified>
</cp:coreProperties>
</file>