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mezrani\acm_reports\"/>
    </mc:Choice>
  </mc:AlternateContent>
  <xr:revisionPtr revIDLastSave="0" documentId="13_ncr:1_{E12A01DD-ADF2-4C3C-BC0E-80ADA4544A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4" i="2"/>
  <c r="B12" i="2"/>
  <c r="B11" i="2"/>
  <c r="B10" i="2"/>
  <c r="B6" i="2"/>
  <c r="B9" i="2"/>
  <c r="B7" i="2"/>
  <c r="B5" i="2"/>
  <c r="B2" i="2"/>
  <c r="B3" i="2"/>
  <c r="B8" i="2"/>
</calcChain>
</file>

<file path=xl/sharedStrings.xml><?xml version="1.0" encoding="utf-8"?>
<sst xmlns="http://schemas.openxmlformats.org/spreadsheetml/2006/main" count="40" uniqueCount="39">
  <si>
    <t>Params</t>
  </si>
  <si>
    <t>Outputs</t>
  </si>
  <si>
    <t>Value</t>
  </si>
  <si>
    <t>productRate</t>
  </si>
  <si>
    <t>productDescription</t>
  </si>
  <si>
    <t>issueFeeAmount</t>
  </si>
  <si>
    <t>productId</t>
  </si>
  <si>
    <t>issueDate</t>
  </si>
  <si>
    <t>applyAmountTotal</t>
  </si>
  <si>
    <t>approvelAmount</t>
  </si>
  <si>
    <t>termPeriodNum</t>
  </si>
  <si>
    <t>customerName</t>
  </si>
  <si>
    <t>name</t>
  </si>
  <si>
    <t>productCode</t>
  </si>
  <si>
    <t>code</t>
  </si>
  <si>
    <t>category</t>
  </si>
  <si>
    <t>customerDTO.customerNumber</t>
  </si>
  <si>
    <t>customerDTO.branchesName</t>
  </si>
  <si>
    <t>currentAssets</t>
  </si>
  <si>
    <t>fixedAssets</t>
  </si>
  <si>
    <t>assets</t>
  </si>
  <si>
    <t>totalLiabilities</t>
  </si>
  <si>
    <t>maturityDate</t>
  </si>
  <si>
    <t>monthlySales</t>
  </si>
  <si>
    <t>grossProfit</t>
  </si>
  <si>
    <t>monthlyExpense</t>
  </si>
  <si>
    <t>apr</t>
  </si>
  <si>
    <t>installement</t>
  </si>
  <si>
    <t>grossMargin</t>
  </si>
  <si>
    <t>excludedAssets</t>
  </si>
  <si>
    <t>feeAmt1</t>
  </si>
  <si>
    <t>Test</t>
  </si>
  <si>
    <t>categ</t>
  </si>
  <si>
    <t>cusNbr</t>
  </si>
  <si>
    <t>cusBranch</t>
  </si>
  <si>
    <t>normalPayment</t>
  </si>
  <si>
    <t>netProfit</t>
  </si>
  <si>
    <t>UDF[National ID]</t>
  </si>
  <si>
    <t>UDF[Expiry 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</si>
</sst>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37.28515625" customWidth="1"/>
    <col min="2" max="2" width="29.140625" customWidth="1"/>
  </cols>
  <sheetData>
    <row r="1" spans="1:2" x14ac:dyDescent="0.25">
      <c r="A1" s="3" t="s">
        <v>0</v>
      </c>
      <c r="B1" s="3" t="s">
        <v>2</v>
      </c>
    </row>
    <row r="2" spans="1:2" x14ac:dyDescent="0.25">
      <c r="A2" t="s">
        <v>6</v>
      </c>
      <c r="B2">
        <v>2</v>
      </c>
    </row>
    <row r="3" spans="1:2" x14ac:dyDescent="0.25">
      <c r="A3" t="s">
        <v>8</v>
      </c>
      <c r="B3">
        <v>45000</v>
      </c>
    </row>
    <row r="4" spans="1:2" x14ac:dyDescent="0.25">
      <c r="A4" t="s">
        <v>9</v>
      </c>
      <c r="B4">
        <v>40000</v>
      </c>
    </row>
    <row r="5" spans="1:2" x14ac:dyDescent="0.25">
      <c r="A5" t="s">
        <v>3</v>
      </c>
      <c r="B5" s="1">
        <v>0.45</v>
      </c>
    </row>
    <row r="6" spans="1:2" x14ac:dyDescent="0.25">
      <c r="A6" t="s">
        <v>4</v>
      </c>
      <c r="B6" t="s">
        <v>31</v>
      </c>
    </row>
    <row r="7" spans="1:2" x14ac:dyDescent="0.25">
      <c r="A7" t="s">
        <v>5</v>
      </c>
      <c r="B7">
        <v>1500</v>
      </c>
    </row>
    <row r="8" spans="1:2" x14ac:dyDescent="0.25">
      <c r="A8" t="s">
        <v>30</v>
      </c>
      <c r="B8">
        <v>100</v>
      </c>
    </row>
    <row r="9" spans="1:2" x14ac:dyDescent="0.25">
      <c r="A9" t="s">
        <v>7</v>
      </c>
      <c r="B9" s="2">
        <v>44928</v>
      </c>
    </row>
    <row r="10" spans="1:2" x14ac:dyDescent="0.25">
      <c r="A10" t="s">
        <v>26</v>
      </c>
      <c r="B10">
        <v>33</v>
      </c>
    </row>
    <row r="11" spans="1:2" x14ac:dyDescent="0.25">
      <c r="A11" t="s">
        <v>10</v>
      </c>
      <c r="B11">
        <v>14</v>
      </c>
    </row>
    <row r="12" spans="1:2" x14ac:dyDescent="0.25">
      <c r="A12" t="s">
        <v>11</v>
      </c>
      <c r="B12" t="s">
        <v>12</v>
      </c>
    </row>
    <row r="13" spans="1:2" x14ac:dyDescent="0.25">
      <c r="A13" t="s">
        <v>13</v>
      </c>
      <c r="B13" t="s">
        <v>14</v>
      </c>
    </row>
    <row r="14" spans="1:2" x14ac:dyDescent="0.25">
      <c r="A14" t="s">
        <v>15</v>
      </c>
      <c r="B14" t="s">
        <v>32</v>
      </c>
    </row>
    <row r="15" spans="1:2" x14ac:dyDescent="0.25">
      <c r="A15" t="s">
        <v>16</v>
      </c>
      <c r="B15" t="s">
        <v>33</v>
      </c>
    </row>
    <row r="16" spans="1:2" x14ac:dyDescent="0.25">
      <c r="A16" t="s">
        <v>17</v>
      </c>
      <c r="B16" t="s">
        <v>34</v>
      </c>
    </row>
    <row r="17" spans="1:2" x14ac:dyDescent="0.25">
      <c r="A17" t="s">
        <v>35</v>
      </c>
      <c r="B17">
        <v>1</v>
      </c>
    </row>
    <row r="18" spans="1:2" x14ac:dyDescent="0.25">
      <c r="A18" t="s">
        <v>37</v>
      </c>
      <c r="B18">
        <v>1111</v>
      </c>
    </row>
    <row r="19" spans="1:2" x14ac:dyDescent="0.25">
      <c r="A19" t="s">
        <v>38</v>
      </c>
      <c r="B19" s="2">
        <v>43833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5D92-058B-408C-8BA6-7F5547F55853}">
  <dimension ref="A1:B13"/>
  <sheetViews>
    <sheetView workbookViewId="0">
      <selection activeCell="B14" sqref="B14"/>
    </sheetView>
  </sheetViews>
  <sheetFormatPr baseColWidth="10" defaultRowHeight="15" x14ac:dyDescent="0.25"/>
  <cols>
    <col min="1" max="1" width="37.7109375" customWidth="1"/>
    <col min="2" max="2" width="47.7109375" customWidth="1"/>
  </cols>
  <sheetData>
    <row r="1" spans="1:2" x14ac:dyDescent="0.25">
      <c r="A1" s="3" t="s">
        <v>1</v>
      </c>
      <c r="B1" s="3" t="s">
        <v>2</v>
      </c>
    </row>
    <row r="2" spans="1:2" x14ac:dyDescent="0.25">
      <c r="A2" t="s">
        <v>18</v>
      </c>
      <c r="B2">
        <f>Input!B4*Input!B5</f>
        <v>18000</v>
      </c>
    </row>
    <row r="3" spans="1:2" x14ac:dyDescent="0.25">
      <c r="A3" t="s">
        <v>19</v>
      </c>
      <c r="B3">
        <f>IF(Input!B2&lt;3,Input!B3*Input!B5,Input!B3*Input!B5-Input!B7)</f>
        <v>20250</v>
      </c>
    </row>
    <row r="4" spans="1:2" x14ac:dyDescent="0.25">
      <c r="A4" t="s">
        <v>22</v>
      </c>
      <c r="B4" t="str">
        <f>TEXT(Input!B19,"DD-MM-YYYY")</f>
        <v>03-01-2020</v>
      </c>
    </row>
    <row r="5" spans="1:2" x14ac:dyDescent="0.25">
      <c r="A5" t="s">
        <v>21</v>
      </c>
      <c r="B5">
        <f>Input!B3*(1+Input!B10/100)</f>
        <v>59850</v>
      </c>
    </row>
    <row r="6" spans="1:2" x14ac:dyDescent="0.25">
      <c r="A6" t="s">
        <v>23</v>
      </c>
      <c r="B6">
        <f>(B5-Input!B4)/Input!B11</f>
        <v>1417.8571428571429</v>
      </c>
    </row>
    <row r="7" spans="1:2" x14ac:dyDescent="0.25">
      <c r="A7" t="s">
        <v>24</v>
      </c>
      <c r="B7">
        <f>B5-Input!B4</f>
        <v>19850</v>
      </c>
    </row>
    <row r="8" spans="1:2" x14ac:dyDescent="0.25">
      <c r="A8" t="s">
        <v>25</v>
      </c>
      <c r="B8">
        <f>Input!B4/Input!B11</f>
        <v>2857.1428571428573</v>
      </c>
    </row>
    <row r="9" spans="1:2" x14ac:dyDescent="0.25">
      <c r="A9" t="s">
        <v>27</v>
      </c>
      <c r="B9">
        <f>B5/Input!B11</f>
        <v>4275</v>
      </c>
    </row>
    <row r="10" spans="1:2" x14ac:dyDescent="0.25">
      <c r="A10" t="s">
        <v>28</v>
      </c>
      <c r="B10">
        <f>100*B7/Input!B4</f>
        <v>49.625</v>
      </c>
    </row>
    <row r="11" spans="1:2" x14ac:dyDescent="0.25">
      <c r="A11" t="s">
        <v>29</v>
      </c>
      <c r="B11">
        <f>Input!B7-Input!B8</f>
        <v>1400</v>
      </c>
    </row>
    <row r="12" spans="1:2" x14ac:dyDescent="0.25">
      <c r="A12" t="s">
        <v>20</v>
      </c>
      <c r="B12">
        <f>B3*1.2</f>
        <v>24300</v>
      </c>
    </row>
    <row r="13" spans="1:2" x14ac:dyDescent="0.25">
      <c r="A13" t="s">
        <v>36</v>
      </c>
      <c r="B13">
        <f>Input!B18</f>
        <v>1111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MEZRANI</dc:creator>
  <cp:lastModifiedBy>Yassine MEZRANI</cp:lastModifiedBy>
  <dcterms:created xsi:type="dcterms:W3CDTF">2015-06-05T18:19:34Z</dcterms:created>
  <dcterms:modified xsi:type="dcterms:W3CDTF">2023-04-05T11:04:23Z</dcterms:modified>
</cp:coreProperties>
</file>